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drawings/drawing4.xml" ContentType="application/vnd.openxmlformats-officedocument.drawingml.chartshapes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 activeTab="1"/>
  </bookViews>
  <sheets>
    <sheet name="Birth Canal Measures" sheetId="1" r:id="rId1"/>
    <sheet name="Fetal vs AP_ML Measures" sheetId="5" r:id="rId2"/>
    <sheet name="AP_ML" sheetId="3" r:id="rId3"/>
    <sheet name="Sheet1" sheetId="4" r:id="rId4"/>
  </sheets>
  <calcPr calcId="162913" concurrentCalc="0"/>
</workbook>
</file>

<file path=xl/calcChain.xml><?xml version="1.0" encoding="utf-8"?>
<calcChain xmlns="http://schemas.openxmlformats.org/spreadsheetml/2006/main">
  <c r="F42" i="5" l="1"/>
  <c r="F41" i="5"/>
  <c r="E42" i="5"/>
  <c r="E41" i="5"/>
  <c r="D42" i="5"/>
  <c r="D41" i="5"/>
  <c r="C42" i="5"/>
  <c r="C41" i="5"/>
  <c r="B38" i="5"/>
  <c r="F32" i="3"/>
  <c r="F33" i="3"/>
  <c r="F34" i="3"/>
  <c r="F35" i="3"/>
  <c r="F36" i="3"/>
  <c r="F37" i="3"/>
  <c r="F38" i="3"/>
  <c r="F39" i="3"/>
  <c r="F40" i="3"/>
  <c r="F41" i="3"/>
  <c r="F42" i="3"/>
  <c r="G42" i="3"/>
  <c r="H42" i="3"/>
  <c r="I42" i="3"/>
  <c r="J42" i="3"/>
  <c r="K42" i="3"/>
  <c r="L32" i="3"/>
  <c r="L33" i="3"/>
  <c r="L34" i="3"/>
  <c r="L35" i="3"/>
  <c r="L36" i="3"/>
  <c r="L37" i="3"/>
  <c r="L38" i="3"/>
  <c r="L39" i="3"/>
  <c r="L40" i="3"/>
  <c r="L41" i="3"/>
  <c r="L42" i="3"/>
  <c r="M42" i="3"/>
  <c r="N42" i="3"/>
  <c r="O42" i="3"/>
  <c r="P42" i="3"/>
  <c r="Q42" i="3"/>
  <c r="R32" i="3"/>
  <c r="R33" i="3"/>
  <c r="R34" i="3"/>
  <c r="R35" i="3"/>
  <c r="R36" i="3"/>
  <c r="R37" i="3"/>
  <c r="R38" i="3"/>
  <c r="R39" i="3"/>
  <c r="R40" i="3"/>
  <c r="R41" i="3"/>
  <c r="R42" i="3"/>
  <c r="S42" i="3"/>
  <c r="T42" i="3"/>
  <c r="U42" i="3"/>
  <c r="V42" i="3"/>
  <c r="W42" i="3"/>
  <c r="X32" i="3"/>
  <c r="X33" i="3"/>
  <c r="X34" i="3"/>
  <c r="X35" i="3"/>
  <c r="X36" i="3"/>
  <c r="X37" i="3"/>
  <c r="X38" i="3"/>
  <c r="X39" i="3"/>
  <c r="X40" i="3"/>
  <c r="X41" i="3"/>
  <c r="X42" i="3"/>
  <c r="Y42" i="3"/>
  <c r="Z42" i="3"/>
  <c r="AA42" i="3"/>
  <c r="AB42" i="3"/>
  <c r="AC42" i="3"/>
  <c r="AD32" i="3"/>
  <c r="AD33" i="3"/>
  <c r="AD34" i="3"/>
  <c r="AD35" i="3"/>
  <c r="AD36" i="3"/>
  <c r="AD37" i="3"/>
  <c r="AD38" i="3"/>
  <c r="AD39" i="3"/>
  <c r="AD40" i="3"/>
  <c r="AD41" i="3"/>
  <c r="AD42" i="3"/>
  <c r="AE42" i="3"/>
  <c r="AF42" i="3"/>
  <c r="AG42" i="3"/>
  <c r="AH42" i="3"/>
  <c r="AI42" i="3"/>
  <c r="AJ32" i="3"/>
  <c r="AJ33" i="3"/>
  <c r="AJ34" i="3"/>
  <c r="AJ35" i="3"/>
  <c r="AJ36" i="3"/>
  <c r="AJ37" i="3"/>
  <c r="AJ38" i="3"/>
  <c r="AJ39" i="3"/>
  <c r="AJ40" i="3"/>
  <c r="AJ41" i="3"/>
  <c r="AJ42" i="3"/>
  <c r="AK42" i="3"/>
  <c r="AL42" i="3"/>
  <c r="AM42" i="3"/>
  <c r="AN42" i="3"/>
  <c r="AO42" i="3"/>
  <c r="AP32" i="3"/>
  <c r="AP33" i="3"/>
  <c r="AP34" i="3"/>
  <c r="AP35" i="3"/>
  <c r="AP36" i="3"/>
  <c r="AP37" i="3"/>
  <c r="AP38" i="3"/>
  <c r="AP39" i="3"/>
  <c r="AP40" i="3"/>
  <c r="AP41" i="3"/>
  <c r="AP42" i="3"/>
  <c r="AQ42" i="3"/>
  <c r="AR42" i="3"/>
  <c r="AS42" i="3"/>
  <c r="AT42" i="3"/>
  <c r="AU42" i="3"/>
  <c r="AV32" i="3"/>
  <c r="AV33" i="3"/>
  <c r="AV34" i="3"/>
  <c r="AV35" i="3"/>
  <c r="AV36" i="3"/>
  <c r="AV37" i="3"/>
  <c r="AV38" i="3"/>
  <c r="AV39" i="3"/>
  <c r="AV40" i="3"/>
  <c r="AV41" i="3"/>
  <c r="AV42" i="3"/>
  <c r="AW42" i="3"/>
  <c r="AX42" i="3"/>
  <c r="AY42" i="3"/>
  <c r="AZ42" i="3"/>
  <c r="BA42" i="3"/>
  <c r="BB32" i="3"/>
  <c r="BB33" i="3"/>
  <c r="BB34" i="3"/>
  <c r="BB35" i="3"/>
  <c r="BB36" i="3"/>
  <c r="BB37" i="3"/>
  <c r="BB38" i="3"/>
  <c r="BB39" i="3"/>
  <c r="BB40" i="3"/>
  <c r="BB41" i="3"/>
  <c r="BB42" i="3"/>
  <c r="BC42" i="3"/>
  <c r="BD42" i="3"/>
  <c r="BE42" i="3"/>
  <c r="BF42" i="3"/>
  <c r="BG42" i="3"/>
  <c r="BH32" i="3"/>
  <c r="BH33" i="3"/>
  <c r="BH34" i="3"/>
  <c r="BH35" i="3"/>
  <c r="BH36" i="3"/>
  <c r="BH37" i="3"/>
  <c r="BH38" i="3"/>
  <c r="BH39" i="3"/>
  <c r="BH40" i="3"/>
  <c r="BH41" i="3"/>
  <c r="BH42" i="3"/>
  <c r="BI42" i="3"/>
  <c r="BJ42" i="3"/>
  <c r="BK42" i="3"/>
  <c r="BL42" i="3"/>
  <c r="BM42" i="3"/>
  <c r="BN32" i="3"/>
  <c r="BN33" i="3"/>
  <c r="BN34" i="3"/>
  <c r="BN35" i="3"/>
  <c r="BN36" i="3"/>
  <c r="BN37" i="3"/>
  <c r="BN38" i="3"/>
  <c r="BN39" i="3"/>
  <c r="BN40" i="3"/>
  <c r="BN41" i="3"/>
  <c r="BN42" i="3"/>
  <c r="BO42" i="3"/>
  <c r="BP42" i="3"/>
  <c r="BQ42" i="3"/>
  <c r="BR42" i="3"/>
  <c r="BS42" i="3"/>
  <c r="BT33" i="3"/>
  <c r="BT34" i="3"/>
  <c r="BT35" i="3"/>
  <c r="BT36" i="3"/>
  <c r="BT37" i="3"/>
  <c r="BT38" i="3"/>
  <c r="BT39" i="3"/>
  <c r="BT40" i="3"/>
  <c r="BT41" i="3"/>
  <c r="BT42" i="3"/>
  <c r="BU42" i="3"/>
  <c r="BV42" i="3"/>
  <c r="BW42" i="3"/>
  <c r="BX42" i="3"/>
  <c r="BY42" i="3"/>
  <c r="BZ33" i="3"/>
  <c r="BZ37" i="3"/>
  <c r="BZ38" i="3"/>
  <c r="BZ39" i="3"/>
  <c r="BZ40" i="3"/>
  <c r="BZ42" i="3"/>
  <c r="CA42" i="3"/>
  <c r="CB42" i="3"/>
  <c r="CC42" i="3"/>
  <c r="CD42" i="3"/>
  <c r="CE42" i="3"/>
  <c r="CF35" i="3"/>
  <c r="CF36" i="3"/>
  <c r="CF40" i="3"/>
  <c r="CF42" i="3"/>
  <c r="E42" i="3"/>
  <c r="D42" i="3"/>
  <c r="F4" i="3"/>
  <c r="F5" i="3"/>
  <c r="F6" i="3"/>
  <c r="F7" i="3"/>
  <c r="F8" i="3"/>
  <c r="F9" i="3"/>
  <c r="F10" i="3"/>
  <c r="F11" i="3"/>
  <c r="F12" i="3"/>
  <c r="F3" i="3"/>
  <c r="F13" i="3"/>
  <c r="G13" i="3"/>
  <c r="H13" i="3"/>
  <c r="I13" i="3"/>
  <c r="J13" i="3"/>
  <c r="K13" i="3"/>
  <c r="L4" i="3"/>
  <c r="L5" i="3"/>
  <c r="L6" i="3"/>
  <c r="L7" i="3"/>
  <c r="L8" i="3"/>
  <c r="L9" i="3"/>
  <c r="L10" i="3"/>
  <c r="L11" i="3"/>
  <c r="L12" i="3"/>
  <c r="L3" i="3"/>
  <c r="L13" i="3"/>
  <c r="M13" i="3"/>
  <c r="N13" i="3"/>
  <c r="O13" i="3"/>
  <c r="P13" i="3"/>
  <c r="Q13" i="3"/>
  <c r="R4" i="3"/>
  <c r="R5" i="3"/>
  <c r="R6" i="3"/>
  <c r="R7" i="3"/>
  <c r="R8" i="3"/>
  <c r="R9" i="3"/>
  <c r="R10" i="3"/>
  <c r="R11" i="3"/>
  <c r="R12" i="3"/>
  <c r="R3" i="3"/>
  <c r="R13" i="3"/>
  <c r="S13" i="3"/>
  <c r="T13" i="3"/>
  <c r="U13" i="3"/>
  <c r="V13" i="3"/>
  <c r="W13" i="3"/>
  <c r="X4" i="3"/>
  <c r="X5" i="3"/>
  <c r="X6" i="3"/>
  <c r="X7" i="3"/>
  <c r="X8" i="3"/>
  <c r="X9" i="3"/>
  <c r="X10" i="3"/>
  <c r="X11" i="3"/>
  <c r="X12" i="3"/>
  <c r="X3" i="3"/>
  <c r="X13" i="3"/>
  <c r="Y13" i="3"/>
  <c r="Z13" i="3"/>
  <c r="AA13" i="3"/>
  <c r="AB13" i="3"/>
  <c r="AC13" i="3"/>
  <c r="AD4" i="3"/>
  <c r="AD5" i="3"/>
  <c r="AD6" i="3"/>
  <c r="AD7" i="3"/>
  <c r="AD8" i="3"/>
  <c r="AD9" i="3"/>
  <c r="AD10" i="3"/>
  <c r="AD11" i="3"/>
  <c r="AD12" i="3"/>
  <c r="AD3" i="3"/>
  <c r="AD13" i="3"/>
  <c r="AE13" i="3"/>
  <c r="AF13" i="3"/>
  <c r="AG13" i="3"/>
  <c r="AH13" i="3"/>
  <c r="AI13" i="3"/>
  <c r="AJ4" i="3"/>
  <c r="AJ5" i="3"/>
  <c r="AJ6" i="3"/>
  <c r="AJ7" i="3"/>
  <c r="AJ8" i="3"/>
  <c r="AJ9" i="3"/>
  <c r="AJ10" i="3"/>
  <c r="AJ11" i="3"/>
  <c r="AJ12" i="3"/>
  <c r="AJ3" i="3"/>
  <c r="AJ13" i="3"/>
  <c r="AK13" i="3"/>
  <c r="AL13" i="3"/>
  <c r="AM13" i="3"/>
  <c r="AN13" i="3"/>
  <c r="AO13" i="3"/>
  <c r="AP4" i="3"/>
  <c r="AP5" i="3"/>
  <c r="AP6" i="3"/>
  <c r="AP7" i="3"/>
  <c r="AP8" i="3"/>
  <c r="AP9" i="3"/>
  <c r="AP10" i="3"/>
  <c r="AP11" i="3"/>
  <c r="AP12" i="3"/>
  <c r="AP3" i="3"/>
  <c r="AP13" i="3"/>
  <c r="AQ13" i="3"/>
  <c r="AR13" i="3"/>
  <c r="AS13" i="3"/>
  <c r="AT13" i="3"/>
  <c r="AU13" i="3"/>
  <c r="AV4" i="3"/>
  <c r="AV5" i="3"/>
  <c r="AV6" i="3"/>
  <c r="AV7" i="3"/>
  <c r="AV8" i="3"/>
  <c r="AV9" i="3"/>
  <c r="AV10" i="3"/>
  <c r="AV11" i="3"/>
  <c r="AV12" i="3"/>
  <c r="AV3" i="3"/>
  <c r="AV13" i="3"/>
  <c r="AW13" i="3"/>
  <c r="AX13" i="3"/>
  <c r="AY13" i="3"/>
  <c r="AZ13" i="3"/>
  <c r="BA13" i="3"/>
  <c r="BB4" i="3"/>
  <c r="BB5" i="3"/>
  <c r="BB6" i="3"/>
  <c r="BB7" i="3"/>
  <c r="BB8" i="3"/>
  <c r="BB9" i="3"/>
  <c r="BB10" i="3"/>
  <c r="BB11" i="3"/>
  <c r="BB12" i="3"/>
  <c r="BB3" i="3"/>
  <c r="BB13" i="3"/>
  <c r="BC13" i="3"/>
  <c r="BD13" i="3"/>
  <c r="BE13" i="3"/>
  <c r="BF13" i="3"/>
  <c r="BG13" i="3"/>
  <c r="BH4" i="3"/>
  <c r="BH6" i="3"/>
  <c r="BH7" i="3"/>
  <c r="BH8" i="3"/>
  <c r="BH9" i="3"/>
  <c r="BH10" i="3"/>
  <c r="BH11" i="3"/>
  <c r="BH12" i="3"/>
  <c r="BH13" i="3"/>
  <c r="BI13" i="3"/>
  <c r="BJ13" i="3"/>
  <c r="BK13" i="3"/>
  <c r="BL13" i="3"/>
  <c r="BM13" i="3"/>
  <c r="BN4" i="3"/>
  <c r="BN6" i="3"/>
  <c r="BN7" i="3"/>
  <c r="BN8" i="3"/>
  <c r="BN9" i="3"/>
  <c r="BN10" i="3"/>
  <c r="BN11" i="3"/>
  <c r="BN12" i="3"/>
  <c r="BN13" i="3"/>
  <c r="BO13" i="3"/>
  <c r="BP13" i="3"/>
  <c r="BQ13" i="3"/>
  <c r="BR13" i="3"/>
  <c r="BS13" i="3"/>
  <c r="BT4" i="3"/>
  <c r="BT6" i="3"/>
  <c r="BT7" i="3"/>
  <c r="BT9" i="3"/>
  <c r="BT11" i="3"/>
  <c r="BT12" i="3"/>
  <c r="BT13" i="3"/>
  <c r="BU13" i="3"/>
  <c r="BV13" i="3"/>
  <c r="BW13" i="3"/>
  <c r="BX13" i="3"/>
  <c r="BY13" i="3"/>
  <c r="BZ4" i="3"/>
  <c r="BZ7" i="3"/>
  <c r="BZ13" i="3"/>
  <c r="CA13" i="3"/>
  <c r="CB13" i="3"/>
  <c r="CC13" i="3"/>
  <c r="AP16" i="3"/>
  <c r="AP17" i="3"/>
  <c r="AP18" i="3"/>
  <c r="AP19" i="3"/>
  <c r="AP15" i="3"/>
  <c r="BZ16" i="3"/>
  <c r="BU20" i="3"/>
  <c r="BV20" i="3"/>
  <c r="BW20" i="3"/>
  <c r="BX20" i="3"/>
  <c r="BY20" i="3"/>
  <c r="BZ20" i="3"/>
  <c r="CA20" i="3"/>
  <c r="CB20" i="3"/>
  <c r="CC20" i="3"/>
  <c r="E20" i="3"/>
  <c r="F15" i="3"/>
  <c r="F16" i="3"/>
  <c r="F17" i="3"/>
  <c r="F18" i="3"/>
  <c r="F19" i="3"/>
  <c r="F20" i="3"/>
  <c r="G20" i="3"/>
  <c r="H20" i="3"/>
  <c r="I20" i="3"/>
  <c r="J20" i="3"/>
  <c r="K20" i="3"/>
  <c r="L15" i="3"/>
  <c r="L16" i="3"/>
  <c r="L17" i="3"/>
  <c r="L18" i="3"/>
  <c r="L19" i="3"/>
  <c r="L20" i="3"/>
  <c r="M20" i="3"/>
  <c r="N20" i="3"/>
  <c r="O20" i="3"/>
  <c r="P20" i="3"/>
  <c r="Q20" i="3"/>
  <c r="R15" i="3"/>
  <c r="R16" i="3"/>
  <c r="R17" i="3"/>
  <c r="R18" i="3"/>
  <c r="R19" i="3"/>
  <c r="R20" i="3"/>
  <c r="S20" i="3"/>
  <c r="T20" i="3"/>
  <c r="U20" i="3"/>
  <c r="V20" i="3"/>
  <c r="W20" i="3"/>
  <c r="X15" i="3"/>
  <c r="X16" i="3"/>
  <c r="X17" i="3"/>
  <c r="X18" i="3"/>
  <c r="X19" i="3"/>
  <c r="X20" i="3"/>
  <c r="Y20" i="3"/>
  <c r="Z20" i="3"/>
  <c r="AA20" i="3"/>
  <c r="AB20" i="3"/>
  <c r="AC20" i="3"/>
  <c r="AD15" i="3"/>
  <c r="AD16" i="3"/>
  <c r="AD17" i="3"/>
  <c r="AD18" i="3"/>
  <c r="AD19" i="3"/>
  <c r="AD20" i="3"/>
  <c r="AE20" i="3"/>
  <c r="AF20" i="3"/>
  <c r="AG20" i="3"/>
  <c r="AH20" i="3"/>
  <c r="AI20" i="3"/>
  <c r="AJ15" i="3"/>
  <c r="AJ16" i="3"/>
  <c r="AJ17" i="3"/>
  <c r="AJ18" i="3"/>
  <c r="AJ19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15" i="3"/>
  <c r="AV16" i="3"/>
  <c r="AV17" i="3"/>
  <c r="AV18" i="3"/>
  <c r="AV19" i="3"/>
  <c r="AV20" i="3"/>
  <c r="AW20" i="3"/>
  <c r="AX20" i="3"/>
  <c r="AY20" i="3"/>
  <c r="AZ20" i="3"/>
  <c r="BA20" i="3"/>
  <c r="BB15" i="3"/>
  <c r="BB16" i="3"/>
  <c r="BB17" i="3"/>
  <c r="BB18" i="3"/>
  <c r="BB19" i="3"/>
  <c r="BB20" i="3"/>
  <c r="BC20" i="3"/>
  <c r="BD20" i="3"/>
  <c r="BE20" i="3"/>
  <c r="BF20" i="3"/>
  <c r="BG20" i="3"/>
  <c r="BH15" i="3"/>
  <c r="BH16" i="3"/>
  <c r="BH17" i="3"/>
  <c r="BH18" i="3"/>
  <c r="BH19" i="3"/>
  <c r="BH20" i="3"/>
  <c r="BI20" i="3"/>
  <c r="BJ20" i="3"/>
  <c r="BK20" i="3"/>
  <c r="BL20" i="3"/>
  <c r="BM20" i="3"/>
  <c r="BN16" i="3"/>
  <c r="BN17" i="3"/>
  <c r="BN18" i="3"/>
  <c r="BN19" i="3"/>
  <c r="BN20" i="3"/>
  <c r="BO20" i="3"/>
  <c r="BP20" i="3"/>
  <c r="BQ20" i="3"/>
  <c r="BR20" i="3"/>
  <c r="BS20" i="3"/>
  <c r="BT15" i="3"/>
  <c r="BT16" i="3"/>
  <c r="BT17" i="3"/>
  <c r="BT18" i="3"/>
  <c r="BT19" i="3"/>
  <c r="BT20" i="3"/>
  <c r="D20" i="3"/>
  <c r="E54" i="3"/>
  <c r="D54" i="3"/>
  <c r="E31" i="3"/>
  <c r="D31" i="3"/>
  <c r="E13" i="3"/>
  <c r="D13" i="3"/>
  <c r="G54" i="3"/>
  <c r="H54" i="3"/>
  <c r="I54" i="3"/>
  <c r="J54" i="3"/>
  <c r="K54" i="3"/>
  <c r="L44" i="3"/>
  <c r="L45" i="3"/>
  <c r="L46" i="3"/>
  <c r="L47" i="3"/>
  <c r="L48" i="3"/>
  <c r="L49" i="3"/>
  <c r="L50" i="3"/>
  <c r="L51" i="3"/>
  <c r="L52" i="3"/>
  <c r="L53" i="3"/>
  <c r="L54" i="3"/>
  <c r="M54" i="3"/>
  <c r="N54" i="3"/>
  <c r="O54" i="3"/>
  <c r="P54" i="3"/>
  <c r="Q54" i="3"/>
  <c r="R44" i="3"/>
  <c r="R45" i="3"/>
  <c r="R46" i="3"/>
  <c r="R47" i="3"/>
  <c r="R48" i="3"/>
  <c r="R49" i="3"/>
  <c r="R50" i="3"/>
  <c r="R51" i="3"/>
  <c r="R52" i="3"/>
  <c r="R53" i="3"/>
  <c r="R54" i="3"/>
  <c r="S54" i="3"/>
  <c r="T54" i="3"/>
  <c r="U54" i="3"/>
  <c r="V54" i="3"/>
  <c r="W54" i="3"/>
  <c r="X44" i="3"/>
  <c r="X45" i="3"/>
  <c r="X46" i="3"/>
  <c r="X47" i="3"/>
  <c r="X48" i="3"/>
  <c r="X49" i="3"/>
  <c r="X50" i="3"/>
  <c r="X51" i="3"/>
  <c r="X52" i="3"/>
  <c r="X53" i="3"/>
  <c r="X54" i="3"/>
  <c r="Y54" i="3"/>
  <c r="Z54" i="3"/>
  <c r="AA54" i="3"/>
  <c r="AB54" i="3"/>
  <c r="AC54" i="3"/>
  <c r="AD44" i="3"/>
  <c r="AD45" i="3"/>
  <c r="AD46" i="3"/>
  <c r="AD47" i="3"/>
  <c r="AD48" i="3"/>
  <c r="AD49" i="3"/>
  <c r="AD50" i="3"/>
  <c r="AD51" i="3"/>
  <c r="AD52" i="3"/>
  <c r="AD53" i="3"/>
  <c r="AD54" i="3"/>
  <c r="AE54" i="3"/>
  <c r="AF54" i="3"/>
  <c r="AG54" i="3"/>
  <c r="AH54" i="3"/>
  <c r="AI54" i="3"/>
  <c r="AJ44" i="3"/>
  <c r="AJ45" i="3"/>
  <c r="AJ46" i="3"/>
  <c r="AJ47" i="3"/>
  <c r="AJ48" i="3"/>
  <c r="AJ49" i="3"/>
  <c r="AJ50" i="3"/>
  <c r="AJ51" i="3"/>
  <c r="AJ52" i="3"/>
  <c r="AJ53" i="3"/>
  <c r="AJ54" i="3"/>
  <c r="AK54" i="3"/>
  <c r="AL54" i="3"/>
  <c r="AM54" i="3"/>
  <c r="AN54" i="3"/>
  <c r="AO54" i="3"/>
  <c r="AP44" i="3"/>
  <c r="AP45" i="3"/>
  <c r="AP46" i="3"/>
  <c r="AP47" i="3"/>
  <c r="AP48" i="3"/>
  <c r="AP49" i="3"/>
  <c r="AP50" i="3"/>
  <c r="AP51" i="3"/>
  <c r="AP52" i="3"/>
  <c r="AP53" i="3"/>
  <c r="AP54" i="3"/>
  <c r="AQ54" i="3"/>
  <c r="AR54" i="3"/>
  <c r="AS54" i="3"/>
  <c r="AT54" i="3"/>
  <c r="AU54" i="3"/>
  <c r="AV44" i="3"/>
  <c r="AV45" i="3"/>
  <c r="AV46" i="3"/>
  <c r="AV47" i="3"/>
  <c r="AV48" i="3"/>
  <c r="AV49" i="3"/>
  <c r="AV50" i="3"/>
  <c r="AV51" i="3"/>
  <c r="AV52" i="3"/>
  <c r="AV53" i="3"/>
  <c r="AV54" i="3"/>
  <c r="AW54" i="3"/>
  <c r="AX54" i="3"/>
  <c r="AY54" i="3"/>
  <c r="AZ54" i="3"/>
  <c r="BA54" i="3"/>
  <c r="BB44" i="3"/>
  <c r="BB45" i="3"/>
  <c r="BB46" i="3"/>
  <c r="BB47" i="3"/>
  <c r="BB48" i="3"/>
  <c r="BB49" i="3"/>
  <c r="BB50" i="3"/>
  <c r="BB51" i="3"/>
  <c r="BB52" i="3"/>
  <c r="BB53" i="3"/>
  <c r="BB54" i="3"/>
  <c r="BC54" i="3"/>
  <c r="BD54" i="3"/>
  <c r="BE54" i="3"/>
  <c r="BF54" i="3"/>
  <c r="BG54" i="3"/>
  <c r="BH44" i="3"/>
  <c r="BH45" i="3"/>
  <c r="BH46" i="3"/>
  <c r="BH47" i="3"/>
  <c r="BH48" i="3"/>
  <c r="BH49" i="3"/>
  <c r="BH50" i="3"/>
  <c r="BH51" i="3"/>
  <c r="BH52" i="3"/>
  <c r="BH53" i="3"/>
  <c r="BH54" i="3"/>
  <c r="BI54" i="3"/>
  <c r="BJ54" i="3"/>
  <c r="BK54" i="3"/>
  <c r="BL54" i="3"/>
  <c r="BM54" i="3"/>
  <c r="BN44" i="3"/>
  <c r="BN45" i="3"/>
  <c r="BN46" i="3"/>
  <c r="BN47" i="3"/>
  <c r="BN48" i="3"/>
  <c r="BN49" i="3"/>
  <c r="BN50" i="3"/>
  <c r="BN51" i="3"/>
  <c r="BN52" i="3"/>
  <c r="BN53" i="3"/>
  <c r="BN54" i="3"/>
  <c r="BO54" i="3"/>
  <c r="BP54" i="3"/>
  <c r="BQ54" i="3"/>
  <c r="BR54" i="3"/>
  <c r="BS54" i="3"/>
  <c r="BT44" i="3"/>
  <c r="BT45" i="3"/>
  <c r="BT46" i="3"/>
  <c r="BT47" i="3"/>
  <c r="BT48" i="3"/>
  <c r="BT49" i="3"/>
  <c r="BT50" i="3"/>
  <c r="BT51" i="3"/>
  <c r="BT52" i="3"/>
  <c r="BT53" i="3"/>
  <c r="BT54" i="3"/>
  <c r="BU54" i="3"/>
  <c r="BV54" i="3"/>
  <c r="BW54" i="3"/>
  <c r="BX54" i="3"/>
  <c r="BY54" i="3"/>
  <c r="BZ48" i="3"/>
  <c r="BZ49" i="3"/>
  <c r="BZ50" i="3"/>
  <c r="BZ54" i="3"/>
  <c r="CA54" i="3"/>
  <c r="CB54" i="3"/>
  <c r="CC54" i="3"/>
  <c r="CD54" i="3"/>
  <c r="CE54" i="3"/>
  <c r="CF53" i="3"/>
  <c r="CF54" i="3"/>
  <c r="F44" i="3"/>
  <c r="F45" i="3"/>
  <c r="F46" i="3"/>
  <c r="F47" i="3"/>
  <c r="F48" i="3"/>
  <c r="F49" i="3"/>
  <c r="F50" i="3"/>
  <c r="F51" i="3"/>
  <c r="F52" i="3"/>
  <c r="F53" i="3"/>
  <c r="F54" i="3"/>
  <c r="G31" i="3"/>
  <c r="H31" i="3"/>
  <c r="I31" i="3"/>
  <c r="J31" i="3"/>
  <c r="K31" i="3"/>
  <c r="L22" i="3"/>
  <c r="L23" i="3"/>
  <c r="L24" i="3"/>
  <c r="L25" i="3"/>
  <c r="L26" i="3"/>
  <c r="L27" i="3"/>
  <c r="L28" i="3"/>
  <c r="L29" i="3"/>
  <c r="L30" i="3"/>
  <c r="L31" i="3"/>
  <c r="M31" i="3"/>
  <c r="N31" i="3"/>
  <c r="O31" i="3"/>
  <c r="P31" i="3"/>
  <c r="Q31" i="3"/>
  <c r="R22" i="3"/>
  <c r="R23" i="3"/>
  <c r="R24" i="3"/>
  <c r="R25" i="3"/>
  <c r="R26" i="3"/>
  <c r="R27" i="3"/>
  <c r="R28" i="3"/>
  <c r="R29" i="3"/>
  <c r="R30" i="3"/>
  <c r="R31" i="3"/>
  <c r="S31" i="3"/>
  <c r="T31" i="3"/>
  <c r="U31" i="3"/>
  <c r="V31" i="3"/>
  <c r="W31" i="3"/>
  <c r="X22" i="3"/>
  <c r="X23" i="3"/>
  <c r="X24" i="3"/>
  <c r="X25" i="3"/>
  <c r="X26" i="3"/>
  <c r="X27" i="3"/>
  <c r="X28" i="3"/>
  <c r="X29" i="3"/>
  <c r="X30" i="3"/>
  <c r="X31" i="3"/>
  <c r="Y31" i="3"/>
  <c r="Z31" i="3"/>
  <c r="AA31" i="3"/>
  <c r="AB31" i="3"/>
  <c r="AC31" i="3"/>
  <c r="AD22" i="3"/>
  <c r="AD23" i="3"/>
  <c r="AD24" i="3"/>
  <c r="AD25" i="3"/>
  <c r="AD26" i="3"/>
  <c r="AD27" i="3"/>
  <c r="AD28" i="3"/>
  <c r="AD29" i="3"/>
  <c r="AD30" i="3"/>
  <c r="AD31" i="3"/>
  <c r="AE31" i="3"/>
  <c r="AF31" i="3"/>
  <c r="AG31" i="3"/>
  <c r="AH31" i="3"/>
  <c r="AI31" i="3"/>
  <c r="AJ22" i="3"/>
  <c r="AJ23" i="3"/>
  <c r="AJ24" i="3"/>
  <c r="AJ25" i="3"/>
  <c r="AJ26" i="3"/>
  <c r="AJ27" i="3"/>
  <c r="AJ28" i="3"/>
  <c r="AJ29" i="3"/>
  <c r="AJ30" i="3"/>
  <c r="AJ31" i="3"/>
  <c r="AK31" i="3"/>
  <c r="AL31" i="3"/>
  <c r="AM31" i="3"/>
  <c r="AN31" i="3"/>
  <c r="AO31" i="3"/>
  <c r="AP22" i="3"/>
  <c r="AP23" i="3"/>
  <c r="AP24" i="3"/>
  <c r="AP25" i="3"/>
  <c r="AP26" i="3"/>
  <c r="AP27" i="3"/>
  <c r="AP28" i="3"/>
  <c r="AP29" i="3"/>
  <c r="AP30" i="3"/>
  <c r="AP31" i="3"/>
  <c r="AQ31" i="3"/>
  <c r="AR31" i="3"/>
  <c r="AS31" i="3"/>
  <c r="AT31" i="3"/>
  <c r="AU31" i="3"/>
  <c r="AV22" i="3"/>
  <c r="AV23" i="3"/>
  <c r="AV24" i="3"/>
  <c r="AV25" i="3"/>
  <c r="AV26" i="3"/>
  <c r="AV27" i="3"/>
  <c r="AV28" i="3"/>
  <c r="AV29" i="3"/>
  <c r="AV30" i="3"/>
  <c r="AV31" i="3"/>
  <c r="AW31" i="3"/>
  <c r="AX31" i="3"/>
  <c r="AY31" i="3"/>
  <c r="AZ31" i="3"/>
  <c r="BA31" i="3"/>
  <c r="BB22" i="3"/>
  <c r="BB23" i="3"/>
  <c r="BB24" i="3"/>
  <c r="BB25" i="3"/>
  <c r="BB26" i="3"/>
  <c r="BB27" i="3"/>
  <c r="BB28" i="3"/>
  <c r="BB29" i="3"/>
  <c r="BB30" i="3"/>
  <c r="BB31" i="3"/>
  <c r="BC31" i="3"/>
  <c r="BD31" i="3"/>
  <c r="BE31" i="3"/>
  <c r="BF31" i="3"/>
  <c r="BG31" i="3"/>
  <c r="BH22" i="3"/>
  <c r="BH23" i="3"/>
  <c r="BH24" i="3"/>
  <c r="BH25" i="3"/>
  <c r="BH26" i="3"/>
  <c r="BH27" i="3"/>
  <c r="BH28" i="3"/>
  <c r="BH29" i="3"/>
  <c r="BH30" i="3"/>
  <c r="BH31" i="3"/>
  <c r="BI31" i="3"/>
  <c r="BJ31" i="3"/>
  <c r="BK31" i="3"/>
  <c r="BL31" i="3"/>
  <c r="BM31" i="3"/>
  <c r="BN22" i="3"/>
  <c r="BN23" i="3"/>
  <c r="BN24" i="3"/>
  <c r="BN25" i="3"/>
  <c r="BN26" i="3"/>
  <c r="BN28" i="3"/>
  <c r="BN29" i="3"/>
  <c r="BN30" i="3"/>
  <c r="BN31" i="3"/>
  <c r="BO31" i="3"/>
  <c r="BP31" i="3"/>
  <c r="BQ31" i="3"/>
  <c r="BR31" i="3"/>
  <c r="BS31" i="3"/>
  <c r="BT22" i="3"/>
  <c r="BT23" i="3"/>
  <c r="BT24" i="3"/>
  <c r="BT25" i="3"/>
  <c r="BT26" i="3"/>
  <c r="BT29" i="3"/>
  <c r="BT30" i="3"/>
  <c r="BT31" i="3"/>
  <c r="BU31" i="3"/>
  <c r="BV31" i="3"/>
  <c r="BW31" i="3"/>
  <c r="BX31" i="3"/>
  <c r="BY31" i="3"/>
  <c r="BZ26" i="3"/>
  <c r="BZ29" i="3"/>
  <c r="BZ30" i="3"/>
  <c r="BZ31" i="3"/>
  <c r="CA31" i="3"/>
  <c r="CB31" i="3"/>
  <c r="CC31" i="3"/>
  <c r="CD31" i="3"/>
  <c r="CE31" i="3"/>
  <c r="CF24" i="3"/>
  <c r="CF25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F22" i="3"/>
  <c r="F23" i="3"/>
  <c r="F24" i="3"/>
  <c r="F25" i="3"/>
  <c r="F26" i="3"/>
  <c r="F27" i="3"/>
  <c r="F28" i="3"/>
  <c r="F29" i="3"/>
  <c r="F30" i="3"/>
  <c r="F31" i="3"/>
  <c r="CD13" i="3"/>
  <c r="CE13" i="3"/>
  <c r="CF13" i="3"/>
  <c r="AV43" i="3"/>
  <c r="AP43" i="3"/>
  <c r="AJ43" i="3"/>
  <c r="AD43" i="3"/>
  <c r="X43" i="3"/>
  <c r="R43" i="3"/>
  <c r="L43" i="3"/>
</calcChain>
</file>

<file path=xl/sharedStrings.xml><?xml version="1.0" encoding="utf-8"?>
<sst xmlns="http://schemas.openxmlformats.org/spreadsheetml/2006/main" count="661" uniqueCount="105">
  <si>
    <t>S1a</t>
  </si>
  <si>
    <t>S1b</t>
  </si>
  <si>
    <t>S1c/S2a</t>
  </si>
  <si>
    <t>S2b</t>
  </si>
  <si>
    <t>S2c/S3a</t>
  </si>
  <si>
    <t>S3b</t>
  </si>
  <si>
    <t>S3c/S4a</t>
  </si>
  <si>
    <t>S4b</t>
  </si>
  <si>
    <t>S4c/S5a</t>
  </si>
  <si>
    <t>S5b</t>
  </si>
  <si>
    <t>S5c</t>
  </si>
  <si>
    <t>Comments</t>
  </si>
  <si>
    <t>Species</t>
  </si>
  <si>
    <t>Specimen Number</t>
  </si>
  <si>
    <t>AP</t>
  </si>
  <si>
    <t>Hylobates lar</t>
  </si>
  <si>
    <t>Oblique rt</t>
  </si>
  <si>
    <t>Oblique left</t>
  </si>
  <si>
    <t>Ischial tuberosities NURB 1</t>
  </si>
  <si>
    <t>Ischial tuberosities NURB 2</t>
  </si>
  <si>
    <t xml:space="preserve">compared to original, inlet ML dimension was 2.6493 difference. </t>
  </si>
  <si>
    <t xml:space="preserve">only 9 planes. </t>
  </si>
  <si>
    <t>Last circle also goes around ischial tuberosities</t>
  </si>
  <si>
    <t>Pongo</t>
  </si>
  <si>
    <t>Gorilla</t>
  </si>
  <si>
    <t xml:space="preserve">last circle also goes around ischial tuberosities. </t>
  </si>
  <si>
    <t xml:space="preserve">Ring 13 = coccyx, Ring 12 along ischial tuberosities. </t>
  </si>
  <si>
    <t xml:space="preserve">16 total rings b/c there's 2 coccyx. Not measuring ring #3 and 5. </t>
  </si>
  <si>
    <t>Coccyx 1</t>
  </si>
  <si>
    <t>Coccyx 2</t>
  </si>
  <si>
    <t>Coccyx 3</t>
  </si>
  <si>
    <t>ML small</t>
  </si>
  <si>
    <t>ML large</t>
  </si>
  <si>
    <t>Pan t.</t>
  </si>
  <si>
    <t>Museum</t>
  </si>
  <si>
    <t>MCZ</t>
  </si>
  <si>
    <t>Cranium</t>
  </si>
  <si>
    <t>Hylobates</t>
  </si>
  <si>
    <t>Pan</t>
  </si>
  <si>
    <t>Homo</t>
  </si>
  <si>
    <t>Maternal Clavicle</t>
  </si>
  <si>
    <t>Neonatal Shoulder Breadth (mm)</t>
  </si>
  <si>
    <t>FO Length (mm)</t>
  </si>
  <si>
    <t>maternal clavicle average of MCZ primates. Humans from Cleveland</t>
  </si>
  <si>
    <t>Log maternal clavicle</t>
  </si>
  <si>
    <t>Neonatal biacromial breadth from DeSilva et al. (2017)</t>
  </si>
  <si>
    <t>CMNH</t>
  </si>
  <si>
    <t>Pan t. verus</t>
  </si>
  <si>
    <t>Pan t. ellioti</t>
  </si>
  <si>
    <t>Chimp subspecies from Cameroon, so may be smaller than the West African chimps (?)</t>
  </si>
  <si>
    <t xml:space="preserve">15 total NURBS but only measured C1a and C2c which goes along the ischial tuberosities. </t>
  </si>
  <si>
    <t>NURB #12 is for coccyx 1. NURB #13 is along ischial tuberosities.</t>
  </si>
  <si>
    <t>AIMZ</t>
  </si>
  <si>
    <t>113.12489.263</t>
  </si>
  <si>
    <t>AP/ML</t>
  </si>
  <si>
    <t>S2C/S3A</t>
  </si>
  <si>
    <t>S3B</t>
  </si>
  <si>
    <t>S3C/S4A</t>
  </si>
  <si>
    <t>S4B</t>
  </si>
  <si>
    <t>S4C/S5A</t>
  </si>
  <si>
    <t>S5B</t>
  </si>
  <si>
    <t>S5C</t>
  </si>
  <si>
    <t>Ischial Tuberosities 1</t>
  </si>
  <si>
    <t>Ischial Tuberosities 2</t>
  </si>
  <si>
    <t>Modern Human</t>
  </si>
  <si>
    <t>Inlet (AP/ML)</t>
  </si>
  <si>
    <t>Midplane (AP/ML)</t>
  </si>
  <si>
    <t>Outlet (AP/ML)</t>
  </si>
  <si>
    <t>from literature</t>
  </si>
  <si>
    <t>Measures x 100</t>
  </si>
  <si>
    <t>Pan b</t>
  </si>
  <si>
    <t>Pan a</t>
  </si>
  <si>
    <t>from Abitbol (1991) and Berge and Goularas (2010)</t>
  </si>
  <si>
    <t>Hylobates a</t>
  </si>
  <si>
    <t>Hylobates b</t>
  </si>
  <si>
    <t>Pongo a</t>
  </si>
  <si>
    <t>Pongo b</t>
  </si>
  <si>
    <t>Gorilla a</t>
  </si>
  <si>
    <t>Gorilla b</t>
  </si>
  <si>
    <t>%FO takes  up</t>
  </si>
  <si>
    <t>% Shoulder Breadth takes up</t>
  </si>
  <si>
    <t>ML</t>
  </si>
  <si>
    <t>Coccyx</t>
  </si>
  <si>
    <t>from Trevathan and Rosenberg (2000)</t>
  </si>
  <si>
    <t xml:space="preserve"> </t>
  </si>
  <si>
    <t>%Diff FO to AP</t>
  </si>
  <si>
    <t>%Diff FO to ML</t>
  </si>
  <si>
    <t>Symphalangus syndactylus</t>
  </si>
  <si>
    <t>NMNH</t>
  </si>
  <si>
    <t>Pan paniscus</t>
  </si>
  <si>
    <t>Siamangs</t>
  </si>
  <si>
    <t>Min Dimension AP</t>
  </si>
  <si>
    <t>FO= trevathan and rosenberg (2000)</t>
  </si>
  <si>
    <t>Homo inlet AP dimension (102.33mm from Kurki)</t>
  </si>
  <si>
    <r>
      <t xml:space="preserve">Min AP dimension </t>
    </r>
    <r>
      <rPr>
        <b/>
        <i/>
        <sz val="11"/>
        <color theme="1"/>
        <rFont val="Calibri"/>
        <family val="2"/>
        <scheme val="minor"/>
      </rPr>
      <t>Homo</t>
    </r>
  </si>
  <si>
    <r>
      <t xml:space="preserve">Min AP dimension </t>
    </r>
    <r>
      <rPr>
        <b/>
        <i/>
        <sz val="11"/>
        <color theme="1"/>
        <rFont val="Calibri"/>
        <family val="2"/>
        <scheme val="minor"/>
      </rPr>
      <t>Hylobates</t>
    </r>
  </si>
  <si>
    <r>
      <t xml:space="preserve">Min AP dimension </t>
    </r>
    <r>
      <rPr>
        <b/>
        <i/>
        <sz val="11"/>
        <color theme="1"/>
        <rFont val="Calibri"/>
        <family val="2"/>
        <scheme val="minor"/>
      </rPr>
      <t>Pongo</t>
    </r>
  </si>
  <si>
    <r>
      <t xml:space="preserve">Min AP dimension </t>
    </r>
    <r>
      <rPr>
        <b/>
        <i/>
        <sz val="11"/>
        <color theme="1"/>
        <rFont val="Calibri"/>
        <family val="2"/>
        <scheme val="minor"/>
      </rPr>
      <t>Gorilla</t>
    </r>
  </si>
  <si>
    <r>
      <t xml:space="preserve">Min AP dimension </t>
    </r>
    <r>
      <rPr>
        <b/>
        <i/>
        <sz val="11"/>
        <color theme="1"/>
        <rFont val="Calibri"/>
        <family val="2"/>
        <scheme val="minor"/>
      </rPr>
      <t>Pan</t>
    </r>
  </si>
  <si>
    <t>Fetal Dimensions</t>
  </si>
  <si>
    <r>
      <t xml:space="preserve">Min ML dimension </t>
    </r>
    <r>
      <rPr>
        <b/>
        <i/>
        <sz val="11"/>
        <color theme="1"/>
        <rFont val="Calibri"/>
        <family val="2"/>
        <scheme val="minor"/>
      </rPr>
      <t>Homo</t>
    </r>
  </si>
  <si>
    <r>
      <t xml:space="preserve">Min ML dimension </t>
    </r>
    <r>
      <rPr>
        <b/>
        <i/>
        <sz val="11"/>
        <color theme="1"/>
        <rFont val="Calibri"/>
        <family val="2"/>
        <scheme val="minor"/>
      </rPr>
      <t>Hylobates</t>
    </r>
    <r>
      <rPr>
        <sz val="11"/>
        <color theme="1"/>
        <rFont val="Calibri"/>
        <family val="2"/>
        <scheme val="minor"/>
      </rPr>
      <t xml:space="preserve"> (43.411)</t>
    </r>
  </si>
  <si>
    <r>
      <t xml:space="preserve">Min ML dimension </t>
    </r>
    <r>
      <rPr>
        <b/>
        <i/>
        <sz val="11"/>
        <color theme="1"/>
        <rFont val="Calibri"/>
        <family val="2"/>
        <scheme val="minor"/>
      </rPr>
      <t xml:space="preserve">Pongo </t>
    </r>
    <r>
      <rPr>
        <sz val="11"/>
        <color theme="1"/>
        <rFont val="Calibri"/>
        <family val="2"/>
        <scheme val="minor"/>
      </rPr>
      <t>(70.783)</t>
    </r>
  </si>
  <si>
    <r>
      <t xml:space="preserve">Min ML dimension </t>
    </r>
    <r>
      <rPr>
        <b/>
        <i/>
        <sz val="11"/>
        <color theme="1"/>
        <rFont val="Calibri"/>
        <family val="2"/>
        <scheme val="minor"/>
      </rPr>
      <t>Gorilla</t>
    </r>
    <r>
      <rPr>
        <sz val="11"/>
        <color theme="1"/>
        <rFont val="Calibri"/>
        <family val="2"/>
        <scheme val="minor"/>
      </rPr>
      <t xml:space="preserve"> (96.930)</t>
    </r>
  </si>
  <si>
    <r>
      <t xml:space="preserve">Min ML dimension </t>
    </r>
    <r>
      <rPr>
        <b/>
        <i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 xml:space="preserve"> (93.024)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</si>
</sst>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4" fillId="4" borderId="0" xfId="0" applyFont="1" applyFill="1" applyBorder="1" applyAlignment="1">
      <alignment wrapText="1"/>
    </xf>
    <xf numFmtId="0" fontId="0" fillId="4" borderId="0" xfId="0" applyFill="1" applyBorder="1"/>
    <xf numFmtId="0" fontId="0" fillId="5" borderId="0" xfId="0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Fill="1"/>
    <xf numFmtId="0" fontId="3" fillId="0" borderId="0" xfId="0" applyFont="1" applyFill="1" applyBorder="1"/>
    <xf numFmtId="0" fontId="0" fillId="4" borderId="0" xfId="0" applyFill="1"/>
    <xf numFmtId="0" fontId="0" fillId="5" borderId="0" xfId="0" applyFill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ont="1" applyFill="1" applyBorder="1"/>
    <xf numFmtId="10" fontId="0" fillId="0" borderId="0" xfId="1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10" fontId="0" fillId="4" borderId="0" xfId="1" applyNumberFormat="1" applyFont="1" applyFill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10" fontId="0" fillId="0" borderId="5" xfId="1" applyNumberFormat="1" applyFont="1" applyBorder="1" applyAlignment="1">
      <alignment wrapText="1"/>
    </xf>
    <xf numFmtId="10" fontId="0" fillId="4" borderId="0" xfId="1" applyNumberFormat="1" applyFont="1" applyFill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0" fontId="4" fillId="0" borderId="6" xfId="0" applyFont="1" applyBorder="1" applyAlignment="1">
      <alignment wrapText="1"/>
    </xf>
    <xf numFmtId="10" fontId="0" fillId="0" borderId="0" xfId="1" applyNumberFormat="1" applyFont="1" applyFill="1" applyBorder="1"/>
    <xf numFmtId="10" fontId="0" fillId="0" borderId="7" xfId="1" applyNumberFormat="1" applyFont="1" applyBorder="1" applyAlignment="1">
      <alignment wrapText="1"/>
    </xf>
    <xf numFmtId="10" fontId="0" fillId="0" borderId="8" xfId="1" applyNumberFormat="1" applyFont="1" applyBorder="1"/>
    <xf numFmtId="10" fontId="0" fillId="4" borderId="8" xfId="1" applyNumberFormat="1" applyFont="1" applyFill="1" applyBorder="1"/>
    <xf numFmtId="10" fontId="0" fillId="0" borderId="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Hylobates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%FO Takes up of 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('Fetal vs AP_ML Measures'!$B$18,'Fetal vs AP_ML Measures'!$D$18,'Fetal vs AP_ML Measures'!$F$18,'Fetal vs AP_ML Measures'!$H$18,'Fetal vs AP_ML Measures'!$J$18,'Fetal vs AP_ML Measures'!$L$18,'Fetal vs AP_ML Measures'!$N$18,'Fetal vs AP_ML Measures'!$P$18,'Fetal vs AP_ML Measures'!$R$18,'Fetal vs AP_ML Measures'!$T$18,'Fetal vs AP_ML Measures'!$V$18,'Fetal vs AP_ML Measures'!$X$18,'Fetal vs AP_ML Measures'!$Z$18)</c:f>
              <c:numCache>
                <c:formatCode>0.00%</c:formatCode>
                <c:ptCount val="13"/>
                <c:pt idx="0">
                  <c:v>0.82337888091948397</c:v>
                </c:pt>
                <c:pt idx="1">
                  <c:v>0.87230433440696142</c:v>
                </c:pt>
                <c:pt idx="2">
                  <c:v>0.86835712081028205</c:v>
                </c:pt>
                <c:pt idx="3">
                  <c:v>0.88382148540047145</c:v>
                </c:pt>
                <c:pt idx="4">
                  <c:v>0.86822965263247731</c:v>
                </c:pt>
                <c:pt idx="5">
                  <c:v>0.90786046415505728</c:v>
                </c:pt>
                <c:pt idx="6">
                  <c:v>0.89851956972410885</c:v>
                </c:pt>
                <c:pt idx="7">
                  <c:v>0.91745878407515336</c:v>
                </c:pt>
                <c:pt idx="8">
                  <c:v>0.94207675497460264</c:v>
                </c:pt>
                <c:pt idx="9">
                  <c:v>1.017991251142168</c:v>
                </c:pt>
                <c:pt idx="10">
                  <c:v>1.0204264094937805</c:v>
                </c:pt>
                <c:pt idx="11">
                  <c:v>1.0103103058470528</c:v>
                </c:pt>
                <c:pt idx="12">
                  <c:v>1.1164149516133239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EB-4966-98F7-430F1D05CBC0}"/>
            </c:ext>
          </c:extLst>
        </c:ser>
        <c:ser>
          <c:idx val="1"/>
          <c:order val="1"/>
          <c:tx>
            <c:v>%SB takes up of ML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('Fetal vs AP_ML Measures'!$C$19,'Fetal vs AP_ML Measures'!$E$19,'Fetal vs AP_ML Measures'!$G$19,'Fetal vs AP_ML Measures'!$I$19,'Fetal vs AP_ML Measures'!$K$19,'Fetal vs AP_ML Measures'!$M$19,'Fetal vs AP_ML Measures'!$O$19,'Fetal vs AP_ML Measures'!$Q$19,'Fetal vs AP_ML Measures'!$S$19,'Fetal vs AP_ML Measures'!$U$19,'Fetal vs AP_ML Measures'!$W$19,'Fetal vs AP_ML Measures'!$Y$19,'Fetal vs AP_ML Measures'!$AA$19)</c:f>
              <c:numCache>
                <c:formatCode>0.00%</c:formatCode>
                <c:ptCount val="13"/>
                <c:pt idx="0">
                  <c:v>0.89895842734885345</c:v>
                </c:pt>
                <c:pt idx="1">
                  <c:v>0.92879277928031689</c:v>
                </c:pt>
                <c:pt idx="2">
                  <c:v>0.9493775625554669</c:v>
                </c:pt>
                <c:pt idx="3">
                  <c:v>0.95984311178368298</c:v>
                </c:pt>
                <c:pt idx="4">
                  <c:v>1.0425859263781987</c:v>
                </c:pt>
                <c:pt idx="5">
                  <c:v>1.0327042629233041</c:v>
                </c:pt>
                <c:pt idx="6">
                  <c:v>1.0664790425639903</c:v>
                </c:pt>
                <c:pt idx="7">
                  <c:v>1.0691653274201542</c:v>
                </c:pt>
                <c:pt idx="8">
                  <c:v>1.1506248788871805</c:v>
                </c:pt>
                <c:pt idx="9">
                  <c:v>1.1202520567127605</c:v>
                </c:pt>
                <c:pt idx="10">
                  <c:v>1.1790341476613617</c:v>
                </c:pt>
                <c:pt idx="11">
                  <c:v>1.2410215805250102</c:v>
                </c:pt>
                <c:pt idx="12">
                  <c:v>1.2396344046970522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EB-4966-98F7-430F1D05C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81056"/>
        <c:axId val="118783360"/>
      </c:lineChart>
      <c:catAx>
        <c:axId val="11878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Birth Canal Planes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83360"/>
        <c:crosses val="autoZero"/>
        <c:auto val="1"/>
        <c:lblAlgn val="ctr"/>
        <c:lblOffset val="100"/>
        <c:noMultiLvlLbl val="0"/>
      </c:catAx>
      <c:valAx>
        <c:axId val="118783360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Fetal dimension takes up of Pelvic Plane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8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Pongo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 FO takes up of 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('Fetal vs AP_ML Measures'!$B$22,'Fetal vs AP_ML Measures'!$D$22,'Fetal vs AP_ML Measures'!$F$22,'Fetal vs AP_ML Measures'!$H$22,'Fetal vs AP_ML Measures'!$J$22,'Fetal vs AP_ML Measures'!$L$22,'Fetal vs AP_ML Measures'!$N$22,'Fetal vs AP_ML Measures'!$P$22,'Fetal vs AP_ML Measures'!$R$22,'Fetal vs AP_ML Measures'!$T$22,'Fetal vs AP_ML Measures'!$V$22,'Fetal vs AP_ML Measures'!$X$22,'Fetal vs AP_ML Measures'!$Z$22)</c:f>
              <c:numCache>
                <c:formatCode>0.00%</c:formatCode>
                <c:ptCount val="13"/>
                <c:pt idx="0">
                  <c:v>0.57158089806694035</c:v>
                </c:pt>
                <c:pt idx="1">
                  <c:v>0.59140620910104535</c:v>
                </c:pt>
                <c:pt idx="2">
                  <c:v>0.59532517543569863</c:v>
                </c:pt>
                <c:pt idx="3">
                  <c:v>0.60154929342396701</c:v>
                </c:pt>
                <c:pt idx="4">
                  <c:v>0.60634705738627481</c:v>
                </c:pt>
                <c:pt idx="5">
                  <c:v>0.61178813653164865</c:v>
                </c:pt>
                <c:pt idx="6">
                  <c:v>0.62401274242429239</c:v>
                </c:pt>
                <c:pt idx="7">
                  <c:v>0.63695285926110434</c:v>
                </c:pt>
                <c:pt idx="8">
                  <c:v>0.65807720430649763</c:v>
                </c:pt>
                <c:pt idx="9">
                  <c:v>0.67343092995570963</c:v>
                </c:pt>
                <c:pt idx="10">
                  <c:v>0.70311479435877877</c:v>
                </c:pt>
                <c:pt idx="11">
                  <c:v>0.72724532516031626</c:v>
                </c:pt>
                <c:pt idx="12">
                  <c:v>0.73481655798293866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F-42E5-8C9A-FCF34ACFE295}"/>
            </c:ext>
          </c:extLst>
        </c:ser>
        <c:ser>
          <c:idx val="1"/>
          <c:order val="1"/>
          <c:tx>
            <c:v>%SB takes up of ML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('Fetal vs AP_ML Measures'!$C$23,'Fetal vs AP_ML Measures'!$E$23,'Fetal vs AP_ML Measures'!$G$23,'Fetal vs AP_ML Measures'!$I$23,'Fetal vs AP_ML Measures'!$K$23,'Fetal vs AP_ML Measures'!$M$23,'Fetal vs AP_ML Measures'!$O$23,'Fetal vs AP_ML Measures'!$Q$23,'Fetal vs AP_ML Measures'!$S$23,'Fetal vs AP_ML Measures'!$U$23,'Fetal vs AP_ML Measures'!$W$23,'Fetal vs AP_ML Measures'!$Y$23,'Fetal vs AP_ML Measures'!$AA$23)</c:f>
              <c:numCache>
                <c:formatCode>0.00%</c:formatCode>
                <c:ptCount val="13"/>
                <c:pt idx="0">
                  <c:v>0.72283194599084533</c:v>
                </c:pt>
                <c:pt idx="1">
                  <c:v>0.80150415395150698</c:v>
                </c:pt>
                <c:pt idx="2">
                  <c:v>0.84601532756375863</c:v>
                </c:pt>
                <c:pt idx="3">
                  <c:v>0.87496508815611984</c:v>
                </c:pt>
                <c:pt idx="4">
                  <c:v>0.89735729374007367</c:v>
                </c:pt>
                <c:pt idx="5">
                  <c:v>0.9235007225433528</c:v>
                </c:pt>
                <c:pt idx="6">
                  <c:v>0.95472883859480318</c:v>
                </c:pt>
                <c:pt idx="7">
                  <c:v>0.96466308859910266</c:v>
                </c:pt>
                <c:pt idx="8">
                  <c:v>0.97085458149204595</c:v>
                </c:pt>
                <c:pt idx="9">
                  <c:v>0.96998986794066233</c:v>
                </c:pt>
                <c:pt idx="10">
                  <c:v>0.95500780759744897</c:v>
                </c:pt>
                <c:pt idx="11">
                  <c:v>0.96215080865364422</c:v>
                </c:pt>
                <c:pt idx="12">
                  <c:v>0.89479096020477356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F-42E5-8C9A-FCF34ACFE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57760"/>
        <c:axId val="130760064"/>
      </c:lineChart>
      <c:catAx>
        <c:axId val="13075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Birth Canal Planes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60064"/>
        <c:crosses val="autoZero"/>
        <c:auto val="1"/>
        <c:lblAlgn val="ctr"/>
        <c:lblOffset val="100"/>
        <c:noMultiLvlLbl val="0"/>
      </c:catAx>
      <c:valAx>
        <c:axId val="13076006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Fetal Dimension takes up of Pelvic Plane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5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Gorilla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%FO takes up of 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('Fetal vs AP_ML Measures'!$B$26,'Fetal vs AP_ML Measures'!$D$26,'Fetal vs AP_ML Measures'!$F$26,'Fetal vs AP_ML Measures'!$H$26,'Fetal vs AP_ML Measures'!$J$26,'Fetal vs AP_ML Measures'!$L$26,'Fetal vs AP_ML Measures'!$N$26,'Fetal vs AP_ML Measures'!$P$26,'Fetal vs AP_ML Measures'!$R$26,'Fetal vs AP_ML Measures'!$T$26,'Fetal vs AP_ML Measures'!$V$26,'Fetal vs AP_ML Measures'!$X$26,'Fetal vs AP_ML Measures'!$Z$26)</c:f>
              <c:numCache>
                <c:formatCode>0.00%</c:formatCode>
                <c:ptCount val="13"/>
                <c:pt idx="0">
                  <c:v>0.60101616343128927</c:v>
                </c:pt>
                <c:pt idx="1">
                  <c:v>0.60944922753881159</c:v>
                </c:pt>
                <c:pt idx="2">
                  <c:v>0.61166321949250868</c:v>
                </c:pt>
                <c:pt idx="3">
                  <c:v>0.61250404915692291</c:v>
                </c:pt>
                <c:pt idx="4">
                  <c:v>0.61405735548919804</c:v>
                </c:pt>
                <c:pt idx="5">
                  <c:v>0.61260462434389729</c:v>
                </c:pt>
                <c:pt idx="6">
                  <c:v>0.62357365562019862</c:v>
                </c:pt>
                <c:pt idx="7">
                  <c:v>0.63528615056543736</c:v>
                </c:pt>
                <c:pt idx="8">
                  <c:v>0.65613469024692983</c:v>
                </c:pt>
                <c:pt idx="9">
                  <c:v>0.6768921578205469</c:v>
                </c:pt>
                <c:pt idx="10">
                  <c:v>0.701745247665431</c:v>
                </c:pt>
                <c:pt idx="11">
                  <c:v>0.72282452999845992</c:v>
                </c:pt>
                <c:pt idx="12">
                  <c:v>0.73331740698964887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44-42F1-BB0E-75EE7B48730B}"/>
            </c:ext>
          </c:extLst>
        </c:ser>
        <c:ser>
          <c:idx val="1"/>
          <c:order val="1"/>
          <c:tx>
            <c:v>%SB takes up of ML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('Fetal vs AP_ML Measures'!$C$27,'Fetal vs AP_ML Measures'!$E$27,'Fetal vs AP_ML Measures'!$G$27,'Fetal vs AP_ML Measures'!$I$27,'Fetal vs AP_ML Measures'!$K$27,'Fetal vs AP_ML Measures'!$M$27,'Fetal vs AP_ML Measures'!$O$27,'Fetal vs AP_ML Measures'!$Q$27,'Fetal vs AP_ML Measures'!$S$27,'Fetal vs AP_ML Measures'!$U$27,'Fetal vs AP_ML Measures'!$W$27,'Fetal vs AP_ML Measures'!$Y$27,'Fetal vs AP_ML Measures'!$AA$27)</c:f>
              <c:numCache>
                <c:formatCode>0.00%</c:formatCode>
                <c:ptCount val="13"/>
                <c:pt idx="0">
                  <c:v>0.71701124772426872</c:v>
                </c:pt>
                <c:pt idx="1">
                  <c:v>0.77675345760825787</c:v>
                </c:pt>
                <c:pt idx="2">
                  <c:v>0.80659655706013089</c:v>
                </c:pt>
                <c:pt idx="3">
                  <c:v>0.83151890485344937</c:v>
                </c:pt>
                <c:pt idx="4">
                  <c:v>0.88113996525243699</c:v>
                </c:pt>
                <c:pt idx="5">
                  <c:v>0.91501590834723256</c:v>
                </c:pt>
                <c:pt idx="6">
                  <c:v>0.94010316610396716</c:v>
                </c:pt>
                <c:pt idx="7">
                  <c:v>0.94101666622343416</c:v>
                </c:pt>
                <c:pt idx="8">
                  <c:v>0.94912974087726421</c:v>
                </c:pt>
                <c:pt idx="9">
                  <c:v>0.94886739268773901</c:v>
                </c:pt>
                <c:pt idx="10">
                  <c:v>0.93908023215696523</c:v>
                </c:pt>
                <c:pt idx="11">
                  <c:v>0.93374577530783731</c:v>
                </c:pt>
                <c:pt idx="12">
                  <c:v>0.94396151920346061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44-42F1-BB0E-75EE7B487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83872"/>
        <c:axId val="130786432"/>
      </c:lineChart>
      <c:catAx>
        <c:axId val="13078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Birth Canal Planes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6432"/>
        <c:crosses val="autoZero"/>
        <c:auto val="1"/>
        <c:lblAlgn val="ctr"/>
        <c:lblOffset val="100"/>
        <c:noMultiLvlLbl val="0"/>
      </c:catAx>
      <c:valAx>
        <c:axId val="13078643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Fetal Dimensions take up of birth canal planes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%FO takes up of 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('Fetal vs AP_ML Measures'!$B$30,'Fetal vs AP_ML Measures'!$D$30,'Fetal vs AP_ML Measures'!$F$30,'Fetal vs AP_ML Measures'!$H$30,'Fetal vs AP_ML Measures'!$J$30,'Fetal vs AP_ML Measures'!$L$30,'Fetal vs AP_ML Measures'!$N$30,'Fetal vs AP_ML Measures'!$P$30,'Fetal vs AP_ML Measures'!$R$30,'Fetal vs AP_ML Measures'!$T$30,'Fetal vs AP_ML Measures'!$V$30,'Fetal vs AP_ML Measures'!$X$30,'Fetal vs AP_ML Measures'!$Z$30)</c:f>
              <c:numCache>
                <c:formatCode>0.00%</c:formatCode>
                <c:ptCount val="13"/>
                <c:pt idx="0">
                  <c:v>0.59588637380167608</c:v>
                </c:pt>
                <c:pt idx="1">
                  <c:v>0.61579918120966703</c:v>
                </c:pt>
                <c:pt idx="2">
                  <c:v>0.61997576865790927</c:v>
                </c:pt>
                <c:pt idx="3">
                  <c:v>0.61729955985797635</c:v>
                </c:pt>
                <c:pt idx="4">
                  <c:v>0.61330336274972719</c:v>
                </c:pt>
                <c:pt idx="5">
                  <c:v>0.60499639553352302</c:v>
                </c:pt>
                <c:pt idx="6">
                  <c:v>0.60326212175283267</c:v>
                </c:pt>
                <c:pt idx="7">
                  <c:v>0.60800738399329002</c:v>
                </c:pt>
                <c:pt idx="8">
                  <c:v>0.62000170313720859</c:v>
                </c:pt>
                <c:pt idx="9">
                  <c:v>0.63111343617694293</c:v>
                </c:pt>
                <c:pt idx="10">
                  <c:v>0.64807751319384299</c:v>
                </c:pt>
                <c:pt idx="11">
                  <c:v>0.65892574462578579</c:v>
                </c:pt>
                <c:pt idx="12">
                  <c:v>0.67392010392984725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A5A-4203-8C2A-E7BC1947DB30}"/>
            </c:ext>
          </c:extLst>
        </c:ser>
        <c:ser>
          <c:idx val="1"/>
          <c:order val="1"/>
          <c:tx>
            <c:v>%SB takes up of ML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('Fetal vs AP_ML Measures'!$C$31,'Fetal vs AP_ML Measures'!$E$31,'Fetal vs AP_ML Measures'!$G$31,'Fetal vs AP_ML Measures'!$I$31,'Fetal vs AP_ML Measures'!$K$31,'Fetal vs AP_ML Measures'!$M$31,'Fetal vs AP_ML Measures'!$O$31,'Fetal vs AP_ML Measures'!$Q$31,'Fetal vs AP_ML Measures'!$S$31,'Fetal vs AP_ML Measures'!$U$31,'Fetal vs AP_ML Measures'!$W$31,'Fetal vs AP_ML Measures'!$Y$31,'Fetal vs AP_ML Measures'!$AA$31)</c:f>
              <c:numCache>
                <c:formatCode>0.00%</c:formatCode>
                <c:ptCount val="13"/>
                <c:pt idx="0">
                  <c:v>0.77202031077227495</c:v>
                </c:pt>
                <c:pt idx="1">
                  <c:v>0.84048171779019643</c:v>
                </c:pt>
                <c:pt idx="2">
                  <c:v>0.85816520438280852</c:v>
                </c:pt>
                <c:pt idx="3">
                  <c:v>0.86829614523557019</c:v>
                </c:pt>
                <c:pt idx="4">
                  <c:v>0.88037023249447555</c:v>
                </c:pt>
                <c:pt idx="5">
                  <c:v>0.89450998448040986</c:v>
                </c:pt>
                <c:pt idx="6">
                  <c:v>0.90347983398957121</c:v>
                </c:pt>
                <c:pt idx="7">
                  <c:v>0.9126608309405998</c:v>
                </c:pt>
                <c:pt idx="8">
                  <c:v>0.89609990722357846</c:v>
                </c:pt>
                <c:pt idx="9">
                  <c:v>0.88976269850668699</c:v>
                </c:pt>
                <c:pt idx="10">
                  <c:v>0.88956878441316212</c:v>
                </c:pt>
                <c:pt idx="11">
                  <c:v>0.85320116252426959</c:v>
                </c:pt>
                <c:pt idx="12">
                  <c:v>0.89434634062411134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A5A-4203-8C2A-E7BC1947D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40224"/>
        <c:axId val="131179648"/>
      </c:lineChart>
      <c:catAx>
        <c:axId val="13114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Birth Canal Planes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79648"/>
        <c:crosses val="autoZero"/>
        <c:auto val="1"/>
        <c:lblAlgn val="ctr"/>
        <c:lblOffset val="100"/>
        <c:noMultiLvlLbl val="0"/>
      </c:catAx>
      <c:valAx>
        <c:axId val="13117964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Fetal dimensions take up of birth canal planes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Hylobates</c:v>
          </c:tx>
          <c:marker>
            <c:symbol val="none"/>
          </c:marker>
          <c:val>
            <c:numRef>
              <c:f>AP_ML!$B$58:$N$58</c:f>
              <c:numCache>
                <c:formatCode>General</c:formatCode>
                <c:ptCount val="13"/>
                <c:pt idx="0">
                  <c:v>1.3754887086973526</c:v>
                </c:pt>
                <c:pt idx="1">
                  <c:v>1.3606723263244158</c:v>
                </c:pt>
                <c:pt idx="2">
                  <c:v>1.3891309524514681</c:v>
                </c:pt>
                <c:pt idx="3">
                  <c:v>1.3870847538527085</c:v>
                </c:pt>
                <c:pt idx="4">
                  <c:v>1.5096699855898605</c:v>
                </c:pt>
                <c:pt idx="5">
                  <c:v>1.4556243188764297</c:v>
                </c:pt>
                <c:pt idx="6">
                  <c:v>1.5099698153906334</c:v>
                </c:pt>
                <c:pt idx="7">
                  <c:v>1.4949893912541994</c:v>
                </c:pt>
                <c:pt idx="8">
                  <c:v>1.5416214257061944</c:v>
                </c:pt>
                <c:pt idx="9">
                  <c:v>1.4104779186207907</c:v>
                </c:pt>
                <c:pt idx="10">
                  <c:v>1.4710148908830289</c:v>
                </c:pt>
                <c:pt idx="11">
                  <c:v>1.5570851464808271</c:v>
                </c:pt>
                <c:pt idx="12">
                  <c:v>1.3943482774185738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BA8-4A1C-80E5-0BBB754335C5}"/>
            </c:ext>
          </c:extLst>
        </c:ser>
        <c:ser>
          <c:idx val="1"/>
          <c:order val="1"/>
          <c:tx>
            <c:v>Pongo</c:v>
          </c:tx>
          <c:marker>
            <c:symbol val="none"/>
          </c:marker>
          <c:val>
            <c:numRef>
              <c:f>AP_ML!$B$59:$N$59</c:f>
              <c:numCache>
                <c:formatCode>General</c:formatCode>
                <c:ptCount val="13"/>
                <c:pt idx="0">
                  <c:v>1.3053344981312875</c:v>
                </c:pt>
                <c:pt idx="1">
                  <c:v>1.3978218975424104</c:v>
                </c:pt>
                <c:pt idx="2">
                  <c:v>1.4652172028235617</c:v>
                </c:pt>
                <c:pt idx="3">
                  <c:v>1.5014064385628521</c:v>
                </c:pt>
                <c:pt idx="4">
                  <c:v>1.5274252774400539</c:v>
                </c:pt>
                <c:pt idx="5">
                  <c:v>1.5581672094778192</c:v>
                </c:pt>
                <c:pt idx="6">
                  <c:v>1.5820114379159789</c:v>
                </c:pt>
                <c:pt idx="7">
                  <c:v>1.561552710898382</c:v>
                </c:pt>
                <c:pt idx="8">
                  <c:v>1.5207892986246909</c:v>
                </c:pt>
                <c:pt idx="9">
                  <c:v>1.4829506140715121</c:v>
                </c:pt>
                <c:pt idx="10">
                  <c:v>1.398564471557419</c:v>
                </c:pt>
                <c:pt idx="11">
                  <c:v>1.3609476191576466</c:v>
                </c:pt>
                <c:pt idx="12">
                  <c:v>1.2540810528336235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BA8-4A1C-80E5-0BBB754335C5}"/>
            </c:ext>
          </c:extLst>
        </c:ser>
        <c:ser>
          <c:idx val="2"/>
          <c:order val="2"/>
          <c:tx>
            <c:v>Gorilla</c:v>
          </c:tx>
          <c:marker>
            <c:symbol val="none"/>
          </c:marker>
          <c:val>
            <c:numRef>
              <c:f>AP_ML!$B$60:$N$60</c:f>
              <c:numCache>
                <c:formatCode>General</c:formatCode>
                <c:ptCount val="13"/>
                <c:pt idx="0">
                  <c:v>1.2651672478108631</c:v>
                </c:pt>
                <c:pt idx="1">
                  <c:v>1.3593368896192182</c:v>
                </c:pt>
                <c:pt idx="2">
                  <c:v>1.4073986372344531</c:v>
                </c:pt>
                <c:pt idx="3">
                  <c:v>1.453687023479217</c:v>
                </c:pt>
                <c:pt idx="4">
                  <c:v>1.5388777159033558</c:v>
                </c:pt>
                <c:pt idx="5">
                  <c:v>1.6030133352124498</c:v>
                </c:pt>
                <c:pt idx="6">
                  <c:v>1.6142255434852537</c:v>
                </c:pt>
                <c:pt idx="7">
                  <c:v>1.5836474338525426</c:v>
                </c:pt>
                <c:pt idx="8">
                  <c:v>1.5461440235366004</c:v>
                </c:pt>
                <c:pt idx="9">
                  <c:v>1.5094620108857431</c:v>
                </c:pt>
                <c:pt idx="10">
                  <c:v>1.4468131080038336</c:v>
                </c:pt>
                <c:pt idx="11">
                  <c:v>1.4093138609542091</c:v>
                </c:pt>
                <c:pt idx="12">
                  <c:v>1.3605987268245119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BA8-4A1C-80E5-0BBB754335C5}"/>
            </c:ext>
          </c:extLst>
        </c:ser>
        <c:ser>
          <c:idx val="3"/>
          <c:order val="3"/>
          <c:tx>
            <c:v>Pan</c:v>
          </c:tx>
          <c:marker>
            <c:symbol val="none"/>
          </c:marker>
          <c:val>
            <c:numRef>
              <c:f>AP_ML!$B$61:$N$61</c:f>
              <c:numCache>
                <c:formatCode>General</c:formatCode>
                <c:ptCount val="13"/>
                <c:pt idx="0">
                  <c:v>1.2773631628091091</c:v>
                </c:pt>
                <c:pt idx="1">
                  <c:v>1.3415912582107945</c:v>
                </c:pt>
                <c:pt idx="2">
                  <c:v>1.3590946388462231</c:v>
                </c:pt>
                <c:pt idx="3">
                  <c:v>1.3832687816572753</c:v>
                </c:pt>
                <c:pt idx="4">
                  <c:v>1.4142704891416176</c:v>
                </c:pt>
                <c:pt idx="5">
                  <c:v>1.4564834314608661</c:v>
                </c:pt>
                <c:pt idx="6">
                  <c:v>1.4739005415679511</c:v>
                </c:pt>
                <c:pt idx="7">
                  <c:v>1.4756772397805027</c:v>
                </c:pt>
                <c:pt idx="8">
                  <c:v>1.4301160829174353</c:v>
                </c:pt>
                <c:pt idx="9">
                  <c:v>1.3928939424405935</c:v>
                </c:pt>
                <c:pt idx="10">
                  <c:v>1.3617686812815479</c:v>
                </c:pt>
                <c:pt idx="11">
                  <c:v>1.2784525015978141</c:v>
                </c:pt>
                <c:pt idx="12">
                  <c:v>1.2984123887205541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BA8-4A1C-80E5-0BBB7543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43712"/>
        <c:axId val="167845248"/>
      </c:lineChart>
      <c:catAx>
        <c:axId val="16784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45248"/>
        <c:crosses val="autoZero"/>
        <c:auto val="1"/>
        <c:lblAlgn val="ctr"/>
        <c:lblOffset val="100"/>
        <c:noMultiLvlLbl val="0"/>
      </c:catAx>
      <c:valAx>
        <c:axId val="167845248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crossAx val="16784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AP_ML!$A$78</c:f>
              <c:strCache>
                <c:ptCount val="1"/>
                <c:pt idx="0">
                  <c:v>Hylobates b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AP_ML!$B$78:$D$78</c:f>
              <c:numCache>
                <c:formatCode>General</c:formatCode>
                <c:ptCount val="3"/>
                <c:pt idx="0">
                  <c:v>137.54887086973525</c:v>
                </c:pt>
                <c:pt idx="1">
                  <c:v>136.06723263244157</c:v>
                </c:pt>
                <c:pt idx="2">
                  <c:v>138.91309524514682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390-40F2-8FA1-B8647BB18E75}"/>
            </c:ext>
          </c:extLst>
        </c:ser>
        <c:ser>
          <c:idx val="1"/>
          <c:order val="1"/>
          <c:tx>
            <c:strRef>
              <c:f>AP_ML!$A$79</c:f>
              <c:strCache>
                <c:ptCount val="1"/>
                <c:pt idx="0">
                  <c:v>Pongo b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AP_ML!$B$79:$D$79</c:f>
              <c:numCache>
                <c:formatCode>General</c:formatCode>
                <c:ptCount val="3"/>
                <c:pt idx="0">
                  <c:v>130.53344981312875</c:v>
                </c:pt>
                <c:pt idx="1">
                  <c:v>139.78218975424105</c:v>
                </c:pt>
                <c:pt idx="2">
                  <c:v>146.52172028235617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390-40F2-8FA1-B8647BB18E75}"/>
            </c:ext>
          </c:extLst>
        </c:ser>
        <c:ser>
          <c:idx val="2"/>
          <c:order val="2"/>
          <c:tx>
            <c:strRef>
              <c:f>AP_ML!$A$80</c:f>
              <c:strCache>
                <c:ptCount val="1"/>
                <c:pt idx="0">
                  <c:v>Gorilla b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AP_ML!$B$80:$D$80</c:f>
              <c:numCache>
                <c:formatCode>General</c:formatCode>
                <c:ptCount val="3"/>
                <c:pt idx="0">
                  <c:v>126.51672478108631</c:v>
                </c:pt>
                <c:pt idx="1">
                  <c:v>135.9336889619218</c:v>
                </c:pt>
                <c:pt idx="2">
                  <c:v>140.73986372344532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390-40F2-8FA1-B8647BB18E75}"/>
            </c:ext>
          </c:extLst>
        </c:ser>
        <c:ser>
          <c:idx val="3"/>
          <c:order val="3"/>
          <c:tx>
            <c:strRef>
              <c:f>AP_ML!$A$81</c:f>
              <c:strCache>
                <c:ptCount val="1"/>
                <c:pt idx="0">
                  <c:v>Pan a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AP_ML!$B$81:$D$81</c:f>
              <c:numCache>
                <c:formatCode>General</c:formatCode>
                <c:ptCount val="3"/>
                <c:pt idx="0">
                  <c:v>151.1</c:v>
                </c:pt>
                <c:pt idx="1">
                  <c:v>164.8</c:v>
                </c:pt>
                <c:pt idx="2">
                  <c:v>116.6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8390-40F2-8FA1-B8647BB18E75}"/>
            </c:ext>
          </c:extLst>
        </c:ser>
        <c:ser>
          <c:idx val="4"/>
          <c:order val="4"/>
          <c:tx>
            <c:strRef>
              <c:f>AP_ML!$A$82</c:f>
              <c:strCache>
                <c:ptCount val="1"/>
                <c:pt idx="0">
                  <c:v>Pan b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AP_ML!$B$82:$D$82</c:f>
              <c:numCache>
                <c:formatCode>General</c:formatCode>
                <c:ptCount val="3"/>
                <c:pt idx="0">
                  <c:v>127.73631628091091</c:v>
                </c:pt>
                <c:pt idx="1">
                  <c:v>134.15912582107944</c:v>
                </c:pt>
                <c:pt idx="2">
                  <c:v>135.90946388462231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8390-40F2-8FA1-B8647BB18E75}"/>
            </c:ext>
          </c:extLst>
        </c:ser>
        <c:ser>
          <c:idx val="5"/>
          <c:order val="5"/>
          <c:tx>
            <c:strRef>
              <c:f>AP_ML!$A$83</c:f>
              <c:strCache>
                <c:ptCount val="1"/>
                <c:pt idx="0">
                  <c:v>Modern Human</c:v>
                </c:pt>
              </c:strCache>
            </c:strRef>
          </c:tx>
          <c:xVal>
            <c:strRef>
              <c:f>AP_ML!$B$77:$D$77</c:f>
              <c:strCache>
                <c:ptCount val="3"/>
                <c:pt idx="0">
                  <c:v>Inlet (AP/ML)</c:v>
                </c:pt>
                <c:pt idx="1">
                  <c:v>Midplane (AP/ML)</c:v>
                </c:pt>
                <c:pt idx="2">
                  <c:v>Outlet (AP/ML)</c:v>
                </c:pt>
              </c:strCache>
            </c:strRef>
          </c:xVal>
          <c:yVal>
            <c:numRef>
              <c:f>AP_ML!$B$83:$D$83</c:f>
              <c:numCache>
                <c:formatCode>General</c:formatCode>
                <c:ptCount val="3"/>
                <c:pt idx="0">
                  <c:v>78</c:v>
                </c:pt>
                <c:pt idx="1">
                  <c:v>116</c:v>
                </c:pt>
                <c:pt idx="2">
                  <c:v>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8390-40F2-8FA1-B8647BB18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55200"/>
        <c:axId val="168756736"/>
      </c:scatterChart>
      <c:valAx>
        <c:axId val="16875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8756736"/>
        <c:crosses val="autoZero"/>
        <c:crossBetween val="midCat"/>
      </c:valAx>
      <c:valAx>
        <c:axId val="168756736"/>
        <c:scaling>
          <c:orientation val="minMax"/>
          <c:max val="180"/>
          <c:min val="70"/>
        </c:scaling>
        <c:delete val="0"/>
        <c:axPos val="l"/>
        <c:numFmt formatCode="General" sourceLinked="1"/>
        <c:majorTickMark val="out"/>
        <c:minorTickMark val="none"/>
        <c:tickLblPos val="nextTo"/>
        <c:crossAx val="168755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687297073851605E-2"/>
          <c:y val="1.6987693101609278E-2"/>
          <c:w val="0.77365974404870652"/>
          <c:h val="0.848635727926721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AP_ML!$A$58</c:f>
              <c:strCache>
                <c:ptCount val="1"/>
                <c:pt idx="0">
                  <c:v>Hylobates</c:v>
                </c:pt>
              </c:strCache>
            </c:strRef>
          </c:tx>
          <c:xVal>
            <c:strRef>
              <c:f>AP_ML!$B$57:$N$57</c:f>
              <c:strCache>
                <c:ptCount val="13"/>
                <c:pt idx="0">
                  <c:v>S1a</c:v>
                </c:pt>
                <c:pt idx="1">
                  <c:v>S1b</c:v>
                </c:pt>
                <c:pt idx="2">
                  <c:v>S1c/S2a</c:v>
                </c:pt>
                <c:pt idx="3">
                  <c:v>S2b</c:v>
                </c:pt>
                <c:pt idx="4">
                  <c:v>S2C/S3A</c:v>
                </c:pt>
                <c:pt idx="5">
                  <c:v>S3B</c:v>
                </c:pt>
                <c:pt idx="6">
                  <c:v>S3C/S4A</c:v>
                </c:pt>
                <c:pt idx="7">
                  <c:v>S4B</c:v>
                </c:pt>
                <c:pt idx="8">
                  <c:v>S4C/S5A</c:v>
                </c:pt>
                <c:pt idx="9">
                  <c:v>S5B</c:v>
                </c:pt>
                <c:pt idx="10">
                  <c:v>S5C</c:v>
                </c:pt>
                <c:pt idx="11">
                  <c:v>Ischial Tuberosities 1</c:v>
                </c:pt>
                <c:pt idx="12">
                  <c:v>Ischial Tuberosities 2</c:v>
                </c:pt>
              </c:strCache>
            </c:strRef>
          </c:xVal>
          <c:yVal>
            <c:numRef>
              <c:f>AP_ML!$B$58:$N$58</c:f>
              <c:numCache>
                <c:formatCode>General</c:formatCode>
                <c:ptCount val="13"/>
                <c:pt idx="0">
                  <c:v>1.3754887086973526</c:v>
                </c:pt>
                <c:pt idx="1">
                  <c:v>1.3606723263244158</c:v>
                </c:pt>
                <c:pt idx="2">
                  <c:v>1.3891309524514681</c:v>
                </c:pt>
                <c:pt idx="3">
                  <c:v>1.3870847538527085</c:v>
                </c:pt>
                <c:pt idx="4">
                  <c:v>1.5096699855898605</c:v>
                </c:pt>
                <c:pt idx="5">
                  <c:v>1.4556243188764297</c:v>
                </c:pt>
                <c:pt idx="6">
                  <c:v>1.5099698153906334</c:v>
                </c:pt>
                <c:pt idx="7">
                  <c:v>1.4949893912541994</c:v>
                </c:pt>
                <c:pt idx="8">
                  <c:v>1.5416214257061944</c:v>
                </c:pt>
                <c:pt idx="9">
                  <c:v>1.4104779186207907</c:v>
                </c:pt>
                <c:pt idx="10">
                  <c:v>1.4710148908830289</c:v>
                </c:pt>
                <c:pt idx="11">
                  <c:v>1.5570851464808271</c:v>
                </c:pt>
                <c:pt idx="12">
                  <c:v>1.3943482774185738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7A5-4AE4-81A8-76AA99EC63D9}"/>
            </c:ext>
          </c:extLst>
        </c:ser>
        <c:ser>
          <c:idx val="1"/>
          <c:order val="1"/>
          <c:tx>
            <c:strRef>
              <c:f>AP_ML!$A$59</c:f>
              <c:strCache>
                <c:ptCount val="1"/>
                <c:pt idx="0">
                  <c:v>Pongo</c:v>
                </c:pt>
              </c:strCache>
            </c:strRef>
          </c:tx>
          <c:xVal>
            <c:strRef>
              <c:f>AP_ML!$B$57:$N$57</c:f>
              <c:strCache>
                <c:ptCount val="13"/>
                <c:pt idx="0">
                  <c:v>S1a</c:v>
                </c:pt>
                <c:pt idx="1">
                  <c:v>S1b</c:v>
                </c:pt>
                <c:pt idx="2">
                  <c:v>S1c/S2a</c:v>
                </c:pt>
                <c:pt idx="3">
                  <c:v>S2b</c:v>
                </c:pt>
                <c:pt idx="4">
                  <c:v>S2C/S3A</c:v>
                </c:pt>
                <c:pt idx="5">
                  <c:v>S3B</c:v>
                </c:pt>
                <c:pt idx="6">
                  <c:v>S3C/S4A</c:v>
                </c:pt>
                <c:pt idx="7">
                  <c:v>S4B</c:v>
                </c:pt>
                <c:pt idx="8">
                  <c:v>S4C/S5A</c:v>
                </c:pt>
                <c:pt idx="9">
                  <c:v>S5B</c:v>
                </c:pt>
                <c:pt idx="10">
                  <c:v>S5C</c:v>
                </c:pt>
                <c:pt idx="11">
                  <c:v>Ischial Tuberosities 1</c:v>
                </c:pt>
                <c:pt idx="12">
                  <c:v>Ischial Tuberosities 2</c:v>
                </c:pt>
              </c:strCache>
            </c:strRef>
          </c:xVal>
          <c:yVal>
            <c:numRef>
              <c:f>AP_ML!$B$59:$N$59</c:f>
              <c:numCache>
                <c:formatCode>General</c:formatCode>
                <c:ptCount val="13"/>
                <c:pt idx="0">
                  <c:v>1.3053344981312875</c:v>
                </c:pt>
                <c:pt idx="1">
                  <c:v>1.3978218975424104</c:v>
                </c:pt>
                <c:pt idx="2">
                  <c:v>1.4652172028235617</c:v>
                </c:pt>
                <c:pt idx="3">
                  <c:v>1.5014064385628521</c:v>
                </c:pt>
                <c:pt idx="4">
                  <c:v>1.5274252774400539</c:v>
                </c:pt>
                <c:pt idx="5">
                  <c:v>1.5581672094778192</c:v>
                </c:pt>
                <c:pt idx="6">
                  <c:v>1.5820114379159789</c:v>
                </c:pt>
                <c:pt idx="7">
                  <c:v>1.561552710898382</c:v>
                </c:pt>
                <c:pt idx="8">
                  <c:v>1.5207892986246909</c:v>
                </c:pt>
                <c:pt idx="9">
                  <c:v>1.4829506140715121</c:v>
                </c:pt>
                <c:pt idx="10">
                  <c:v>1.398564471557419</c:v>
                </c:pt>
                <c:pt idx="11">
                  <c:v>1.3609476191576466</c:v>
                </c:pt>
                <c:pt idx="12">
                  <c:v>1.2540810528336235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7A5-4AE4-81A8-76AA99EC63D9}"/>
            </c:ext>
          </c:extLst>
        </c:ser>
        <c:ser>
          <c:idx val="2"/>
          <c:order val="2"/>
          <c:tx>
            <c:strRef>
              <c:f>AP_ML!$A$60</c:f>
              <c:strCache>
                <c:ptCount val="1"/>
                <c:pt idx="0">
                  <c:v>Gorilla</c:v>
                </c:pt>
              </c:strCache>
            </c:strRef>
          </c:tx>
          <c:xVal>
            <c:strRef>
              <c:f>AP_ML!$B$57:$N$57</c:f>
              <c:strCache>
                <c:ptCount val="13"/>
                <c:pt idx="0">
                  <c:v>S1a</c:v>
                </c:pt>
                <c:pt idx="1">
                  <c:v>S1b</c:v>
                </c:pt>
                <c:pt idx="2">
                  <c:v>S1c/S2a</c:v>
                </c:pt>
                <c:pt idx="3">
                  <c:v>S2b</c:v>
                </c:pt>
                <c:pt idx="4">
                  <c:v>S2C/S3A</c:v>
                </c:pt>
                <c:pt idx="5">
                  <c:v>S3B</c:v>
                </c:pt>
                <c:pt idx="6">
                  <c:v>S3C/S4A</c:v>
                </c:pt>
                <c:pt idx="7">
                  <c:v>S4B</c:v>
                </c:pt>
                <c:pt idx="8">
                  <c:v>S4C/S5A</c:v>
                </c:pt>
                <c:pt idx="9">
                  <c:v>S5B</c:v>
                </c:pt>
                <c:pt idx="10">
                  <c:v>S5C</c:v>
                </c:pt>
                <c:pt idx="11">
                  <c:v>Ischial Tuberosities 1</c:v>
                </c:pt>
                <c:pt idx="12">
                  <c:v>Ischial Tuberosities 2</c:v>
                </c:pt>
              </c:strCache>
            </c:strRef>
          </c:xVal>
          <c:yVal>
            <c:numRef>
              <c:f>AP_ML!$B$60:$N$60</c:f>
              <c:numCache>
                <c:formatCode>General</c:formatCode>
                <c:ptCount val="13"/>
                <c:pt idx="0">
                  <c:v>1.2651672478108631</c:v>
                </c:pt>
                <c:pt idx="1">
                  <c:v>1.3593368896192182</c:v>
                </c:pt>
                <c:pt idx="2">
                  <c:v>1.4073986372344531</c:v>
                </c:pt>
                <c:pt idx="3">
                  <c:v>1.453687023479217</c:v>
                </c:pt>
                <c:pt idx="4">
                  <c:v>1.5388777159033558</c:v>
                </c:pt>
                <c:pt idx="5">
                  <c:v>1.6030133352124498</c:v>
                </c:pt>
                <c:pt idx="6">
                  <c:v>1.6142255434852537</c:v>
                </c:pt>
                <c:pt idx="7">
                  <c:v>1.5836474338525426</c:v>
                </c:pt>
                <c:pt idx="8">
                  <c:v>1.5461440235366004</c:v>
                </c:pt>
                <c:pt idx="9">
                  <c:v>1.5094620108857431</c:v>
                </c:pt>
                <c:pt idx="10">
                  <c:v>1.4468131080038336</c:v>
                </c:pt>
                <c:pt idx="11">
                  <c:v>1.4093138609542091</c:v>
                </c:pt>
                <c:pt idx="12">
                  <c:v>1.3605987268245119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7A5-4AE4-81A8-76AA99EC63D9}"/>
            </c:ext>
          </c:extLst>
        </c:ser>
        <c:ser>
          <c:idx val="3"/>
          <c:order val="3"/>
          <c:tx>
            <c:strRef>
              <c:f>AP_ML!$A$61</c:f>
              <c:strCache>
                <c:ptCount val="1"/>
                <c:pt idx="0">
                  <c:v>Pan</c:v>
                </c:pt>
              </c:strCache>
            </c:strRef>
          </c:tx>
          <c:xVal>
            <c:strRef>
              <c:f>AP_ML!$B$57:$N$57</c:f>
              <c:strCache>
                <c:ptCount val="13"/>
                <c:pt idx="0">
                  <c:v>S1a</c:v>
                </c:pt>
                <c:pt idx="1">
                  <c:v>S1b</c:v>
                </c:pt>
                <c:pt idx="2">
                  <c:v>S1c/S2a</c:v>
                </c:pt>
                <c:pt idx="3">
                  <c:v>S2b</c:v>
                </c:pt>
                <c:pt idx="4">
                  <c:v>S2C/S3A</c:v>
                </c:pt>
                <c:pt idx="5">
                  <c:v>S3B</c:v>
                </c:pt>
                <c:pt idx="6">
                  <c:v>S3C/S4A</c:v>
                </c:pt>
                <c:pt idx="7">
                  <c:v>S4B</c:v>
                </c:pt>
                <c:pt idx="8">
                  <c:v>S4C/S5A</c:v>
                </c:pt>
                <c:pt idx="9">
                  <c:v>S5B</c:v>
                </c:pt>
                <c:pt idx="10">
                  <c:v>S5C</c:v>
                </c:pt>
                <c:pt idx="11">
                  <c:v>Ischial Tuberosities 1</c:v>
                </c:pt>
                <c:pt idx="12">
                  <c:v>Ischial Tuberosities 2</c:v>
                </c:pt>
              </c:strCache>
            </c:strRef>
          </c:xVal>
          <c:yVal>
            <c:numRef>
              <c:f>AP_ML!$B$61:$N$61</c:f>
              <c:numCache>
                <c:formatCode>General</c:formatCode>
                <c:ptCount val="13"/>
                <c:pt idx="0">
                  <c:v>1.2773631628091091</c:v>
                </c:pt>
                <c:pt idx="1">
                  <c:v>1.3415912582107945</c:v>
                </c:pt>
                <c:pt idx="2">
                  <c:v>1.3590946388462231</c:v>
                </c:pt>
                <c:pt idx="3">
                  <c:v>1.3832687816572753</c:v>
                </c:pt>
                <c:pt idx="4">
                  <c:v>1.4142704891416176</c:v>
                </c:pt>
                <c:pt idx="5">
                  <c:v>1.4564834314608661</c:v>
                </c:pt>
                <c:pt idx="6">
                  <c:v>1.4739005415679511</c:v>
                </c:pt>
                <c:pt idx="7">
                  <c:v>1.4756772397805027</c:v>
                </c:pt>
                <c:pt idx="8">
                  <c:v>1.4301160829174353</c:v>
                </c:pt>
                <c:pt idx="9">
                  <c:v>1.3928939424405935</c:v>
                </c:pt>
                <c:pt idx="10">
                  <c:v>1.3617686812815479</c:v>
                </c:pt>
                <c:pt idx="11">
                  <c:v>1.2784525015978141</c:v>
                </c:pt>
                <c:pt idx="12">
                  <c:v>1.2984123887205541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77A5-4AE4-81A8-76AA99EC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97312"/>
        <c:axId val="168799232"/>
      </c:scatterChart>
      <c:valAx>
        <c:axId val="16879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Birth Canal Ring Placement</a:t>
                </a:r>
              </a:p>
            </c:rich>
          </c:tx>
          <c:layout>
            <c:manualLayout>
              <c:xMode val="edge"/>
              <c:yMode val="edge"/>
              <c:x val="0.32564513321375543"/>
              <c:y val="0.92305109492941328"/>
            </c:manualLayout>
          </c:layout>
          <c:overlay val="0"/>
          <c:spPr>
            <a:solidFill>
              <a:schemeClr val="bg1"/>
            </a:solidFill>
          </c:spPr>
        </c:title>
        <c:numFmt formatCode="#,##0;\-#,##0" sourceLinked="0"/>
        <c:majorTickMark val="out"/>
        <c:minorTickMark val="none"/>
        <c:tickLblPos val="nextTo"/>
        <c:crossAx val="168799232"/>
        <c:crosses val="autoZero"/>
        <c:crossBetween val="midCat"/>
      </c:valAx>
      <c:valAx>
        <c:axId val="168799232"/>
        <c:scaling>
          <c:orientation val="minMax"/>
          <c:max val="1.6500000000000001"/>
          <c:min val="1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Ratio of AP and ML Dimensions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797312"/>
        <c:crosses val="autoZero"/>
        <c:crossBetween val="midCat"/>
        <c:majorUnit val="5.000000000000001E-2"/>
      </c:valAx>
    </c:plotArea>
    <c:legend>
      <c:legendPos val="r"/>
      <c:layout>
        <c:manualLayout>
          <c:xMode val="edge"/>
          <c:yMode val="edge"/>
          <c:x val="0.87026733948929869"/>
          <c:y val="0.34696437138954606"/>
          <c:w val="0.10990771377323756"/>
          <c:h val="0.2060133613516745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4661273091472"/>
          <c:y val="2.8252405949256341E-2"/>
          <c:w val="0.69289041420753783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AP_ML!$B$107</c:f>
              <c:strCache>
                <c:ptCount val="1"/>
                <c:pt idx="0">
                  <c:v>Hylobates a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4"/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140.80000000000001</c:v>
              </c:pt>
            </c:numLit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49-41E5-AA3A-B19011148D92}"/>
            </c:ext>
          </c:extLst>
        </c:ser>
        <c:ser>
          <c:idx val="1"/>
          <c:order val="1"/>
          <c:tx>
            <c:strRef>
              <c:f>AP_ML!$B$108</c:f>
              <c:strCache>
                <c:ptCount val="1"/>
                <c:pt idx="0">
                  <c:v>Hylobates b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4"/>
            <c:spPr>
              <a:noFill/>
              <a:ln w="31750">
                <a:solidFill>
                  <a:schemeClr val="accent1"/>
                </a:solidFill>
              </a:ln>
            </c:spPr>
          </c:marker>
          <c:xVal>
            <c:numRef>
              <c:f>AP_ML!$D$108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AP_ML!$C$108</c:f>
              <c:numCache>
                <c:formatCode>General</c:formatCode>
                <c:ptCount val="1"/>
                <c:pt idx="0">
                  <c:v>137.54887086973525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49-41E5-AA3A-B19011148D92}"/>
            </c:ext>
          </c:extLst>
        </c:ser>
        <c:ser>
          <c:idx val="2"/>
          <c:order val="2"/>
          <c:tx>
            <c:strRef>
              <c:f>AP_ML!$B$109</c:f>
              <c:strCache>
                <c:ptCount val="1"/>
                <c:pt idx="0">
                  <c:v>Pongo a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4"/>
          </c:marker>
          <c:xVal>
            <c:numRef>
              <c:f>AP_ML!$D$109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AP_ML!$C$109</c:f>
              <c:numCache>
                <c:formatCode>General</c:formatCode>
                <c:ptCount val="1"/>
                <c:pt idx="0">
                  <c:v>146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49-41E5-AA3A-B19011148D92}"/>
            </c:ext>
          </c:extLst>
        </c:ser>
        <c:ser>
          <c:idx val="3"/>
          <c:order val="3"/>
          <c:tx>
            <c:strRef>
              <c:f>AP_ML!$B$110</c:f>
              <c:strCache>
                <c:ptCount val="1"/>
                <c:pt idx="0">
                  <c:v>Pongo b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4"/>
            <c:spPr>
              <a:noFill/>
              <a:ln w="31750"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AP_ML!$D$110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AP_ML!$C$110</c:f>
              <c:numCache>
                <c:formatCode>General</c:formatCode>
                <c:ptCount val="1"/>
                <c:pt idx="0">
                  <c:v>130.53344981312875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349-41E5-AA3A-B19011148D92}"/>
            </c:ext>
          </c:extLst>
        </c:ser>
        <c:ser>
          <c:idx val="4"/>
          <c:order val="4"/>
          <c:tx>
            <c:strRef>
              <c:f>AP_ML!$B$111</c:f>
              <c:strCache>
                <c:ptCount val="1"/>
                <c:pt idx="0">
                  <c:v>Gorilla 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AP_ML!$D$111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AP_ML!$C$111</c:f>
              <c:numCache>
                <c:formatCode>General</c:formatCode>
                <c:ptCount val="1"/>
                <c:pt idx="0">
                  <c:v>143.30000000000001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349-41E5-AA3A-B19011148D92}"/>
            </c:ext>
          </c:extLst>
        </c:ser>
        <c:ser>
          <c:idx val="5"/>
          <c:order val="5"/>
          <c:tx>
            <c:strRef>
              <c:f>AP_ML!$B$112</c:f>
              <c:strCache>
                <c:ptCount val="1"/>
                <c:pt idx="0">
                  <c:v>Gorilla b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4"/>
            <c:spPr>
              <a:noFill/>
              <a:ln w="31750"/>
            </c:spPr>
          </c:marker>
          <c:xVal>
            <c:numRef>
              <c:f>AP_ML!$D$112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AP_ML!$C$112</c:f>
              <c:numCache>
                <c:formatCode>General</c:formatCode>
                <c:ptCount val="1"/>
                <c:pt idx="0">
                  <c:v>126.51672478108631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349-41E5-AA3A-B19011148D92}"/>
            </c:ext>
          </c:extLst>
        </c:ser>
        <c:ser>
          <c:idx val="6"/>
          <c:order val="6"/>
          <c:tx>
            <c:strRef>
              <c:f>AP_ML!$B$113</c:f>
              <c:strCache>
                <c:ptCount val="1"/>
                <c:pt idx="0">
                  <c:v>Pan a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AP_ML!$D$113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AP_ML!$C$113</c:f>
              <c:numCache>
                <c:formatCode>General</c:formatCode>
                <c:ptCount val="1"/>
                <c:pt idx="0">
                  <c:v>151.1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349-41E5-AA3A-B19011148D92}"/>
            </c:ext>
          </c:extLst>
        </c:ser>
        <c:ser>
          <c:idx val="7"/>
          <c:order val="7"/>
          <c:tx>
            <c:strRef>
              <c:f>AP_ML!$B$114</c:f>
              <c:strCache>
                <c:ptCount val="1"/>
                <c:pt idx="0">
                  <c:v>Pan b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4"/>
            <c:spPr>
              <a:noFill/>
              <a:ln w="31750">
                <a:solidFill>
                  <a:srgbClr val="FF0000"/>
                </a:solidFill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AP_ML!$C$114</c:f>
              <c:numCache>
                <c:formatCode>General</c:formatCode>
                <c:ptCount val="1"/>
                <c:pt idx="0">
                  <c:v>127.73631628091091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349-41E5-AA3A-B19011148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33120"/>
        <c:axId val="171335040"/>
      </c:scatterChart>
      <c:valAx>
        <c:axId val="171333120"/>
        <c:scaling>
          <c:orientation val="minMax"/>
          <c:max val="1.5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171335040"/>
        <c:crosses val="autoZero"/>
        <c:crossBetween val="midCat"/>
        <c:majorUnit val="0.5"/>
        <c:minorUnit val="5.000000000000001E-2"/>
      </c:valAx>
      <c:valAx>
        <c:axId val="1713350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Inlet Ratio (AP/ML)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333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193689893518615"/>
          <c:y val="0.24708415487346624"/>
          <c:w val="0.2653403607911029"/>
          <c:h val="0.43056109095922962"/>
        </c:manualLayout>
      </c:layout>
      <c:overlay val="0"/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Hylobates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AP_ML!$C$107</c:f>
              <c:numCache>
                <c:formatCode>General</c:formatCode>
                <c:ptCount val="1"/>
                <c:pt idx="0">
                  <c:v>140.80000000000001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15-4197-BE66-C0E0D5C8D3BC}"/>
            </c:ext>
          </c:extLst>
        </c:ser>
        <c:ser>
          <c:idx val="1"/>
          <c:order val="1"/>
          <c:tx>
            <c:v>Pongo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AP_ML!$C$109</c:f>
              <c:numCache>
                <c:formatCode>General</c:formatCode>
                <c:ptCount val="1"/>
                <c:pt idx="0">
                  <c:v>146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15-4197-BE66-C0E0D5C8D3BC}"/>
            </c:ext>
          </c:extLst>
        </c:ser>
        <c:ser>
          <c:idx val="2"/>
          <c:order val="2"/>
          <c:tx>
            <c:v>Gorilla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AP_ML!$C$111</c:f>
              <c:numCache>
                <c:formatCode>General</c:formatCode>
                <c:ptCount val="1"/>
                <c:pt idx="0">
                  <c:v>143.30000000000001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F15-4197-BE66-C0E0D5C8D3BC}"/>
            </c:ext>
          </c:extLst>
        </c:ser>
        <c:ser>
          <c:idx val="3"/>
          <c:order val="3"/>
          <c:tx>
            <c:v>Pan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AP_ML!$C$113</c:f>
              <c:numCache>
                <c:formatCode>General</c:formatCode>
                <c:ptCount val="1"/>
                <c:pt idx="0">
                  <c:v>151.1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F15-4197-BE66-C0E0D5C8D3BC}"/>
            </c:ext>
          </c:extLst>
        </c:ser>
        <c:ser>
          <c:idx val="4"/>
          <c:order val="4"/>
          <c:tx>
            <c:v>Hylobates b</c:v>
          </c:tx>
          <c:spPr>
            <a:ln w="28575">
              <a:noFill/>
            </a:ln>
          </c:spPr>
          <c:xVal>
            <c:numRef>
              <c:f>AP_ML!$F$3:$F$12</c:f>
              <c:numCache>
                <c:formatCode>General</c:formatCode>
                <c:ptCount val="10"/>
                <c:pt idx="0">
                  <c:v>1.5306967118877901</c:v>
                </c:pt>
                <c:pt idx="1">
                  <c:v>1.3256182301246677</c:v>
                </c:pt>
                <c:pt idx="2">
                  <c:v>1.2482649893542672</c:v>
                </c:pt>
                <c:pt idx="3">
                  <c:v>1.4308173715152666</c:v>
                </c:pt>
                <c:pt idx="4">
                  <c:v>1.5952196750682031</c:v>
                </c:pt>
                <c:pt idx="5">
                  <c:v>1.1690221996271817</c:v>
                </c:pt>
                <c:pt idx="6">
                  <c:v>1.3066435686444349</c:v>
                </c:pt>
                <c:pt idx="7">
                  <c:v>1.4748244885634483</c:v>
                </c:pt>
                <c:pt idx="8">
                  <c:v>1.2903071649858282</c:v>
                </c:pt>
                <c:pt idx="9">
                  <c:v>1.3834726872024359</c:v>
                </c:pt>
              </c:numCache>
            </c:numRef>
          </c:xVal>
          <c:yVal>
            <c:numRef>
              <c:f>AP_ML!$F$3:$F$12</c:f>
              <c:numCache>
                <c:formatCode>General</c:formatCode>
                <c:ptCount val="10"/>
                <c:pt idx="0">
                  <c:v>1.5306967118877901</c:v>
                </c:pt>
                <c:pt idx="1">
                  <c:v>1.3256182301246677</c:v>
                </c:pt>
                <c:pt idx="2">
                  <c:v>1.2482649893542672</c:v>
                </c:pt>
                <c:pt idx="3">
                  <c:v>1.4308173715152666</c:v>
                </c:pt>
                <c:pt idx="4">
                  <c:v>1.5952196750682031</c:v>
                </c:pt>
                <c:pt idx="5">
                  <c:v>1.1690221996271817</c:v>
                </c:pt>
                <c:pt idx="6">
                  <c:v>1.3066435686444349</c:v>
                </c:pt>
                <c:pt idx="7">
                  <c:v>1.4748244885634483</c:v>
                </c:pt>
                <c:pt idx="8">
                  <c:v>1.2903071649858282</c:v>
                </c:pt>
                <c:pt idx="9">
                  <c:v>1.3834726872024359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F15-4197-BE66-C0E0D5C8D3BC}"/>
            </c:ext>
          </c:extLst>
        </c:ser>
        <c:ser>
          <c:idx val="5"/>
          <c:order val="5"/>
          <c:tx>
            <c:v>Pongo b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AP_ML!$F$22:$F$30</c:f>
              <c:numCache>
                <c:formatCode>General</c:formatCode>
                <c:ptCount val="9"/>
                <c:pt idx="0">
                  <c:v>1.2898087276005477</c:v>
                </c:pt>
                <c:pt idx="1">
                  <c:v>1.2275130103590368</c:v>
                </c:pt>
                <c:pt idx="2">
                  <c:v>1.2176390846012521</c:v>
                </c:pt>
                <c:pt idx="3">
                  <c:v>1.2002112730489449</c:v>
                </c:pt>
                <c:pt idx="4">
                  <c:v>1.3171020914431035</c:v>
                </c:pt>
                <c:pt idx="5">
                  <c:v>1.3787511649580615</c:v>
                </c:pt>
                <c:pt idx="6">
                  <c:v>1.5960810395988949</c:v>
                </c:pt>
                <c:pt idx="7">
                  <c:v>1.4469434068893656</c:v>
                </c:pt>
                <c:pt idx="8">
                  <c:v>1.0739606846823795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F15-4197-BE66-C0E0D5C8D3BC}"/>
            </c:ext>
          </c:extLst>
        </c:ser>
        <c:ser>
          <c:idx val="6"/>
          <c:order val="6"/>
          <c:tx>
            <c:v>Gorilla b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AP_ML!$F$32:$F$40</c:f>
              <c:numCache>
                <c:formatCode>General</c:formatCode>
                <c:ptCount val="9"/>
                <c:pt idx="0">
                  <c:v>1.2808413915321495</c:v>
                </c:pt>
                <c:pt idx="1">
                  <c:v>1.1930949738385921</c:v>
                </c:pt>
                <c:pt idx="2">
                  <c:v>1.2547636363636363</c:v>
                </c:pt>
                <c:pt idx="3">
                  <c:v>1.2011528798877946</c:v>
                </c:pt>
                <c:pt idx="4">
                  <c:v>1.328368864081569</c:v>
                </c:pt>
                <c:pt idx="5">
                  <c:v>1.2293362384250253</c:v>
                </c:pt>
                <c:pt idx="6">
                  <c:v>1.371286489279256</c:v>
                </c:pt>
                <c:pt idx="7">
                  <c:v>1.2785455106925037</c:v>
                </c:pt>
                <c:pt idx="8">
                  <c:v>1.2491152461972423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F15-4197-BE66-C0E0D5C8D3BC}"/>
            </c:ext>
          </c:extLst>
        </c:ser>
        <c:ser>
          <c:idx val="7"/>
          <c:order val="7"/>
          <c:tx>
            <c:v>Pan b</c:v>
          </c:tx>
          <c:spPr>
            <a:ln w="28575">
              <a:noFill/>
            </a:ln>
          </c:spP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AP_ML!$F$44:$F$53</c:f>
              <c:numCache>
                <c:formatCode>General</c:formatCode>
                <c:ptCount val="10"/>
                <c:pt idx="0">
                  <c:v>1.4339733982765082</c:v>
                </c:pt>
                <c:pt idx="1">
                  <c:v>1.376123499142367</c:v>
                </c:pt>
                <c:pt idx="2">
                  <c:v>1.529575520802873</c:v>
                </c:pt>
                <c:pt idx="3">
                  <c:v>1.1521362721699657</c:v>
                </c:pt>
                <c:pt idx="4">
                  <c:v>1.1387084329912813</c:v>
                </c:pt>
                <c:pt idx="5">
                  <c:v>1.2411060802069858</c:v>
                </c:pt>
                <c:pt idx="6">
                  <c:v>1.1947128563596492</c:v>
                </c:pt>
                <c:pt idx="7">
                  <c:v>1.2168432746539055</c:v>
                </c:pt>
                <c:pt idx="8">
                  <c:v>1.176157594475872</c:v>
                </c:pt>
                <c:pt idx="9">
                  <c:v>1.3142946990116802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F15-4197-BE66-C0E0D5C8D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52384"/>
        <c:axId val="173553920"/>
      </c:scatterChart>
      <c:valAx>
        <c:axId val="17355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553920"/>
        <c:crosses val="autoZero"/>
        <c:crossBetween val="midCat"/>
      </c:valAx>
      <c:valAx>
        <c:axId val="17355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552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42</xdr:row>
      <xdr:rowOff>142875</xdr:rowOff>
    </xdr:from>
    <xdr:to>
      <xdr:col>8</xdr:col>
      <xdr:colOff>466725</xdr:colOff>
      <xdr:row>61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161924</xdr:colOff>
      <xdr:row>41</xdr:row>
      <xdr:rowOff>476249</xdr:rowOff>
    </xdr:from>
    <xdr:to>
      <xdr:col>17</xdr:col>
      <xdr:colOff>276225</xdr:colOff>
      <xdr:row>60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685799</xdr:colOff>
      <xdr:row>58</xdr:row>
      <xdr:rowOff>104775</xdr:rowOff>
    </xdr:from>
    <xdr:to>
      <xdr:col>9</xdr:col>
      <xdr:colOff>257175</xdr:colOff>
      <xdr:row>76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285749</xdr:colOff>
      <xdr:row>58</xdr:row>
      <xdr:rowOff>95250</xdr:rowOff>
    </xdr:from>
    <xdr:to>
      <xdr:col>17</xdr:col>
      <xdr:colOff>428624</xdr:colOff>
      <xdr:row>76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58</xdr:row>
      <xdr:rowOff>186418</xdr:rowOff>
    </xdr:from>
    <xdr:to>
      <xdr:col>26</xdr:col>
      <xdr:colOff>190500</xdr:colOff>
      <xdr:row>92</xdr:row>
      <xdr:rowOff>68036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83</xdr:row>
      <xdr:rowOff>77560</xdr:rowOff>
    </xdr:from>
    <xdr:to>
      <xdr:col>11</xdr:col>
      <xdr:colOff>54428</xdr:colOff>
      <xdr:row>103</xdr:row>
      <xdr:rowOff>108857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217714</xdr:colOff>
      <xdr:row>55</xdr:row>
      <xdr:rowOff>63950</xdr:rowOff>
    </xdr:from>
    <xdr:to>
      <xdr:col>37</xdr:col>
      <xdr:colOff>530678</xdr:colOff>
      <xdr:row>99</xdr:row>
      <xdr:rowOff>81642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421822</xdr:colOff>
      <xdr:row>105</xdr:row>
      <xdr:rowOff>104773</xdr:rowOff>
    </xdr:from>
    <xdr:to>
      <xdr:col>20</xdr:col>
      <xdr:colOff>190500</xdr:colOff>
      <xdr:row>154</xdr:row>
      <xdr:rowOff>163286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299358</xdr:colOff>
      <xdr:row>112</xdr:row>
      <xdr:rowOff>9524</xdr:rowOff>
    </xdr:from>
    <xdr:to>
      <xdr:col>28</xdr:col>
      <xdr:colOff>585108</xdr:colOff>
      <xdr:row>126</xdr:row>
      <xdr:rowOff>72116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0.03276</cdr:x>
      <cdr:y>0.9454</cdr:y>
    </cdr:from>
    <cdr:to>
      <cdr:x>0.06396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749" y="4712154"/>
          <a:ext cx="272144" cy="27214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0.12602</cdr:x>
      <cdr:y>0.86765</cdr:y>
    </cdr:from>
    <cdr:to>
      <cdr:x>0.17906</cdr:x>
      <cdr:y>0.92225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93123" y="7488698"/>
          <a:ext cx="796782" cy="47125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S1a</a:t>
          </a:r>
        </a:p>
      </cdr:txBody>
    </cdr:sp>
  </cdr:relSizeAnchor>
  <cdr:relSizeAnchor xmlns:cdr="http://schemas.openxmlformats.org/drawingml/2006/chartDrawing">
    <cdr:from>
      <cdr:x>0.18258</cdr:x>
      <cdr:y>0.86883</cdr:y>
    </cdr:from>
    <cdr:to>
      <cdr:x>0.23562</cdr:x>
      <cdr:y>0.92343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742695" y="7498919"/>
          <a:ext cx="796815" cy="47125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S1b</a:t>
          </a:r>
        </a:p>
      </cdr:txBody>
    </cdr:sp>
  </cdr:relSizeAnchor>
  <cdr:relSizeAnchor xmlns:cdr="http://schemas.openxmlformats.org/drawingml/2006/chartDrawing">
    <cdr:from>
      <cdr:x>0.30094</cdr:x>
      <cdr:y>0.87072</cdr:y>
    </cdr:from>
    <cdr:to>
      <cdr:x>0.34239</cdr:x>
      <cdr:y>0.92571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520855" y="7515196"/>
          <a:ext cx="622673" cy="4746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S2b</a:t>
          </a:r>
        </a:p>
      </cdr:txBody>
    </cdr:sp>
  </cdr:relSizeAnchor>
  <cdr:relSizeAnchor xmlns:cdr="http://schemas.openxmlformats.org/drawingml/2006/chartDrawing">
    <cdr:from>
      <cdr:x>0.41115</cdr:x>
      <cdr:y>0.86757</cdr:y>
    </cdr:from>
    <cdr:to>
      <cdr:x>0.45199</cdr:x>
      <cdr:y>0.93536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176407" y="7488015"/>
          <a:ext cx="613558" cy="5851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S3b</a:t>
          </a:r>
        </a:p>
      </cdr:txBody>
    </cdr:sp>
  </cdr:relSizeAnchor>
  <cdr:relSizeAnchor xmlns:cdr="http://schemas.openxmlformats.org/drawingml/2006/chartDrawing">
    <cdr:from>
      <cdr:x>0.23085</cdr:x>
      <cdr:y>0.86726</cdr:y>
    </cdr:from>
    <cdr:to>
      <cdr:x>0.2962</cdr:x>
      <cdr:y>0.8991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467896" y="7485312"/>
          <a:ext cx="981639" cy="27484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S1c/S2a</a:t>
          </a:r>
        </a:p>
      </cdr:txBody>
    </cdr:sp>
  </cdr:relSizeAnchor>
  <cdr:relSizeAnchor xmlns:cdr="http://schemas.openxmlformats.org/drawingml/2006/chartDrawing">
    <cdr:from>
      <cdr:x>0.34293</cdr:x>
      <cdr:y>0.86726</cdr:y>
    </cdr:from>
    <cdr:to>
      <cdr:x>0.40942</cdr:x>
      <cdr:y>0.8991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5151524" y="7485312"/>
          <a:ext cx="998905" cy="27484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S2c/S3a</a:t>
          </a:r>
        </a:p>
      </cdr:txBody>
    </cdr:sp>
  </cdr:relSizeAnchor>
  <cdr:relSizeAnchor xmlns:cdr="http://schemas.openxmlformats.org/drawingml/2006/chartDrawing">
    <cdr:from>
      <cdr:x>0.45146</cdr:x>
      <cdr:y>0.86841</cdr:y>
    </cdr:from>
    <cdr:to>
      <cdr:x>0.52634</cdr:x>
      <cdr:y>0.90545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781959" y="7495267"/>
          <a:ext cx="1124911" cy="31966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S3c/S4a</a:t>
          </a:r>
        </a:p>
      </cdr:txBody>
    </cdr:sp>
  </cdr:relSizeAnchor>
  <cdr:relSizeAnchor xmlns:cdr="http://schemas.openxmlformats.org/drawingml/2006/chartDrawing">
    <cdr:from>
      <cdr:x>0.56746</cdr:x>
      <cdr:y>0.86683</cdr:y>
    </cdr:from>
    <cdr:to>
      <cdr:x>0.64234</cdr:x>
      <cdr:y>0.90387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8524491" y="7481621"/>
          <a:ext cx="1124869" cy="31969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S4c/S5a</a:t>
          </a:r>
        </a:p>
      </cdr:txBody>
    </cdr:sp>
  </cdr:relSizeAnchor>
  <cdr:relSizeAnchor xmlns:cdr="http://schemas.openxmlformats.org/drawingml/2006/chartDrawing">
    <cdr:from>
      <cdr:x>0.52337</cdr:x>
      <cdr:y>0.86765</cdr:y>
    </cdr:from>
    <cdr:to>
      <cdr:x>0.56884</cdr:x>
      <cdr:y>0.93536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7862262" y="7488698"/>
          <a:ext cx="683063" cy="5844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S4b</a:t>
          </a:r>
        </a:p>
      </cdr:txBody>
    </cdr:sp>
  </cdr:relSizeAnchor>
  <cdr:relSizeAnchor xmlns:cdr="http://schemas.openxmlformats.org/drawingml/2006/chartDrawing">
    <cdr:from>
      <cdr:x>0.63315</cdr:x>
      <cdr:y>0.87072</cdr:y>
    </cdr:from>
    <cdr:to>
      <cdr:x>0.6875</cdr:x>
      <cdr:y>0.9259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9511393" y="7515229"/>
          <a:ext cx="816429" cy="47624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S5b</a:t>
          </a:r>
        </a:p>
      </cdr:txBody>
    </cdr:sp>
  </cdr:relSizeAnchor>
  <cdr:relSizeAnchor xmlns:cdr="http://schemas.openxmlformats.org/drawingml/2006/chartDrawing">
    <cdr:from>
      <cdr:x>0.68546</cdr:x>
      <cdr:y>0.86796</cdr:y>
    </cdr:from>
    <cdr:to>
      <cdr:x>0.7385</cdr:x>
      <cdr:y>0.91014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10297189" y="7491360"/>
          <a:ext cx="796815" cy="36404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S5c</a:t>
          </a:r>
        </a:p>
      </cdr:txBody>
    </cdr:sp>
  </cdr:relSizeAnchor>
  <cdr:relSizeAnchor xmlns:cdr="http://schemas.openxmlformats.org/drawingml/2006/chartDrawing">
    <cdr:from>
      <cdr:x>0.73765</cdr:x>
      <cdr:y>0.86915</cdr:y>
    </cdr:from>
    <cdr:to>
      <cdr:x>0.80526</cdr:x>
      <cdr:y>0.93221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11081140" y="7501645"/>
          <a:ext cx="1015657" cy="54427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IT</a:t>
          </a:r>
          <a:r>
            <a:rPr lang="en-US" sz="1800" b="1" baseline="0"/>
            <a:t> 1</a:t>
          </a:r>
          <a:endParaRPr lang="en-US" sz="1800" b="1"/>
        </a:p>
      </cdr:txBody>
    </cdr:sp>
  </cdr:relSizeAnchor>
  <cdr:relSizeAnchor xmlns:cdr="http://schemas.openxmlformats.org/drawingml/2006/chartDrawing">
    <cdr:from>
      <cdr:x>0.79519</cdr:x>
      <cdr:y>0.8723</cdr:y>
    </cdr:from>
    <cdr:to>
      <cdr:x>0.87953</cdr:x>
      <cdr:y>0.92748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11945569" y="7528860"/>
          <a:ext cx="1266967" cy="476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IT</a:t>
          </a:r>
          <a:r>
            <a:rPr lang="en-US" sz="1800" b="1" baseline="0"/>
            <a:t> 2</a:t>
          </a:r>
          <a:endParaRPr lang="en-US" sz="1800" b="1"/>
        </a:p>
      </cdr:txBody>
    </cdr:sp>
  </cdr:relSizeAnchor>
  <cdr:relSizeAnchor xmlns:cdr="http://schemas.openxmlformats.org/drawingml/2006/chartDrawing">
    <cdr:from>
      <cdr:x>0.07156</cdr:x>
      <cdr:y>0.8928</cdr:y>
    </cdr:from>
    <cdr:to>
      <cdr:x>0.12138</cdr:x>
      <cdr:y>0.93851</cdr:y>
    </cdr:to>
    <cdr:sp macro="" textlink="">
      <cdr:nvSpPr>
        <cdr:cNvPr id="16" name="TextBox 15"/>
        <cdr:cNvSpPr txBox="1"/>
      </cdr:nvSpPr>
      <cdr:spPr>
        <a:xfrm xmlns:a="http://schemas.openxmlformats.org/drawingml/2006/main">
          <a:off x="1074965" y="7705728"/>
          <a:ext cx="748392" cy="39460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0.07555</cdr:x>
      <cdr:y>0.86976</cdr:y>
    </cdr:from>
    <cdr:to>
      <cdr:x>0.82118</cdr:x>
      <cdr:y>0.95576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7452" y="8181463"/>
          <a:ext cx="6686153" cy="8090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400" b="1"/>
            <a:t>Inlet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4"/>
  <sheetViews>
    <sheetView topLeftCell="BG1" zoomScaleNormal="100" workbookViewId="0">
      <selection activeCell="BG1" sqref="BG1:BK1"/>
    </sheetView>
  </sheetViews>
  <sheetFormatPr defaultRowHeight="15" x14ac:dyDescent="0.25"/>
  <cols>
    <col min="1" max="1" width="14" style="2" customWidth="1"/>
    <col min="2" max="3" width="11.140625" style="3" customWidth="1"/>
    <col min="4" max="12" width="9.140625" style="4"/>
    <col min="13" max="13" width="9.28515625" style="4" customWidth="1"/>
    <col min="14" max="83" width="9.140625" style="4"/>
    <col min="84" max="84" width="20.28515625" style="4" customWidth="1"/>
    <col min="85" max="16384" width="9.140625" style="4"/>
  </cols>
  <sheetData>
    <row r="1" spans="1:84" s="6" customFormat="1" ht="45" customHeight="1" thickBot="1" x14ac:dyDescent="0.3">
      <c r="A1" s="5" t="s">
        <v>12</v>
      </c>
      <c r="B1" s="6" t="s">
        <v>13</v>
      </c>
      <c r="C1" s="6" t="s">
        <v>34</v>
      </c>
      <c r="D1" s="31" t="s">
        <v>0</v>
      </c>
      <c r="E1" s="31"/>
      <c r="F1" s="31"/>
      <c r="G1" s="31"/>
      <c r="H1" s="31"/>
      <c r="I1" s="30" t="s">
        <v>1</v>
      </c>
      <c r="J1" s="30"/>
      <c r="K1" s="30"/>
      <c r="L1" s="30"/>
      <c r="M1" s="30"/>
      <c r="N1" s="31" t="s">
        <v>2</v>
      </c>
      <c r="O1" s="31"/>
      <c r="P1" s="31"/>
      <c r="Q1" s="31"/>
      <c r="R1" s="31"/>
      <c r="S1" s="30" t="s">
        <v>3</v>
      </c>
      <c r="T1" s="30"/>
      <c r="U1" s="30"/>
      <c r="V1" s="30"/>
      <c r="W1" s="30"/>
      <c r="X1" s="31" t="s">
        <v>4</v>
      </c>
      <c r="Y1" s="31"/>
      <c r="Z1" s="31"/>
      <c r="AA1" s="31"/>
      <c r="AB1" s="31"/>
      <c r="AC1" s="30" t="s">
        <v>5</v>
      </c>
      <c r="AD1" s="30"/>
      <c r="AE1" s="30"/>
      <c r="AF1" s="30"/>
      <c r="AG1" s="30"/>
      <c r="AH1" s="31" t="s">
        <v>6</v>
      </c>
      <c r="AI1" s="31"/>
      <c r="AJ1" s="31"/>
      <c r="AK1" s="31"/>
      <c r="AL1" s="31"/>
      <c r="AM1" s="30" t="s">
        <v>7</v>
      </c>
      <c r="AN1" s="30"/>
      <c r="AO1" s="30"/>
      <c r="AP1" s="30"/>
      <c r="AQ1" s="30"/>
      <c r="AR1" s="31" t="s">
        <v>8</v>
      </c>
      <c r="AS1" s="31"/>
      <c r="AT1" s="31"/>
      <c r="AU1" s="31"/>
      <c r="AV1" s="31"/>
      <c r="AW1" s="30" t="s">
        <v>9</v>
      </c>
      <c r="AX1" s="30"/>
      <c r="AY1" s="30"/>
      <c r="AZ1" s="30"/>
      <c r="BA1" s="30"/>
      <c r="BB1" s="31" t="s">
        <v>10</v>
      </c>
      <c r="BC1" s="31"/>
      <c r="BD1" s="31"/>
      <c r="BE1" s="31"/>
      <c r="BF1" s="31"/>
      <c r="BG1" s="30" t="s">
        <v>18</v>
      </c>
      <c r="BH1" s="30"/>
      <c r="BI1" s="30"/>
      <c r="BJ1" s="30"/>
      <c r="BK1" s="30"/>
      <c r="BL1" s="31" t="s">
        <v>19</v>
      </c>
      <c r="BM1" s="31"/>
      <c r="BN1" s="31"/>
      <c r="BO1" s="31"/>
      <c r="BP1" s="31"/>
      <c r="BQ1" s="30" t="s">
        <v>28</v>
      </c>
      <c r="BR1" s="30"/>
      <c r="BS1" s="30"/>
      <c r="BT1" s="30"/>
      <c r="BU1" s="30"/>
      <c r="BV1" s="31" t="s">
        <v>29</v>
      </c>
      <c r="BW1" s="31"/>
      <c r="BX1" s="31"/>
      <c r="BY1" s="31"/>
      <c r="BZ1" s="31"/>
      <c r="CA1" s="30" t="s">
        <v>30</v>
      </c>
      <c r="CB1" s="30"/>
      <c r="CC1" s="30"/>
      <c r="CD1" s="30"/>
      <c r="CE1" s="30"/>
      <c r="CF1" s="6" t="s">
        <v>11</v>
      </c>
    </row>
    <row r="2" spans="1:84" s="1" customFormat="1" ht="30" x14ac:dyDescent="0.25">
      <c r="A2" s="8"/>
      <c r="D2" s="1" t="s">
        <v>14</v>
      </c>
      <c r="E2" s="1" t="s">
        <v>32</v>
      </c>
      <c r="F2" s="1" t="s">
        <v>31</v>
      </c>
      <c r="G2" s="1" t="s">
        <v>16</v>
      </c>
      <c r="H2" s="1" t="s">
        <v>17</v>
      </c>
      <c r="I2" s="1" t="s">
        <v>14</v>
      </c>
      <c r="J2" s="1" t="s">
        <v>32</v>
      </c>
      <c r="K2" s="1" t="s">
        <v>31</v>
      </c>
      <c r="L2" s="1" t="s">
        <v>16</v>
      </c>
      <c r="M2" s="1" t="s">
        <v>17</v>
      </c>
      <c r="N2" s="1" t="s">
        <v>14</v>
      </c>
      <c r="O2" s="1" t="s">
        <v>32</v>
      </c>
      <c r="P2" s="1" t="s">
        <v>31</v>
      </c>
      <c r="Q2" s="1" t="s">
        <v>16</v>
      </c>
      <c r="R2" s="1" t="s">
        <v>17</v>
      </c>
      <c r="S2" s="1" t="s">
        <v>14</v>
      </c>
      <c r="T2" s="1" t="s">
        <v>32</v>
      </c>
      <c r="U2" s="1" t="s">
        <v>31</v>
      </c>
      <c r="V2" s="1" t="s">
        <v>16</v>
      </c>
      <c r="W2" s="1" t="s">
        <v>17</v>
      </c>
      <c r="X2" s="1" t="s">
        <v>14</v>
      </c>
      <c r="Y2" s="1" t="s">
        <v>32</v>
      </c>
      <c r="Z2" s="1" t="s">
        <v>31</v>
      </c>
      <c r="AA2" s="1" t="s">
        <v>16</v>
      </c>
      <c r="AB2" s="1" t="s">
        <v>17</v>
      </c>
      <c r="AC2" s="1" t="s">
        <v>14</v>
      </c>
      <c r="AD2" s="1" t="s">
        <v>32</v>
      </c>
      <c r="AE2" s="1" t="s">
        <v>31</v>
      </c>
      <c r="AF2" s="1" t="s">
        <v>16</v>
      </c>
      <c r="AG2" s="1" t="s">
        <v>17</v>
      </c>
      <c r="AH2" s="1" t="s">
        <v>14</v>
      </c>
      <c r="AI2" s="1" t="s">
        <v>32</v>
      </c>
      <c r="AJ2" s="1" t="s">
        <v>31</v>
      </c>
      <c r="AK2" s="1" t="s">
        <v>16</v>
      </c>
      <c r="AL2" s="1" t="s">
        <v>17</v>
      </c>
      <c r="AM2" s="1" t="s">
        <v>14</v>
      </c>
      <c r="AN2" s="1" t="s">
        <v>32</v>
      </c>
      <c r="AO2" s="1" t="s">
        <v>31</v>
      </c>
      <c r="AP2" s="1" t="s">
        <v>16</v>
      </c>
      <c r="AQ2" s="1" t="s">
        <v>17</v>
      </c>
      <c r="AR2" s="1" t="s">
        <v>14</v>
      </c>
      <c r="AS2" s="1" t="s">
        <v>32</v>
      </c>
      <c r="AT2" s="1" t="s">
        <v>31</v>
      </c>
      <c r="AU2" s="1" t="s">
        <v>16</v>
      </c>
      <c r="AV2" s="1" t="s">
        <v>17</v>
      </c>
      <c r="AW2" s="1" t="s">
        <v>14</v>
      </c>
      <c r="AX2" s="1" t="s">
        <v>32</v>
      </c>
      <c r="AY2" s="1" t="s">
        <v>31</v>
      </c>
      <c r="AZ2" s="1" t="s">
        <v>16</v>
      </c>
      <c r="BA2" s="1" t="s">
        <v>17</v>
      </c>
      <c r="BB2" s="1" t="s">
        <v>14</v>
      </c>
      <c r="BC2" s="1" t="s">
        <v>32</v>
      </c>
      <c r="BD2" s="1" t="s">
        <v>31</v>
      </c>
      <c r="BE2" s="1" t="s">
        <v>16</v>
      </c>
      <c r="BF2" s="1" t="s">
        <v>17</v>
      </c>
      <c r="BG2" s="1" t="s">
        <v>14</v>
      </c>
      <c r="BH2" s="1" t="s">
        <v>32</v>
      </c>
      <c r="BI2" s="1" t="s">
        <v>31</v>
      </c>
      <c r="BJ2" s="1" t="s">
        <v>16</v>
      </c>
      <c r="BK2" s="1" t="s">
        <v>17</v>
      </c>
      <c r="BL2" s="1" t="s">
        <v>14</v>
      </c>
      <c r="BM2" s="1" t="s">
        <v>32</v>
      </c>
      <c r="BN2" s="1" t="s">
        <v>31</v>
      </c>
      <c r="BO2" s="1" t="s">
        <v>16</v>
      </c>
      <c r="BP2" s="1" t="s">
        <v>17</v>
      </c>
      <c r="BQ2" s="1" t="s">
        <v>14</v>
      </c>
      <c r="BR2" s="1" t="s">
        <v>32</v>
      </c>
      <c r="BS2" s="1" t="s">
        <v>31</v>
      </c>
      <c r="BT2" s="1" t="s">
        <v>16</v>
      </c>
      <c r="BU2" s="1" t="s">
        <v>17</v>
      </c>
      <c r="BV2" s="1" t="s">
        <v>14</v>
      </c>
      <c r="BW2" s="1" t="s">
        <v>32</v>
      </c>
      <c r="BX2" s="1" t="s">
        <v>31</v>
      </c>
      <c r="BY2" s="1" t="s">
        <v>16</v>
      </c>
      <c r="BZ2" s="1" t="s">
        <v>17</v>
      </c>
      <c r="CA2" s="1" t="s">
        <v>14</v>
      </c>
      <c r="CB2" s="1" t="s">
        <v>32</v>
      </c>
      <c r="CC2" s="1" t="s">
        <v>31</v>
      </c>
      <c r="CD2" s="1" t="s">
        <v>16</v>
      </c>
      <c r="CE2" s="1" t="s">
        <v>17</v>
      </c>
    </row>
    <row r="3" spans="1:84" x14ac:dyDescent="0.25">
      <c r="A3" s="2" t="s">
        <v>15</v>
      </c>
      <c r="B3" s="3">
        <v>35949</v>
      </c>
      <c r="C3" s="9" t="s">
        <v>35</v>
      </c>
      <c r="D3" s="4">
        <v>88.181950499999999</v>
      </c>
      <c r="E3" s="4">
        <v>57.609028500000008</v>
      </c>
      <c r="F3" s="4">
        <v>49.920759900000007</v>
      </c>
      <c r="G3" s="4">
        <v>74.034688500000001</v>
      </c>
      <c r="H3" s="4">
        <v>77.502622200000005</v>
      </c>
      <c r="I3" s="4">
        <v>86.597669100000005</v>
      </c>
      <c r="J3" s="4">
        <v>54.693208920000004</v>
      </c>
      <c r="K3" s="4">
        <v>43.448520000000002</v>
      </c>
      <c r="L3" s="4">
        <v>73.091537700000003</v>
      </c>
      <c r="M3" s="4">
        <v>75.277210200000013</v>
      </c>
      <c r="N3" s="4">
        <v>81.540155400000003</v>
      </c>
      <c r="O3" s="4">
        <v>55.571716800000004</v>
      </c>
      <c r="P3" s="4">
        <v>39.297066900000004</v>
      </c>
      <c r="Q3" s="4">
        <v>72.937878300000008</v>
      </c>
      <c r="R3" s="4">
        <v>73.947261600000004</v>
      </c>
      <c r="S3" s="4">
        <v>81.254031000000012</v>
      </c>
      <c r="T3" s="4">
        <v>54.281507700000006</v>
      </c>
      <c r="U3" s="4">
        <v>43.06967010000001</v>
      </c>
      <c r="V3" s="4">
        <v>72.135140400000012</v>
      </c>
      <c r="W3" s="4">
        <v>72.627910200000017</v>
      </c>
      <c r="X3" s="4">
        <v>82.321698900000001</v>
      </c>
      <c r="Y3" s="4">
        <v>53.094621300000007</v>
      </c>
      <c r="Z3" s="4">
        <v>44.028716700000004</v>
      </c>
      <c r="AA3" s="4">
        <v>71.462218200000009</v>
      </c>
      <c r="AB3" s="4">
        <v>73.200158999999999</v>
      </c>
      <c r="AC3" s="4">
        <v>82.205129700000001</v>
      </c>
      <c r="AD3" s="4">
        <v>54.710694300000007</v>
      </c>
      <c r="AE3" s="4">
        <v>41.535725400000004</v>
      </c>
      <c r="AF3" s="4">
        <v>74.85597150000001</v>
      </c>
      <c r="AG3" s="4">
        <v>74.397642600000012</v>
      </c>
      <c r="AH3" s="4">
        <v>78.363644700000009</v>
      </c>
      <c r="AI3" s="4">
        <v>50.731445700000009</v>
      </c>
      <c r="AJ3" s="4">
        <v>42.828583800000004</v>
      </c>
      <c r="AK3" s="4">
        <v>70.511119500000007</v>
      </c>
      <c r="AL3" s="4">
        <v>69.54677430000001</v>
      </c>
      <c r="AM3" s="4">
        <v>77.756955000000005</v>
      </c>
      <c r="AN3" s="4">
        <v>49.086230399999998</v>
      </c>
      <c r="AO3" s="4">
        <v>41.972859900000003</v>
      </c>
      <c r="AP3" s="4">
        <v>68.812918200000013</v>
      </c>
      <c r="AQ3" s="4">
        <v>70.251488100000003</v>
      </c>
      <c r="AR3" s="4">
        <v>77.831135400000008</v>
      </c>
      <c r="AS3" s="4">
        <v>49.944603600000008</v>
      </c>
      <c r="AT3" s="4">
        <v>42.550407300000003</v>
      </c>
      <c r="AU3" s="4">
        <v>70.312421999999998</v>
      </c>
      <c r="AV3" s="4">
        <v>71.388037800000006</v>
      </c>
      <c r="CF3" s="4" t="s">
        <v>20</v>
      </c>
    </row>
    <row r="4" spans="1:84" x14ac:dyDescent="0.25">
      <c r="A4" s="2" t="s">
        <v>15</v>
      </c>
      <c r="B4" s="3">
        <v>41469</v>
      </c>
      <c r="C4" s="9" t="s">
        <v>35</v>
      </c>
      <c r="D4" s="4">
        <v>77.834999999999994</v>
      </c>
      <c r="E4" s="4">
        <v>58.716000000000001</v>
      </c>
      <c r="F4" s="4">
        <v>51.48</v>
      </c>
      <c r="G4" s="4">
        <v>76.555000000000007</v>
      </c>
      <c r="H4" s="4">
        <v>76.388000000000005</v>
      </c>
      <c r="I4" s="4">
        <v>76.655000000000001</v>
      </c>
      <c r="J4" s="4">
        <v>54.578000000000003</v>
      </c>
      <c r="K4" s="7">
        <v>46.341999999999999</v>
      </c>
      <c r="L4" s="4">
        <v>68.575000000000003</v>
      </c>
      <c r="M4" s="4">
        <v>71.021100000000004</v>
      </c>
      <c r="N4" s="4">
        <v>73.076999999999998</v>
      </c>
      <c r="O4" s="4">
        <v>53.137999999999998</v>
      </c>
      <c r="P4" s="7">
        <v>43.905000000000001</v>
      </c>
      <c r="Q4" s="4">
        <v>67.046000000000006</v>
      </c>
      <c r="R4" s="4">
        <v>70.274000000000001</v>
      </c>
      <c r="S4" s="4">
        <v>70.278000000000006</v>
      </c>
      <c r="T4" s="4">
        <v>52.295000000000002</v>
      </c>
      <c r="U4" s="7">
        <v>45.68</v>
      </c>
      <c r="V4" s="4">
        <v>65.307000000000002</v>
      </c>
      <c r="W4" s="4">
        <v>67.608000000000004</v>
      </c>
      <c r="X4" s="4">
        <v>69.325999999999993</v>
      </c>
      <c r="Y4" s="4">
        <v>51.021000000000001</v>
      </c>
      <c r="Z4" s="7">
        <v>45.238</v>
      </c>
      <c r="AA4" s="4">
        <v>64.754999999999995</v>
      </c>
      <c r="AB4" s="4">
        <v>66.003</v>
      </c>
      <c r="AC4" s="4">
        <v>68.307000000000002</v>
      </c>
      <c r="AD4" s="4">
        <v>50.457999999999998</v>
      </c>
      <c r="AE4" s="7">
        <v>44.555999999999997</v>
      </c>
      <c r="AF4" s="4">
        <v>64.051000000000002</v>
      </c>
      <c r="AG4" s="4">
        <v>66.361999999999995</v>
      </c>
      <c r="AH4" s="4">
        <v>67.451999999999998</v>
      </c>
      <c r="AI4" s="4">
        <v>50.29</v>
      </c>
      <c r="AJ4" s="7">
        <v>42.786000000000001</v>
      </c>
      <c r="AK4" s="4">
        <v>63.606999999999999</v>
      </c>
      <c r="AL4" s="4">
        <v>64.744</v>
      </c>
      <c r="AM4" s="4">
        <v>66.561000000000007</v>
      </c>
      <c r="AN4" s="4">
        <v>49.604999999999997</v>
      </c>
      <c r="AO4" s="7">
        <v>42.515999999999998</v>
      </c>
      <c r="AP4" s="4">
        <v>61.191000000000003</v>
      </c>
      <c r="AQ4" s="4">
        <v>61.749000000000002</v>
      </c>
      <c r="AR4" s="4">
        <v>63.076999999999998</v>
      </c>
      <c r="AS4" s="4">
        <v>48.180999999999997</v>
      </c>
      <c r="AT4" s="7">
        <v>41.716999999999999</v>
      </c>
      <c r="AU4" s="4">
        <v>57.651000000000003</v>
      </c>
      <c r="AV4" s="4">
        <v>59.808999999999997</v>
      </c>
      <c r="AW4" s="4">
        <v>60.38</v>
      </c>
      <c r="AX4" s="4">
        <v>46.811</v>
      </c>
      <c r="AY4" s="7">
        <v>40.399000000000001</v>
      </c>
      <c r="AZ4" s="4">
        <v>55.46</v>
      </c>
      <c r="BA4" s="4">
        <v>57.963000000000001</v>
      </c>
      <c r="BB4" s="4">
        <v>59.061999999999998</v>
      </c>
      <c r="BC4" s="4">
        <v>44.905999999999999</v>
      </c>
      <c r="BD4" s="7">
        <v>38.429000000000002</v>
      </c>
      <c r="BE4" s="4">
        <v>54.671999999999997</v>
      </c>
      <c r="BF4" s="4">
        <v>57.155999999999999</v>
      </c>
      <c r="BG4" s="4">
        <v>59.287999999999997</v>
      </c>
      <c r="BH4" s="4">
        <v>44.488999999999997</v>
      </c>
      <c r="BI4" s="7">
        <v>39.570999999999998</v>
      </c>
      <c r="BJ4" s="4">
        <v>55.237000000000002</v>
      </c>
      <c r="BK4" s="4">
        <v>56.171999999999997</v>
      </c>
      <c r="BL4" s="4">
        <v>59.307000000000002</v>
      </c>
      <c r="BM4" s="4">
        <v>43.658000000000001</v>
      </c>
      <c r="BN4" s="7">
        <v>27.809000000000001</v>
      </c>
      <c r="BO4" s="4">
        <v>49.536000000000001</v>
      </c>
      <c r="BP4" s="4">
        <v>51.414999999999999</v>
      </c>
    </row>
    <row r="5" spans="1:84" x14ac:dyDescent="0.25">
      <c r="A5" s="2" t="s">
        <v>15</v>
      </c>
      <c r="B5" s="3">
        <v>41449</v>
      </c>
      <c r="C5" s="9" t="s">
        <v>35</v>
      </c>
      <c r="D5" s="4">
        <v>76.802000000000007</v>
      </c>
      <c r="E5" s="4">
        <v>61.527000000000001</v>
      </c>
      <c r="F5" s="4">
        <v>57.320999999999998</v>
      </c>
      <c r="G5" s="4">
        <v>69.867000000000004</v>
      </c>
      <c r="H5" s="4">
        <v>72.418999999999997</v>
      </c>
      <c r="I5" s="4">
        <v>74.096999999999994</v>
      </c>
      <c r="J5" s="4">
        <v>57.341000000000001</v>
      </c>
      <c r="K5" s="7">
        <v>46.487000000000002</v>
      </c>
      <c r="L5" s="4">
        <v>68.715000000000003</v>
      </c>
      <c r="M5" s="4">
        <v>68.992999999999995</v>
      </c>
      <c r="N5" s="4">
        <v>73.584999999999994</v>
      </c>
      <c r="O5" s="4">
        <v>55.860999999999997</v>
      </c>
      <c r="P5" s="7">
        <v>50.104999999999997</v>
      </c>
      <c r="Q5" s="4">
        <v>67.772000000000006</v>
      </c>
      <c r="R5" s="4">
        <v>67.477000000000004</v>
      </c>
      <c r="S5" s="4">
        <v>73.594999999999999</v>
      </c>
      <c r="T5" s="4">
        <v>56.091000000000001</v>
      </c>
      <c r="U5" s="7">
        <v>48.201000000000001</v>
      </c>
      <c r="V5" s="4">
        <v>69.798000000000002</v>
      </c>
      <c r="W5" s="4">
        <v>69.009</v>
      </c>
      <c r="X5" s="4">
        <v>73.105999999999995</v>
      </c>
      <c r="Y5" s="4">
        <v>53.668999999999997</v>
      </c>
      <c r="Z5" s="7">
        <v>43.671999999999997</v>
      </c>
      <c r="AA5" s="4">
        <v>67.510999999999996</v>
      </c>
      <c r="AB5" s="4">
        <v>66.578999999999994</v>
      </c>
      <c r="AC5" s="4">
        <v>72.683999999999997</v>
      </c>
      <c r="AD5" s="4">
        <v>52.219000000000001</v>
      </c>
      <c r="AE5" s="7">
        <v>43.615000000000002</v>
      </c>
      <c r="AF5" s="4">
        <v>65.673000000000002</v>
      </c>
      <c r="AG5" s="4">
        <v>65.406000000000006</v>
      </c>
      <c r="AH5" s="4">
        <v>70.744</v>
      </c>
      <c r="AI5" s="4">
        <v>51.250999999999998</v>
      </c>
      <c r="AJ5" s="7">
        <v>40.813000000000002</v>
      </c>
      <c r="AK5" s="4">
        <v>64.94</v>
      </c>
      <c r="AL5" s="4">
        <v>63.432000000000002</v>
      </c>
      <c r="AM5" s="4">
        <v>67.433999999999997</v>
      </c>
      <c r="AN5" s="4">
        <v>50.960999999999999</v>
      </c>
      <c r="AO5" s="7">
        <v>39.173999999999999</v>
      </c>
      <c r="AP5" s="4">
        <v>59.712000000000003</v>
      </c>
      <c r="AQ5" s="4">
        <v>60.613999999999997</v>
      </c>
      <c r="AR5" s="4">
        <v>60.674999999999997</v>
      </c>
      <c r="AS5" s="4">
        <v>49.372</v>
      </c>
      <c r="AT5" s="7">
        <v>33.911000000000001</v>
      </c>
      <c r="AU5" s="4">
        <v>55.259</v>
      </c>
      <c r="AV5" s="4">
        <v>54.466099999999997</v>
      </c>
      <c r="CF5" s="4" t="s">
        <v>21</v>
      </c>
    </row>
    <row r="6" spans="1:84" x14ac:dyDescent="0.25">
      <c r="A6" s="2" t="s">
        <v>15</v>
      </c>
      <c r="B6" s="3">
        <v>41477</v>
      </c>
      <c r="C6" s="9" t="s">
        <v>35</v>
      </c>
      <c r="D6" s="4">
        <v>75.447000000000003</v>
      </c>
      <c r="E6" s="4">
        <v>52.73</v>
      </c>
      <c r="F6" s="4">
        <v>45.079000000000001</v>
      </c>
      <c r="G6" s="4">
        <v>71.885000000000005</v>
      </c>
      <c r="H6" s="4">
        <v>69.908000000000001</v>
      </c>
      <c r="I6" s="4">
        <v>73.846000000000004</v>
      </c>
      <c r="J6" s="4">
        <v>49.828000000000003</v>
      </c>
      <c r="K6" s="7">
        <v>40.988999999999997</v>
      </c>
      <c r="L6" s="4">
        <v>69.230999999999995</v>
      </c>
      <c r="M6" s="4">
        <v>67.495999999999995</v>
      </c>
      <c r="N6" s="4">
        <v>72.400999999999996</v>
      </c>
      <c r="O6" s="4">
        <v>46.801000000000002</v>
      </c>
      <c r="P6" s="7">
        <v>37.753</v>
      </c>
      <c r="Q6" s="4">
        <v>67.980999999999995</v>
      </c>
      <c r="R6" s="4">
        <v>65.078000000000003</v>
      </c>
      <c r="S6" s="4">
        <v>71.596999999999994</v>
      </c>
      <c r="T6" s="4">
        <v>45.512</v>
      </c>
      <c r="U6" s="7">
        <v>36.841999999999999</v>
      </c>
      <c r="V6" s="4">
        <v>68.153999999999996</v>
      </c>
      <c r="W6" s="4">
        <v>66.138000000000005</v>
      </c>
      <c r="X6" s="4">
        <v>71.838999999999999</v>
      </c>
      <c r="Y6" s="4">
        <v>44.642000000000003</v>
      </c>
      <c r="Z6" s="7">
        <v>35.244</v>
      </c>
      <c r="AA6" s="4">
        <v>67.424000000000007</v>
      </c>
      <c r="AB6" s="4">
        <v>65.180000000000007</v>
      </c>
      <c r="AC6" s="4">
        <v>70.290999999999997</v>
      </c>
      <c r="AD6" s="4">
        <v>43.542999999999999</v>
      </c>
      <c r="AE6" s="7">
        <v>35.066000000000003</v>
      </c>
      <c r="AF6" s="4">
        <v>67.653000000000006</v>
      </c>
      <c r="AG6" s="4">
        <v>64.566000000000003</v>
      </c>
      <c r="AH6" s="4">
        <v>70.617000000000004</v>
      </c>
      <c r="AI6" s="4">
        <v>42.298000000000002</v>
      </c>
      <c r="AJ6" s="7">
        <v>35.002000000000002</v>
      </c>
      <c r="AK6" s="4">
        <v>67.156999999999996</v>
      </c>
      <c r="AL6" s="4">
        <v>62.697000000000003</v>
      </c>
      <c r="AM6" s="4">
        <v>69.100999999999999</v>
      </c>
      <c r="AN6" s="4">
        <v>41.86</v>
      </c>
      <c r="AO6" s="7">
        <v>33.223999999999997</v>
      </c>
      <c r="AP6" s="4">
        <v>65.010999999999996</v>
      </c>
      <c r="AQ6" s="4">
        <v>62.555</v>
      </c>
      <c r="AR6" s="4">
        <v>68.694000000000003</v>
      </c>
      <c r="AS6" s="4">
        <v>41.271000000000001</v>
      </c>
      <c r="AT6" s="7">
        <v>32.978000000000002</v>
      </c>
      <c r="AU6" s="4">
        <v>63.554000000000002</v>
      </c>
      <c r="AV6" s="4">
        <v>60.661999999999999</v>
      </c>
      <c r="AW6" s="4">
        <v>66.465999999999994</v>
      </c>
      <c r="AX6" s="4">
        <v>41.087000000000003</v>
      </c>
      <c r="AY6" s="7">
        <v>31.960999999999999</v>
      </c>
      <c r="AZ6" s="4">
        <v>57.939</v>
      </c>
      <c r="BA6" s="4">
        <v>57.631</v>
      </c>
      <c r="BB6" s="4">
        <v>64.849999999999994</v>
      </c>
      <c r="BC6" s="4">
        <v>39.677999999999997</v>
      </c>
      <c r="BD6" s="7">
        <v>34.468000000000004</v>
      </c>
      <c r="BE6" s="4">
        <v>55.514000000000003</v>
      </c>
      <c r="BF6" s="4">
        <v>56.475000000000001</v>
      </c>
      <c r="BG6" s="4">
        <v>63.811999999999998</v>
      </c>
      <c r="BH6" s="4">
        <v>40.838999999999999</v>
      </c>
      <c r="BI6" s="7">
        <v>28.314</v>
      </c>
      <c r="BJ6" s="4">
        <v>54.902999999999999</v>
      </c>
      <c r="BK6" s="4">
        <v>53.857999999999997</v>
      </c>
    </row>
    <row r="7" spans="1:84" x14ac:dyDescent="0.25">
      <c r="A7" s="2" t="s">
        <v>15</v>
      </c>
      <c r="B7" s="3">
        <v>41506</v>
      </c>
      <c r="C7" s="9" t="s">
        <v>35</v>
      </c>
      <c r="D7" s="4">
        <v>78.353999999999999</v>
      </c>
      <c r="E7" s="4">
        <v>49.118000000000002</v>
      </c>
      <c r="F7" s="4">
        <v>38</v>
      </c>
      <c r="G7" s="4">
        <v>70.977000000000004</v>
      </c>
      <c r="H7" s="4">
        <v>68.494</v>
      </c>
      <c r="I7" s="4">
        <v>76.850999999999999</v>
      </c>
      <c r="J7" s="4">
        <v>46.463000000000001</v>
      </c>
      <c r="K7" s="7">
        <v>32.348999999999997</v>
      </c>
      <c r="L7" s="4">
        <v>69.822000000000003</v>
      </c>
      <c r="M7" s="4">
        <v>67.194999999999993</v>
      </c>
      <c r="N7" s="4">
        <v>75.808000000000007</v>
      </c>
      <c r="O7" s="4">
        <v>45.503</v>
      </c>
      <c r="P7" s="7">
        <v>31.096</v>
      </c>
      <c r="Q7" s="4">
        <v>69.025000000000006</v>
      </c>
      <c r="R7" s="4">
        <v>65.504999999999995</v>
      </c>
      <c r="S7" s="4">
        <v>74.111999999999995</v>
      </c>
      <c r="T7" s="4">
        <v>44.649000000000001</v>
      </c>
      <c r="U7" s="7">
        <v>32.276000000000003</v>
      </c>
      <c r="V7" s="4">
        <v>66.786000000000001</v>
      </c>
      <c r="W7" s="4">
        <v>64.125</v>
      </c>
      <c r="X7" s="4">
        <v>72.156000000000006</v>
      </c>
      <c r="Y7" s="4">
        <v>44.66</v>
      </c>
      <c r="Z7" s="7">
        <v>34.878999999999998</v>
      </c>
      <c r="AA7" s="4">
        <v>63.905000000000001</v>
      </c>
      <c r="AB7" s="4">
        <v>61.444000000000003</v>
      </c>
      <c r="AC7" s="4">
        <v>72.844999999999999</v>
      </c>
      <c r="AD7" s="4">
        <v>42.722999999999999</v>
      </c>
      <c r="AE7" s="7">
        <v>34.634999999999998</v>
      </c>
      <c r="AF7" s="4">
        <v>66.573999999999998</v>
      </c>
      <c r="AG7" s="4">
        <v>61.914999999999999</v>
      </c>
      <c r="AH7" s="4">
        <v>74.087999999999994</v>
      </c>
      <c r="AI7" s="4">
        <v>41.686</v>
      </c>
      <c r="AJ7" s="7">
        <v>36.616</v>
      </c>
      <c r="AK7" s="4">
        <v>66.402000000000001</v>
      </c>
      <c r="AL7" s="4">
        <v>62.100999999999999</v>
      </c>
      <c r="AM7" s="4">
        <v>69.915000000000006</v>
      </c>
      <c r="AN7" s="4">
        <v>40.481999999999999</v>
      </c>
      <c r="AO7" s="7">
        <v>35.223999999999997</v>
      </c>
      <c r="AP7" s="4">
        <v>63.445999999999998</v>
      </c>
      <c r="AQ7" s="4">
        <v>61.634</v>
      </c>
      <c r="AR7" s="4">
        <v>65.408000000000001</v>
      </c>
      <c r="AS7" s="4">
        <v>40.887</v>
      </c>
      <c r="AT7" s="7">
        <v>32.177999999999997</v>
      </c>
      <c r="AU7" s="4">
        <v>58.631999999999998</v>
      </c>
      <c r="AV7" s="4">
        <v>57.337000000000003</v>
      </c>
      <c r="AW7" s="4">
        <v>62.447000000000003</v>
      </c>
      <c r="AX7" s="4">
        <v>48.744999999999997</v>
      </c>
      <c r="AY7" s="7">
        <v>32.231000000000002</v>
      </c>
      <c r="AZ7" s="4">
        <v>58.030999999999999</v>
      </c>
      <c r="BA7" s="4">
        <v>57.826999999999998</v>
      </c>
      <c r="BB7" s="4">
        <v>60.116999999999997</v>
      </c>
      <c r="BC7" s="4">
        <v>40.668999999999997</v>
      </c>
      <c r="BD7" s="7">
        <v>32.886000000000003</v>
      </c>
      <c r="BE7" s="4">
        <v>54.296999999999997</v>
      </c>
      <c r="BF7" s="4">
        <v>53.478000000000002</v>
      </c>
      <c r="BG7" s="4">
        <v>54.640999999999998</v>
      </c>
      <c r="BH7" s="4">
        <v>39.837000000000003</v>
      </c>
      <c r="BI7" s="7">
        <v>30.942</v>
      </c>
      <c r="BJ7" s="4">
        <v>51.631999999999998</v>
      </c>
      <c r="BK7" s="4">
        <v>50.46</v>
      </c>
      <c r="BL7" s="4">
        <v>55.704000000000001</v>
      </c>
      <c r="BM7" s="4">
        <v>38.947000000000003</v>
      </c>
      <c r="BN7" s="7">
        <v>25.811</v>
      </c>
      <c r="BO7" s="4">
        <v>48.823999999999998</v>
      </c>
      <c r="BP7" s="4">
        <v>50.078000000000003</v>
      </c>
    </row>
    <row r="8" spans="1:84" x14ac:dyDescent="0.25">
      <c r="A8" s="2" t="s">
        <v>15</v>
      </c>
      <c r="B8" s="3">
        <v>41524</v>
      </c>
      <c r="C8" s="9" t="s">
        <v>35</v>
      </c>
      <c r="D8" s="4">
        <v>68.983999999999995</v>
      </c>
      <c r="E8" s="4">
        <v>59.01</v>
      </c>
      <c r="F8" s="4">
        <v>45.933999999999997</v>
      </c>
      <c r="G8" s="4">
        <v>65.88</v>
      </c>
      <c r="H8" s="4">
        <v>69.960999999999999</v>
      </c>
      <c r="I8" s="4">
        <v>68.924999999999997</v>
      </c>
      <c r="J8" s="4">
        <v>53.475999999999999</v>
      </c>
      <c r="K8" s="7">
        <v>42.319000000000003</v>
      </c>
      <c r="L8" s="4">
        <v>61.351999999999997</v>
      </c>
      <c r="M8" s="4">
        <v>65.516000000000005</v>
      </c>
      <c r="N8" s="4">
        <v>70.522000000000006</v>
      </c>
      <c r="O8" s="4">
        <v>52.603999999999999</v>
      </c>
      <c r="P8" s="7">
        <v>42.256999999999998</v>
      </c>
      <c r="Q8" s="4">
        <v>62.322000000000003</v>
      </c>
      <c r="R8" s="4">
        <v>66.216999999999999</v>
      </c>
      <c r="S8" s="4">
        <v>71.587999999999994</v>
      </c>
      <c r="T8" s="4">
        <v>51.500999999999998</v>
      </c>
      <c r="U8" s="7">
        <v>48.38</v>
      </c>
      <c r="V8" s="4">
        <v>65.186999999999998</v>
      </c>
      <c r="W8" s="4">
        <v>67.777000000000001</v>
      </c>
      <c r="X8" s="4">
        <v>72.444999999999993</v>
      </c>
      <c r="Y8" s="4">
        <v>47.401000000000003</v>
      </c>
      <c r="Z8" s="7">
        <v>45.558</v>
      </c>
      <c r="AA8" s="4">
        <v>65.864999999999995</v>
      </c>
      <c r="AB8" s="4">
        <v>66.593000000000004</v>
      </c>
      <c r="AC8" s="4">
        <v>72.953999999999994</v>
      </c>
      <c r="AD8" s="4">
        <v>46.448</v>
      </c>
      <c r="AE8" s="7">
        <v>41.094999999999999</v>
      </c>
      <c r="AF8" s="4">
        <v>65.418000000000006</v>
      </c>
      <c r="AG8" s="4">
        <v>65.947000000000003</v>
      </c>
      <c r="AH8" s="4">
        <v>72.046000000000006</v>
      </c>
      <c r="AI8" s="4">
        <v>46.216000000000001</v>
      </c>
      <c r="AJ8" s="7">
        <v>39.104999999999997</v>
      </c>
      <c r="AK8" s="4">
        <v>65.474999999999994</v>
      </c>
      <c r="AL8" s="4">
        <v>66.031999999999996</v>
      </c>
      <c r="AM8" s="4">
        <v>71.043000000000006</v>
      </c>
      <c r="AN8" s="4">
        <v>46.085000000000001</v>
      </c>
      <c r="AO8" s="7">
        <v>43.442999999999998</v>
      </c>
      <c r="AP8" s="4">
        <v>65.09</v>
      </c>
      <c r="AQ8" s="4">
        <v>65.144000000000005</v>
      </c>
      <c r="AR8" s="4">
        <v>67.480999999999995</v>
      </c>
      <c r="AS8" s="4">
        <v>44.680999999999997</v>
      </c>
      <c r="AT8" s="7">
        <v>43.253999999999998</v>
      </c>
      <c r="AU8" s="4">
        <v>62.186999999999998</v>
      </c>
      <c r="AV8" s="4">
        <v>62.334000000000003</v>
      </c>
      <c r="AW8" s="4">
        <v>63.805999999999997</v>
      </c>
      <c r="AX8" s="4">
        <v>43.253</v>
      </c>
      <c r="AY8" s="7">
        <v>36.389000000000003</v>
      </c>
      <c r="AZ8" s="4">
        <v>57.055999999999997</v>
      </c>
      <c r="BA8" s="4">
        <v>56.198999999999998</v>
      </c>
      <c r="BB8" s="4">
        <v>60.143000000000001</v>
      </c>
      <c r="BC8" s="4">
        <v>42.939</v>
      </c>
      <c r="BD8" s="7">
        <v>36.601999999999997</v>
      </c>
      <c r="BE8" s="4">
        <v>53.8</v>
      </c>
      <c r="BF8" s="4">
        <v>52.936999999999998</v>
      </c>
      <c r="CF8" s="4" t="s">
        <v>22</v>
      </c>
    </row>
    <row r="9" spans="1:84" x14ac:dyDescent="0.25">
      <c r="A9" s="2" t="s">
        <v>15</v>
      </c>
      <c r="B9" s="3">
        <v>41416</v>
      </c>
      <c r="C9" s="9" t="s">
        <v>35</v>
      </c>
      <c r="D9" s="4">
        <v>75.426000000000002</v>
      </c>
      <c r="E9" s="4">
        <v>57.725000000000001</v>
      </c>
      <c r="F9" s="4">
        <v>47.029000000000003</v>
      </c>
      <c r="G9" s="4">
        <v>72.840999999999994</v>
      </c>
      <c r="H9" s="4">
        <v>74.503</v>
      </c>
      <c r="I9" s="4">
        <v>74.453999999999994</v>
      </c>
      <c r="J9" s="4">
        <v>52.393000000000001</v>
      </c>
      <c r="K9" s="7">
        <v>43.735999999999997</v>
      </c>
      <c r="L9" s="4">
        <v>68.820999999999998</v>
      </c>
      <c r="M9" s="4">
        <v>69.468999999999994</v>
      </c>
      <c r="N9" s="4">
        <v>73.817999999999998</v>
      </c>
      <c r="O9" s="4">
        <v>51.031999999999996</v>
      </c>
      <c r="P9" s="7">
        <v>44.750999999999998</v>
      </c>
      <c r="Q9" s="4">
        <v>68.361000000000004</v>
      </c>
      <c r="R9" s="4">
        <v>68.884</v>
      </c>
      <c r="S9" s="4">
        <v>73.620999999999995</v>
      </c>
      <c r="T9" s="4">
        <v>50.465000000000003</v>
      </c>
      <c r="U9" s="7">
        <v>44.024000000000001</v>
      </c>
      <c r="V9" s="4">
        <v>66.403999999999996</v>
      </c>
      <c r="W9" s="4">
        <v>67.379000000000005</v>
      </c>
      <c r="X9" s="4">
        <v>73.162000000000006</v>
      </c>
      <c r="Y9" s="4">
        <v>49.613999999999997</v>
      </c>
      <c r="Z9" s="7">
        <v>45.473999999999997</v>
      </c>
      <c r="AA9" s="4">
        <v>66.605000000000004</v>
      </c>
      <c r="AB9" s="4">
        <v>68.093999999999994</v>
      </c>
      <c r="AC9" s="4">
        <v>72.622</v>
      </c>
      <c r="AD9" s="4">
        <v>46.752000000000002</v>
      </c>
      <c r="AE9" s="7">
        <v>42.338999999999999</v>
      </c>
      <c r="AF9" s="4">
        <v>65.846000000000004</v>
      </c>
      <c r="AG9" s="4">
        <v>67.412999999999997</v>
      </c>
      <c r="AH9" s="4">
        <v>72.548000000000002</v>
      </c>
      <c r="AI9" s="4">
        <v>45.054000000000002</v>
      </c>
      <c r="AJ9" s="7">
        <v>44.930999999999997</v>
      </c>
      <c r="AK9" s="4">
        <v>65.474000000000004</v>
      </c>
      <c r="AL9" s="4">
        <v>66.561000000000007</v>
      </c>
      <c r="AM9" s="4">
        <v>71.566000000000003</v>
      </c>
      <c r="AN9" s="4">
        <v>43.506</v>
      </c>
      <c r="AO9" s="7">
        <v>43.448999999999998</v>
      </c>
      <c r="AP9" s="4">
        <v>64.478999999999999</v>
      </c>
      <c r="AQ9" s="4">
        <v>64.545000000000002</v>
      </c>
      <c r="AR9" s="4">
        <v>68.435000000000002</v>
      </c>
      <c r="AS9" s="4">
        <v>40.543999999999997</v>
      </c>
      <c r="AT9" s="7">
        <v>35.594000000000001</v>
      </c>
      <c r="AU9" s="4">
        <v>62.701999999999998</v>
      </c>
      <c r="AV9" s="4">
        <v>62.036000000000001</v>
      </c>
      <c r="AW9" s="4">
        <v>68.465999999999994</v>
      </c>
      <c r="AX9" s="4">
        <v>41.472000000000001</v>
      </c>
      <c r="AY9" s="7">
        <v>37.58</v>
      </c>
      <c r="AZ9" s="4">
        <v>62.13</v>
      </c>
      <c r="BA9" s="4">
        <v>61.097999999999999</v>
      </c>
      <c r="BB9" s="4">
        <v>66.831000000000003</v>
      </c>
      <c r="BC9" s="4">
        <v>38.906999999999996</v>
      </c>
      <c r="BD9" s="7">
        <v>26.832999999999998</v>
      </c>
      <c r="BE9" s="4">
        <v>58.713999999999999</v>
      </c>
      <c r="BF9" s="4">
        <v>57.805</v>
      </c>
      <c r="BG9" s="4">
        <v>66.072000000000003</v>
      </c>
      <c r="BH9" s="4">
        <v>33.633000000000003</v>
      </c>
      <c r="BI9" s="7">
        <v>20.478999999999999</v>
      </c>
      <c r="BJ9" s="4">
        <v>55.337000000000003</v>
      </c>
      <c r="BK9" s="4">
        <v>53.344000000000001</v>
      </c>
    </row>
    <row r="10" spans="1:84" x14ac:dyDescent="0.25">
      <c r="A10" s="2" t="s">
        <v>15</v>
      </c>
      <c r="B10" s="3">
        <v>41500</v>
      </c>
      <c r="C10" s="9" t="s">
        <v>35</v>
      </c>
      <c r="D10" s="9">
        <v>78.147999999999996</v>
      </c>
      <c r="E10" s="4">
        <v>52.988</v>
      </c>
      <c r="F10" s="4">
        <v>76.763000000000005</v>
      </c>
      <c r="G10" s="4">
        <v>75.182000000000002</v>
      </c>
      <c r="H10" s="4">
        <v>74.981999999999999</v>
      </c>
      <c r="I10" s="4">
        <v>49.817999999999998</v>
      </c>
      <c r="J10" s="4">
        <v>71.23</v>
      </c>
      <c r="K10" s="4">
        <v>71.921000000000006</v>
      </c>
      <c r="L10" s="4">
        <v>72.900999999999996</v>
      </c>
      <c r="M10" s="4">
        <v>48.823999999999998</v>
      </c>
      <c r="N10" s="4">
        <v>68.474999999999994</v>
      </c>
      <c r="O10" s="4">
        <v>69.576999999999998</v>
      </c>
      <c r="P10" s="4">
        <v>71.841999999999999</v>
      </c>
      <c r="Q10" s="4">
        <v>47.905000000000001</v>
      </c>
      <c r="R10" s="4">
        <v>64.763999999999996</v>
      </c>
      <c r="S10" s="4">
        <v>65.430999999999997</v>
      </c>
      <c r="T10" s="4">
        <v>72.781000000000006</v>
      </c>
      <c r="U10" s="4">
        <v>46.981000000000002</v>
      </c>
      <c r="V10" s="4">
        <v>64.989000000000004</v>
      </c>
      <c r="W10" s="4">
        <v>66.147000000000006</v>
      </c>
      <c r="X10" s="4">
        <v>74.605999999999995</v>
      </c>
      <c r="Y10" s="4">
        <v>46.359000000000002</v>
      </c>
      <c r="Z10" s="4">
        <v>64.37</v>
      </c>
      <c r="AA10" s="4">
        <v>63.957999999999998</v>
      </c>
      <c r="AB10" s="4">
        <v>74.906000000000006</v>
      </c>
      <c r="AC10" s="4">
        <v>44.174999999999997</v>
      </c>
      <c r="AD10" s="4">
        <v>63.384999999999998</v>
      </c>
      <c r="AE10" s="4">
        <v>63.186</v>
      </c>
      <c r="AF10" s="4">
        <v>71.486999999999995</v>
      </c>
      <c r="AG10" s="4">
        <v>41.883000000000003</v>
      </c>
      <c r="AH10" s="4">
        <v>60.628999999999998</v>
      </c>
      <c r="AI10" s="4">
        <v>60.192</v>
      </c>
      <c r="AJ10" s="4">
        <v>68.391999999999996</v>
      </c>
      <c r="AK10" s="4">
        <v>42.03</v>
      </c>
      <c r="AL10" s="4">
        <v>61.462000000000003</v>
      </c>
      <c r="AM10" s="4">
        <v>59.802999999999997</v>
      </c>
      <c r="AN10" s="4">
        <v>66.494</v>
      </c>
      <c r="AO10" s="4">
        <v>41.603999999999999</v>
      </c>
      <c r="AP10" s="4">
        <v>58.185000000000002</v>
      </c>
      <c r="AQ10" s="4">
        <v>57.616</v>
      </c>
      <c r="AR10" s="4">
        <v>66.594999999999999</v>
      </c>
      <c r="AS10" s="4">
        <v>41.393000000000001</v>
      </c>
      <c r="AT10" s="4">
        <v>59.555999999999997</v>
      </c>
      <c r="AU10" s="4">
        <v>58.843000000000004</v>
      </c>
      <c r="AV10" s="4">
        <v>61.387999999999998</v>
      </c>
      <c r="AW10" s="4">
        <v>40.881</v>
      </c>
      <c r="AX10" s="4">
        <v>55.936</v>
      </c>
      <c r="AY10" s="4">
        <v>54.732999999999997</v>
      </c>
      <c r="AZ10" s="4">
        <v>58.905000000000001</v>
      </c>
      <c r="BA10" s="4">
        <v>39.536999999999999</v>
      </c>
      <c r="BB10" s="4">
        <v>53.588999999999999</v>
      </c>
      <c r="BC10" s="4">
        <v>53.082000000000001</v>
      </c>
    </row>
    <row r="11" spans="1:84" x14ac:dyDescent="0.25">
      <c r="A11" s="2" t="s">
        <v>15</v>
      </c>
      <c r="B11" s="3">
        <v>35943</v>
      </c>
      <c r="C11" s="9" t="s">
        <v>35</v>
      </c>
      <c r="D11" s="10">
        <v>78.301000000000002</v>
      </c>
      <c r="E11" s="7">
        <v>60.683999999999997</v>
      </c>
      <c r="F11" s="7">
        <v>53.456000000000003</v>
      </c>
      <c r="G11" s="7">
        <v>75.569999999999993</v>
      </c>
      <c r="H11" s="7">
        <v>72.698999999999998</v>
      </c>
      <c r="I11" s="7">
        <v>72.748999999999995</v>
      </c>
      <c r="J11" s="7">
        <v>55.442</v>
      </c>
      <c r="K11" s="7">
        <v>44.225000000000001</v>
      </c>
      <c r="L11" s="7">
        <v>70.759</v>
      </c>
      <c r="M11" s="7">
        <v>68.076999999999998</v>
      </c>
      <c r="N11" s="7">
        <v>70.762</v>
      </c>
      <c r="O11" s="7">
        <v>53.905999999999999</v>
      </c>
      <c r="P11" s="7">
        <v>41.994999999999997</v>
      </c>
      <c r="Q11" s="7">
        <v>68.471000000000004</v>
      </c>
      <c r="R11" s="7">
        <v>68.06</v>
      </c>
      <c r="S11" s="7">
        <v>69.156000000000006</v>
      </c>
      <c r="T11" s="7">
        <v>52.228999999999999</v>
      </c>
      <c r="U11" s="7">
        <v>41.77</v>
      </c>
      <c r="V11" s="7">
        <v>67.33</v>
      </c>
      <c r="W11" s="7">
        <v>66.492999999999995</v>
      </c>
      <c r="X11" s="7">
        <v>70.040000000000006</v>
      </c>
      <c r="Y11" s="7">
        <v>49.46</v>
      </c>
      <c r="Z11" s="7">
        <v>40.252000000000002</v>
      </c>
      <c r="AA11" s="7">
        <v>67.337000000000003</v>
      </c>
      <c r="AB11" s="7">
        <v>67.411000000000001</v>
      </c>
      <c r="AC11" s="7">
        <v>70.230999999999995</v>
      </c>
      <c r="AD11" s="7">
        <v>48.697000000000003</v>
      </c>
      <c r="AE11" s="7">
        <v>40.451000000000001</v>
      </c>
      <c r="AF11" s="7">
        <v>68.647000000000006</v>
      </c>
      <c r="AG11" s="7">
        <v>69.164000000000001</v>
      </c>
      <c r="AH11" s="7">
        <v>69.423000000000002</v>
      </c>
      <c r="AI11" s="7">
        <v>47.087000000000003</v>
      </c>
      <c r="AJ11" s="7">
        <v>39.616999999999997</v>
      </c>
      <c r="AK11" s="7">
        <v>66.744</v>
      </c>
      <c r="AL11" s="7">
        <v>68.518000000000001</v>
      </c>
      <c r="AM11" s="7">
        <v>69.024000000000001</v>
      </c>
      <c r="AN11" s="7">
        <v>46.738</v>
      </c>
      <c r="AO11" s="7">
        <v>38.457000000000001</v>
      </c>
      <c r="AP11" s="7">
        <v>66.826999999999998</v>
      </c>
      <c r="AQ11" s="7">
        <v>67.162999999999997</v>
      </c>
      <c r="AR11" s="7">
        <v>67.516999999999996</v>
      </c>
      <c r="AS11" s="7">
        <v>46.619</v>
      </c>
      <c r="AT11" s="7">
        <v>38.802999999999997</v>
      </c>
      <c r="AU11" s="7">
        <v>64.567999999999998</v>
      </c>
      <c r="AV11" s="7">
        <v>65.528999999999996</v>
      </c>
      <c r="AW11" s="7">
        <v>65.88</v>
      </c>
      <c r="AX11" s="7">
        <v>46.484000000000002</v>
      </c>
      <c r="AY11" s="7">
        <v>36.703000000000003</v>
      </c>
      <c r="AZ11" s="7">
        <v>62.305</v>
      </c>
      <c r="BA11" s="7">
        <v>63.889000000000003</v>
      </c>
      <c r="BB11" s="7">
        <v>63.851999999999997</v>
      </c>
      <c r="BC11" s="7">
        <v>46.531999999999996</v>
      </c>
      <c r="BD11" s="7">
        <v>36.651000000000003</v>
      </c>
      <c r="BE11" s="7">
        <v>62.168999999999997</v>
      </c>
      <c r="BF11" s="7">
        <v>62.366</v>
      </c>
      <c r="BG11" s="7">
        <v>63.206000000000003</v>
      </c>
      <c r="BH11" s="7">
        <v>45.994</v>
      </c>
      <c r="BI11" s="7">
        <v>37.261000000000003</v>
      </c>
      <c r="BJ11" s="7">
        <v>58.389000000000003</v>
      </c>
      <c r="BK11" s="7">
        <v>59.808999999999997</v>
      </c>
    </row>
    <row r="12" spans="1:84" x14ac:dyDescent="0.25">
      <c r="A12" s="2" t="s">
        <v>15</v>
      </c>
      <c r="B12" s="3">
        <v>41412</v>
      </c>
      <c r="C12" s="9" t="s">
        <v>35</v>
      </c>
      <c r="D12" s="10">
        <v>82.234999999999999</v>
      </c>
      <c r="E12" s="7">
        <v>59.441000000000003</v>
      </c>
      <c r="F12" s="7">
        <v>47.387</v>
      </c>
      <c r="G12" s="7">
        <v>83.977000000000004</v>
      </c>
      <c r="H12" s="7">
        <v>81.034000000000006</v>
      </c>
      <c r="I12" s="7">
        <v>81.989000000000004</v>
      </c>
      <c r="J12" s="7">
        <v>55.808999999999997</v>
      </c>
      <c r="K12" s="7">
        <v>44.375</v>
      </c>
      <c r="L12" s="7">
        <v>82.465999999999994</v>
      </c>
      <c r="M12" s="7">
        <v>79.128</v>
      </c>
      <c r="N12" s="7">
        <v>79.338999999999999</v>
      </c>
      <c r="O12" s="7">
        <v>55.307000000000002</v>
      </c>
      <c r="P12" s="7">
        <v>40.795000000000002</v>
      </c>
      <c r="Q12" s="7">
        <v>79.064999999999998</v>
      </c>
      <c r="R12" s="7">
        <v>75.885999999999996</v>
      </c>
      <c r="S12" s="7">
        <v>75.759</v>
      </c>
      <c r="T12" s="7">
        <v>53.616</v>
      </c>
      <c r="U12" s="7">
        <v>40.06</v>
      </c>
      <c r="V12" s="7">
        <v>75.962999999999994</v>
      </c>
      <c r="W12" s="7">
        <v>73.120999999999995</v>
      </c>
      <c r="X12" s="7">
        <v>80.433999999999997</v>
      </c>
      <c r="Y12" s="7">
        <v>51.165999999999997</v>
      </c>
      <c r="Z12" s="7">
        <v>41.363</v>
      </c>
      <c r="AA12" s="7">
        <v>75.474999999999994</v>
      </c>
      <c r="AB12" s="7">
        <v>73.867000000000004</v>
      </c>
      <c r="AC12" s="7">
        <v>80.843000000000004</v>
      </c>
      <c r="AD12" s="7">
        <v>46.85</v>
      </c>
      <c r="AE12" s="7">
        <v>39.491</v>
      </c>
      <c r="AF12" s="7">
        <v>75.813000000000002</v>
      </c>
      <c r="AG12" s="7">
        <v>72.322999999999993</v>
      </c>
      <c r="AH12" s="7">
        <v>78.597999999999999</v>
      </c>
      <c r="AI12" s="7">
        <v>45.279000000000003</v>
      </c>
      <c r="AJ12" s="7">
        <v>37.792999999999999</v>
      </c>
      <c r="AK12" s="7">
        <v>74.77</v>
      </c>
      <c r="AL12" s="7">
        <v>71.021000000000001</v>
      </c>
      <c r="AM12" s="7">
        <v>77.555000000000007</v>
      </c>
      <c r="AN12" s="7">
        <v>44.061</v>
      </c>
      <c r="AO12" s="7">
        <v>35.728000000000002</v>
      </c>
      <c r="AP12" s="7">
        <v>74.843000000000004</v>
      </c>
      <c r="AQ12" s="7">
        <v>71.58</v>
      </c>
      <c r="AR12" s="7">
        <v>75.760000000000005</v>
      </c>
      <c r="AS12" s="7">
        <v>42.082999999999998</v>
      </c>
      <c r="AT12" s="7">
        <v>30.69</v>
      </c>
      <c r="AU12" s="7">
        <v>73.906000000000006</v>
      </c>
      <c r="AV12" s="7">
        <v>71.212999999999994</v>
      </c>
      <c r="AW12" s="7">
        <v>76.197000000000003</v>
      </c>
      <c r="AX12" s="7">
        <v>41.844000000000001</v>
      </c>
      <c r="AY12" s="7">
        <v>30.908999999999999</v>
      </c>
      <c r="AZ12" s="7">
        <v>72.221999999999994</v>
      </c>
      <c r="BA12" s="7">
        <v>69.528000000000006</v>
      </c>
      <c r="BB12" s="7">
        <v>74.875</v>
      </c>
      <c r="BC12" s="7">
        <v>40.69</v>
      </c>
      <c r="BD12" s="7">
        <v>31.905999999999999</v>
      </c>
      <c r="BE12" s="7">
        <v>70.076999999999998</v>
      </c>
      <c r="BF12" s="7">
        <v>68.33</v>
      </c>
      <c r="BG12" s="7">
        <v>74.25</v>
      </c>
      <c r="BH12" s="7">
        <v>42.746000000000002</v>
      </c>
      <c r="BI12" s="7">
        <v>32.920999999999999</v>
      </c>
      <c r="BJ12" s="7">
        <v>67.307000000000002</v>
      </c>
      <c r="BK12" s="7">
        <v>63.970999999999997</v>
      </c>
    </row>
    <row r="13" spans="1:84" x14ac:dyDescent="0.25">
      <c r="C13" s="9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84" x14ac:dyDescent="0.25">
      <c r="A14" s="2" t="s">
        <v>87</v>
      </c>
      <c r="B14" s="3">
        <v>271048</v>
      </c>
      <c r="C14" s="10" t="s">
        <v>88</v>
      </c>
      <c r="D14" s="10">
        <v>85.971000000000004</v>
      </c>
      <c r="E14" s="7">
        <v>72.216999999999999</v>
      </c>
      <c r="F14" s="7">
        <v>60.546999999999997</v>
      </c>
      <c r="G14" s="7">
        <v>87.423000000000002</v>
      </c>
      <c r="H14" s="7">
        <v>86.343000000000004</v>
      </c>
      <c r="I14" s="7">
        <v>81.97</v>
      </c>
      <c r="J14" s="7">
        <v>65.180999999999997</v>
      </c>
      <c r="K14" s="7">
        <v>52.896999999999998</v>
      </c>
      <c r="L14" s="7">
        <v>81.242999999999995</v>
      </c>
      <c r="M14" s="7">
        <v>81.012</v>
      </c>
      <c r="N14" s="7">
        <v>77.572000000000003</v>
      </c>
      <c r="O14" s="7">
        <v>63.341000000000001</v>
      </c>
      <c r="P14" s="7">
        <v>50.133000000000003</v>
      </c>
      <c r="Q14" s="7">
        <v>76.911000000000001</v>
      </c>
      <c r="R14" s="7">
        <v>77.72</v>
      </c>
      <c r="S14" s="7">
        <v>77.834999999999994</v>
      </c>
      <c r="T14" s="7">
        <v>61.598999999999997</v>
      </c>
      <c r="U14" s="7">
        <v>48.206000000000003</v>
      </c>
      <c r="V14" s="7">
        <v>74.896000000000001</v>
      </c>
      <c r="W14" s="7">
        <v>75.251999999999995</v>
      </c>
      <c r="X14" s="7">
        <v>79.754999999999995</v>
      </c>
      <c r="Y14" s="7">
        <v>57.984000000000002</v>
      </c>
      <c r="Z14" s="7">
        <v>51.085999999999999</v>
      </c>
      <c r="AA14" s="7">
        <v>76.156000000000006</v>
      </c>
      <c r="AB14" s="7">
        <v>74.680999999999997</v>
      </c>
      <c r="AC14" s="7">
        <v>80.638999999999996</v>
      </c>
      <c r="AD14" s="7">
        <v>54.576000000000001</v>
      </c>
      <c r="AE14" s="7">
        <v>43.762</v>
      </c>
      <c r="AF14" s="7">
        <v>77.19</v>
      </c>
      <c r="AG14" s="7">
        <v>75.894999999999996</v>
      </c>
      <c r="AH14" s="7">
        <v>81.308999999999997</v>
      </c>
      <c r="AI14" s="7">
        <v>54.6</v>
      </c>
      <c r="AJ14" s="7">
        <v>54.545999999999999</v>
      </c>
      <c r="AK14" s="7">
        <v>77.617999999999995</v>
      </c>
      <c r="AL14" s="7">
        <v>76.731999999999999</v>
      </c>
      <c r="AM14" s="7">
        <v>77.944999999999993</v>
      </c>
      <c r="AN14" s="7">
        <v>54.122999999999998</v>
      </c>
      <c r="AO14" s="7">
        <v>44.777999999999999</v>
      </c>
      <c r="AP14" s="7">
        <v>75.242000000000004</v>
      </c>
      <c r="AQ14" s="7">
        <v>76.180000000000007</v>
      </c>
      <c r="AR14" s="7">
        <v>76.989999999999995</v>
      </c>
      <c r="AS14" s="7">
        <v>55.634999999999998</v>
      </c>
      <c r="AT14" s="7">
        <v>43.326999999999998</v>
      </c>
      <c r="AU14" s="7">
        <v>76.537000000000006</v>
      </c>
      <c r="AV14" s="7">
        <v>76.415999999999997</v>
      </c>
      <c r="AW14" s="7">
        <v>75.677999999999997</v>
      </c>
      <c r="AX14" s="7">
        <v>51.128999999999998</v>
      </c>
      <c r="AY14" s="7">
        <v>44.755000000000003</v>
      </c>
      <c r="AZ14" s="7">
        <v>72.694000000000003</v>
      </c>
      <c r="BA14" s="7">
        <v>72.12</v>
      </c>
      <c r="BB14" s="7"/>
      <c r="BC14" s="7"/>
      <c r="BD14" s="7"/>
      <c r="BE14" s="7"/>
      <c r="BF14" s="7"/>
      <c r="BG14" s="7">
        <v>75.010000000000005</v>
      </c>
      <c r="BH14" s="7">
        <v>49.570999999999998</v>
      </c>
      <c r="BI14" s="7">
        <v>38.805</v>
      </c>
      <c r="BJ14" s="7">
        <v>72.076999999999998</v>
      </c>
      <c r="BK14" s="7">
        <v>70.114000000000004</v>
      </c>
    </row>
    <row r="15" spans="1:84" x14ac:dyDescent="0.25">
      <c r="A15" s="2" t="s">
        <v>87</v>
      </c>
      <c r="B15" s="3">
        <v>49877</v>
      </c>
      <c r="C15" s="10" t="s">
        <v>88</v>
      </c>
      <c r="D15" s="10">
        <v>88.248000000000005</v>
      </c>
      <c r="E15" s="7">
        <v>76.334999999999994</v>
      </c>
      <c r="F15" s="7">
        <v>62.134</v>
      </c>
      <c r="G15" s="7">
        <v>92.933999999999997</v>
      </c>
      <c r="H15" s="7">
        <v>86.608999999999995</v>
      </c>
      <c r="I15" s="7">
        <v>84.948999999999998</v>
      </c>
      <c r="J15" s="7">
        <v>70.474000000000004</v>
      </c>
      <c r="K15" s="7">
        <v>53.209000000000003</v>
      </c>
      <c r="L15" s="7">
        <v>85.588999999999999</v>
      </c>
      <c r="M15" s="7">
        <v>82.113</v>
      </c>
      <c r="N15" s="7">
        <v>82.228999999999999</v>
      </c>
      <c r="O15" s="7">
        <v>67.346000000000004</v>
      </c>
      <c r="P15" s="7">
        <v>54.154000000000003</v>
      </c>
      <c r="Q15" s="7">
        <v>80.733000000000004</v>
      </c>
      <c r="R15" s="7">
        <v>78.944000000000003</v>
      </c>
      <c r="S15" s="7">
        <v>82.713999999999999</v>
      </c>
      <c r="T15" s="7">
        <v>65.548000000000002</v>
      </c>
      <c r="U15" s="7">
        <v>53.451000000000001</v>
      </c>
      <c r="V15" s="7">
        <v>77.992000000000004</v>
      </c>
      <c r="W15" s="7">
        <v>75.936000000000007</v>
      </c>
      <c r="X15" s="7">
        <v>81.697999999999993</v>
      </c>
      <c r="Y15" s="7">
        <v>62.883000000000003</v>
      </c>
      <c r="Z15" s="7">
        <v>48.012</v>
      </c>
      <c r="AA15" s="7">
        <v>78.921000000000006</v>
      </c>
      <c r="AB15" s="7">
        <v>76.539000000000001</v>
      </c>
      <c r="AC15" s="7">
        <v>79.475999999999999</v>
      </c>
      <c r="AD15" s="7">
        <v>59.343000000000004</v>
      </c>
      <c r="AE15" s="7">
        <v>46.633000000000003</v>
      </c>
      <c r="AF15" s="7">
        <v>77.337999999999994</v>
      </c>
      <c r="AG15" s="7">
        <v>75.739999999999995</v>
      </c>
      <c r="AH15" s="7">
        <v>76.763000000000005</v>
      </c>
      <c r="AI15" s="7">
        <v>58.16</v>
      </c>
      <c r="AJ15" s="7">
        <v>46.472999999999999</v>
      </c>
      <c r="AK15" s="7">
        <v>74.667000000000002</v>
      </c>
      <c r="AL15" s="7">
        <v>73.757000000000005</v>
      </c>
      <c r="AM15" s="7">
        <v>75.197999999999993</v>
      </c>
      <c r="AN15" s="7">
        <v>57.43</v>
      </c>
      <c r="AO15" s="7">
        <v>46.075000000000003</v>
      </c>
      <c r="AP15" s="7">
        <v>73.69</v>
      </c>
      <c r="AQ15" s="7">
        <v>71.328999999999994</v>
      </c>
      <c r="AR15" s="7">
        <v>72.960999999999999</v>
      </c>
      <c r="AS15" s="7">
        <v>57.183</v>
      </c>
      <c r="AT15" s="7">
        <v>42.725000000000001</v>
      </c>
      <c r="AU15" s="7">
        <v>70.97</v>
      </c>
      <c r="AV15" s="7">
        <v>68.198999999999998</v>
      </c>
      <c r="AW15" s="7">
        <v>69.385999999999996</v>
      </c>
      <c r="AX15" s="7">
        <v>54.307000000000002</v>
      </c>
      <c r="AY15" s="7">
        <v>40.773000000000003</v>
      </c>
      <c r="AZ15" s="7">
        <v>67.268000000000001</v>
      </c>
      <c r="BA15" s="7">
        <v>64.935000000000002</v>
      </c>
      <c r="BB15" s="7">
        <v>66.475999999999999</v>
      </c>
      <c r="BC15" s="7">
        <v>50.478999999999999</v>
      </c>
      <c r="BD15" s="7">
        <v>38.110999999999997</v>
      </c>
      <c r="BE15" s="7">
        <v>62.372</v>
      </c>
      <c r="BF15" s="7">
        <v>61.482999999999997</v>
      </c>
      <c r="BG15" s="7">
        <v>63.918999999999997</v>
      </c>
      <c r="BH15" s="7">
        <v>50.838000000000001</v>
      </c>
      <c r="BI15" s="7">
        <v>35.546999999999997</v>
      </c>
      <c r="BJ15" s="7">
        <v>59.594999999999999</v>
      </c>
      <c r="BK15" s="7">
        <v>58.533999999999999</v>
      </c>
      <c r="BL15" s="7">
        <v>62.377000000000002</v>
      </c>
      <c r="BM15" s="7">
        <v>44.875999999999998</v>
      </c>
      <c r="BN15" s="7">
        <v>34.847999999999999</v>
      </c>
      <c r="BO15" s="7">
        <v>55.923000000000002</v>
      </c>
      <c r="BP15" s="7">
        <v>55.697000000000003</v>
      </c>
    </row>
    <row r="16" spans="1:84" x14ac:dyDescent="0.25">
      <c r="A16" s="2" t="s">
        <v>87</v>
      </c>
      <c r="B16" s="3">
        <v>49748</v>
      </c>
      <c r="C16" s="10" t="s">
        <v>88</v>
      </c>
      <c r="D16" s="10">
        <v>93.247</v>
      </c>
      <c r="E16" s="7">
        <v>70.739999999999995</v>
      </c>
      <c r="F16" s="7">
        <v>61.033000000000001</v>
      </c>
      <c r="G16" s="7">
        <v>90.972999999999999</v>
      </c>
      <c r="H16" s="7">
        <v>96.616</v>
      </c>
      <c r="I16" s="7">
        <v>86.495999999999995</v>
      </c>
      <c r="J16" s="7">
        <v>63.54</v>
      </c>
      <c r="K16" s="7">
        <v>52.954999999999998</v>
      </c>
      <c r="L16" s="7">
        <v>84.442999999999998</v>
      </c>
      <c r="M16" s="7">
        <v>87.537000000000006</v>
      </c>
      <c r="N16" s="7">
        <v>84.334999999999994</v>
      </c>
      <c r="O16" s="7">
        <v>61.716999999999999</v>
      </c>
      <c r="P16" s="7">
        <v>50.531999999999996</v>
      </c>
      <c r="Q16" s="7">
        <v>80.501000000000005</v>
      </c>
      <c r="R16" s="7">
        <v>83.186999999999998</v>
      </c>
      <c r="S16" s="7">
        <v>82.884</v>
      </c>
      <c r="T16" s="7">
        <v>61.305999999999997</v>
      </c>
      <c r="U16" s="7">
        <v>51.316000000000003</v>
      </c>
      <c r="V16" s="7">
        <v>77.92</v>
      </c>
      <c r="W16" s="7">
        <v>70.063999999999993</v>
      </c>
      <c r="X16" s="7">
        <v>79.813000000000002</v>
      </c>
      <c r="Y16" s="7">
        <v>60.329000000000001</v>
      </c>
      <c r="Z16" s="7">
        <v>47.651000000000003</v>
      </c>
      <c r="AA16" s="7">
        <v>75.781000000000006</v>
      </c>
      <c r="AB16" s="7">
        <v>76.825999999999993</v>
      </c>
      <c r="AC16" s="7">
        <v>80.994</v>
      </c>
      <c r="AD16" s="7">
        <v>57.844999999999999</v>
      </c>
      <c r="AE16" s="7">
        <v>47.691000000000003</v>
      </c>
      <c r="AF16" s="7">
        <v>76.228999999999999</v>
      </c>
      <c r="AG16" s="7">
        <v>76.662000000000006</v>
      </c>
      <c r="AH16" s="7">
        <v>76.006</v>
      </c>
      <c r="AI16" s="7">
        <v>57.21</v>
      </c>
      <c r="AJ16" s="7">
        <v>45.518000000000001</v>
      </c>
      <c r="AK16" s="7">
        <v>74.165999999999997</v>
      </c>
      <c r="AL16" s="7">
        <v>75.841999999999999</v>
      </c>
      <c r="AM16" s="7">
        <v>71.667000000000002</v>
      </c>
      <c r="AN16" s="7">
        <v>56.588000000000001</v>
      </c>
      <c r="AO16" s="7">
        <v>46.18</v>
      </c>
      <c r="AP16" s="7">
        <v>71.277000000000001</v>
      </c>
      <c r="AQ16" s="7">
        <v>72.055000000000007</v>
      </c>
      <c r="AR16" s="7">
        <v>68.438000000000002</v>
      </c>
      <c r="AS16" s="7">
        <v>56.524000000000001</v>
      </c>
      <c r="AT16" s="7">
        <v>45.408000000000001</v>
      </c>
      <c r="AU16" s="7">
        <v>70.706999999999994</v>
      </c>
      <c r="AV16" s="7">
        <v>69.825999999999993</v>
      </c>
      <c r="AW16" s="7">
        <v>66.887</v>
      </c>
      <c r="AX16" s="7">
        <v>58.386000000000003</v>
      </c>
      <c r="AY16" s="7">
        <v>48.701000000000001</v>
      </c>
      <c r="AZ16" s="7">
        <v>68.522000000000006</v>
      </c>
      <c r="BA16" s="7">
        <v>67.543000000000006</v>
      </c>
      <c r="BB16" s="7">
        <v>65.616</v>
      </c>
      <c r="BC16" s="7">
        <v>56.390999999999998</v>
      </c>
      <c r="BD16" s="7">
        <v>45.052999999999997</v>
      </c>
      <c r="BE16" s="7">
        <v>66.400999999999996</v>
      </c>
      <c r="BF16" s="7">
        <v>64.619</v>
      </c>
      <c r="BG16" s="7">
        <v>65.498999999999995</v>
      </c>
      <c r="BH16" s="7">
        <v>55.021000000000001</v>
      </c>
      <c r="BI16" s="7">
        <v>43.673999999999999</v>
      </c>
      <c r="BJ16" s="7">
        <v>66.213999999999999</v>
      </c>
      <c r="BK16" s="7">
        <v>65.432000000000002</v>
      </c>
    </row>
    <row r="17" spans="1:84" x14ac:dyDescent="0.25">
      <c r="A17" s="2" t="s">
        <v>87</v>
      </c>
      <c r="B17" s="3">
        <v>49747</v>
      </c>
      <c r="C17" s="10" t="s">
        <v>88</v>
      </c>
      <c r="D17" s="10">
        <v>93.608000000000004</v>
      </c>
      <c r="E17" s="7">
        <v>71.054000000000002</v>
      </c>
      <c r="F17" s="7">
        <v>58.131999999999998</v>
      </c>
      <c r="G17" s="7">
        <v>88.808000000000007</v>
      </c>
      <c r="H17" s="7">
        <v>92.611000000000004</v>
      </c>
      <c r="I17" s="7">
        <v>89.563000000000002</v>
      </c>
      <c r="J17" s="7">
        <v>66.132999999999996</v>
      </c>
      <c r="K17" s="7">
        <v>53.709000000000003</v>
      </c>
      <c r="L17" s="7">
        <v>83.944999999999993</v>
      </c>
      <c r="M17" s="7">
        <v>83.363</v>
      </c>
      <c r="N17" s="7">
        <v>82.804000000000002</v>
      </c>
      <c r="O17" s="7">
        <v>65.134</v>
      </c>
      <c r="P17" s="7">
        <v>51.933</v>
      </c>
      <c r="Q17" s="7">
        <v>78.155000000000001</v>
      </c>
      <c r="R17" s="7">
        <v>78.301000000000002</v>
      </c>
      <c r="S17" s="7">
        <v>80.265000000000001</v>
      </c>
      <c r="T17" s="7">
        <v>63.076000000000001</v>
      </c>
      <c r="U17" s="7">
        <v>48.951999999999998</v>
      </c>
      <c r="V17" s="7">
        <v>72.406999999999996</v>
      </c>
      <c r="W17" s="7">
        <v>72.694999999999993</v>
      </c>
      <c r="X17" s="7">
        <v>76.480999999999995</v>
      </c>
      <c r="Y17" s="7">
        <v>63.204999999999998</v>
      </c>
      <c r="Z17" s="7">
        <v>47.273000000000003</v>
      </c>
      <c r="AA17" s="7">
        <v>70.819000000000003</v>
      </c>
      <c r="AB17" s="7">
        <v>70.198999999999998</v>
      </c>
      <c r="AC17" s="7">
        <v>76.605000000000004</v>
      </c>
      <c r="AD17" s="7">
        <v>60.295000000000002</v>
      </c>
      <c r="AE17" s="7">
        <v>47.076999999999998</v>
      </c>
      <c r="AF17" s="7">
        <v>71.677000000000007</v>
      </c>
      <c r="AG17" s="7">
        <v>70.06</v>
      </c>
      <c r="AH17" s="7">
        <v>70.694000000000003</v>
      </c>
      <c r="AI17" s="7">
        <v>55.822000000000003</v>
      </c>
      <c r="AJ17" s="7">
        <v>41.823999999999998</v>
      </c>
      <c r="AK17" s="7">
        <v>68.537999999999997</v>
      </c>
      <c r="AL17" s="7">
        <v>67.201999999999998</v>
      </c>
      <c r="AM17" s="7">
        <v>68.465000000000003</v>
      </c>
      <c r="AN17" s="7">
        <v>54.914999999999999</v>
      </c>
      <c r="AO17" s="7">
        <v>43.143000000000001</v>
      </c>
      <c r="AP17" s="7">
        <v>65.100999999999999</v>
      </c>
      <c r="AQ17" s="7">
        <v>66.091999999999999</v>
      </c>
      <c r="AR17" s="7">
        <v>64.978999999999999</v>
      </c>
      <c r="AS17" s="7">
        <v>52.555999999999997</v>
      </c>
      <c r="AT17" s="7">
        <v>39.472999999999999</v>
      </c>
      <c r="AU17" s="7">
        <v>61.155999999999999</v>
      </c>
      <c r="AV17" s="7">
        <v>61.923000000000002</v>
      </c>
      <c r="AW17" s="7">
        <v>62.262</v>
      </c>
      <c r="AX17" s="7">
        <v>52.298999999999999</v>
      </c>
      <c r="AY17" s="7">
        <v>38.462000000000003</v>
      </c>
      <c r="AZ17" s="7">
        <v>58.771999999999998</v>
      </c>
      <c r="BA17" s="7">
        <v>61.570999999999998</v>
      </c>
      <c r="BB17" s="7">
        <v>60.344000000000001</v>
      </c>
      <c r="BC17" s="7">
        <v>49.648000000000003</v>
      </c>
      <c r="BD17" s="7">
        <v>37.353999999999999</v>
      </c>
      <c r="BE17" s="7">
        <v>55.737000000000002</v>
      </c>
      <c r="BF17" s="7">
        <v>58.417000000000002</v>
      </c>
      <c r="BG17" s="7">
        <v>59.741999999999997</v>
      </c>
      <c r="BH17" s="7">
        <v>44.308999999999997</v>
      </c>
      <c r="BI17" s="7">
        <v>34.966000000000001</v>
      </c>
      <c r="BJ17" s="7">
        <v>54.189</v>
      </c>
      <c r="BK17" s="7">
        <v>55.097000000000001</v>
      </c>
    </row>
    <row r="18" spans="1:84" x14ac:dyDescent="0.25">
      <c r="A18" s="2" t="s">
        <v>87</v>
      </c>
      <c r="B18" s="3">
        <v>519573</v>
      </c>
      <c r="C18" s="10" t="s">
        <v>88</v>
      </c>
      <c r="D18" s="10">
        <v>88.453000000000003</v>
      </c>
      <c r="E18" s="7">
        <v>73.819000000000003</v>
      </c>
      <c r="F18" s="7">
        <v>65.08</v>
      </c>
      <c r="G18" s="7">
        <v>91.938999999999993</v>
      </c>
      <c r="H18" s="7">
        <v>85.728999999999999</v>
      </c>
      <c r="I18" s="7">
        <v>86.34</v>
      </c>
      <c r="J18" s="7">
        <v>68.293000000000006</v>
      </c>
      <c r="K18" s="7">
        <v>59.402999999999999</v>
      </c>
      <c r="L18" s="7">
        <v>86.677999999999997</v>
      </c>
      <c r="M18" s="7">
        <v>84.709000000000003</v>
      </c>
      <c r="N18" s="7">
        <v>85.159000000000006</v>
      </c>
      <c r="O18" s="7">
        <v>65.703000000000003</v>
      </c>
      <c r="P18" s="7">
        <v>55.399000000000001</v>
      </c>
      <c r="Q18" s="7">
        <v>82.332999999999998</v>
      </c>
      <c r="R18" s="7">
        <v>80.066999999999993</v>
      </c>
      <c r="S18" s="7">
        <v>85.180999999999997</v>
      </c>
      <c r="T18" s="7">
        <v>66.046999999999997</v>
      </c>
      <c r="U18" s="7">
        <v>54.122999999999998</v>
      </c>
      <c r="V18" s="7">
        <v>81.664000000000001</v>
      </c>
      <c r="W18" s="7">
        <v>80.61</v>
      </c>
      <c r="X18" s="7">
        <v>85.688000000000002</v>
      </c>
      <c r="Y18" s="7">
        <v>65.093999999999994</v>
      </c>
      <c r="Z18" s="7">
        <v>52.383000000000003</v>
      </c>
      <c r="AA18" s="7">
        <v>83.52</v>
      </c>
      <c r="AB18" s="7">
        <v>81.325000000000003</v>
      </c>
      <c r="AC18" s="7">
        <v>86.688999999999993</v>
      </c>
      <c r="AD18" s="7">
        <v>64.727000000000004</v>
      </c>
      <c r="AE18" s="7">
        <v>54.292999999999999</v>
      </c>
      <c r="AF18" s="7">
        <v>83.641999999999996</v>
      </c>
      <c r="AG18" s="7">
        <v>81.659000000000006</v>
      </c>
      <c r="AH18" s="7">
        <v>86.197999999999993</v>
      </c>
      <c r="AI18" s="7">
        <v>63.204000000000001</v>
      </c>
      <c r="AJ18" s="7">
        <v>52.965000000000003</v>
      </c>
      <c r="AK18" s="7">
        <v>83.067999999999998</v>
      </c>
      <c r="AL18" s="7">
        <v>82.39</v>
      </c>
      <c r="AM18" s="7">
        <v>85.741</v>
      </c>
      <c r="AN18" s="7">
        <v>62.383000000000003</v>
      </c>
      <c r="AO18" s="7">
        <v>52.826000000000001</v>
      </c>
      <c r="AP18" s="7">
        <v>83.415999999999997</v>
      </c>
      <c r="AQ18" s="7">
        <v>82.521000000000001</v>
      </c>
      <c r="AR18" s="7">
        <v>82.058999999999997</v>
      </c>
      <c r="AS18" s="7">
        <v>62.045999999999999</v>
      </c>
      <c r="AT18" s="7">
        <v>58.302</v>
      </c>
      <c r="AU18" s="7">
        <v>82.055000000000007</v>
      </c>
      <c r="AV18" s="7">
        <v>78.837999999999994</v>
      </c>
      <c r="AW18" s="7">
        <v>75.887</v>
      </c>
      <c r="AX18" s="7">
        <v>66.387</v>
      </c>
      <c r="AY18" s="7">
        <v>61.279000000000003</v>
      </c>
      <c r="AZ18" s="7">
        <v>77.137</v>
      </c>
      <c r="BA18" s="7">
        <v>74.34</v>
      </c>
      <c r="BB18" s="7">
        <v>72.466999999999999</v>
      </c>
      <c r="BC18" s="7">
        <v>60.674999999999997</v>
      </c>
      <c r="BD18" s="7">
        <v>53.35</v>
      </c>
      <c r="BE18" s="7">
        <v>73.152000000000001</v>
      </c>
      <c r="BF18" s="7">
        <v>70.522999999999996</v>
      </c>
      <c r="BG18" s="7">
        <v>72.793000000000006</v>
      </c>
      <c r="BH18" s="7">
        <v>60.598999999999997</v>
      </c>
      <c r="BI18" s="7">
        <v>52.972999999999999</v>
      </c>
      <c r="BJ18" s="7">
        <v>70.793000000000006</v>
      </c>
      <c r="BK18" s="7">
        <v>67.585999999999999</v>
      </c>
    </row>
    <row r="19" spans="1:84" x14ac:dyDescent="0.25">
      <c r="A19" s="2" t="s">
        <v>87</v>
      </c>
      <c r="B19" s="3">
        <v>1726</v>
      </c>
      <c r="C19" s="10" t="s">
        <v>52</v>
      </c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1:84" x14ac:dyDescent="0.25">
      <c r="A20" s="2" t="s">
        <v>87</v>
      </c>
      <c r="B20" s="3">
        <v>1729</v>
      </c>
      <c r="C20" s="10" t="s">
        <v>52</v>
      </c>
    </row>
    <row r="21" spans="1:84" x14ac:dyDescent="0.25">
      <c r="C21" s="9"/>
    </row>
    <row r="22" spans="1:84" x14ac:dyDescent="0.25">
      <c r="A22" s="2" t="s">
        <v>23</v>
      </c>
      <c r="B22" s="3">
        <v>37363</v>
      </c>
      <c r="C22" s="9" t="s">
        <v>35</v>
      </c>
      <c r="D22" s="4">
        <v>151.65700000000001</v>
      </c>
      <c r="E22" s="4">
        <v>117.581</v>
      </c>
      <c r="F22" s="4">
        <v>90.441999999999993</v>
      </c>
      <c r="G22" s="4">
        <v>144.28</v>
      </c>
      <c r="H22" s="4">
        <v>146.95099999999999</v>
      </c>
      <c r="I22" s="4">
        <v>145.50800000000001</v>
      </c>
      <c r="J22" s="4">
        <v>105.479</v>
      </c>
      <c r="K22" s="7">
        <v>82.760999999999996</v>
      </c>
      <c r="L22" s="4">
        <v>140.10900000000001</v>
      </c>
      <c r="M22" s="4">
        <v>139.83699999999999</v>
      </c>
      <c r="N22" s="4">
        <v>147.238</v>
      </c>
      <c r="O22" s="4">
        <v>100</v>
      </c>
      <c r="P22" s="7">
        <v>78.646000000000001</v>
      </c>
      <c r="Q22" s="4">
        <v>135.79400000000001</v>
      </c>
      <c r="R22" s="4">
        <v>138.09299999999999</v>
      </c>
      <c r="S22" s="4">
        <v>147.053</v>
      </c>
      <c r="T22" s="4">
        <v>97.387</v>
      </c>
      <c r="U22" s="7">
        <v>78.784000000000006</v>
      </c>
      <c r="V22" s="4">
        <v>136.90899999999999</v>
      </c>
      <c r="W22" s="4">
        <v>136.197</v>
      </c>
      <c r="X22" s="4">
        <v>148.31800000000001</v>
      </c>
      <c r="Y22" s="4">
        <v>92.418000000000006</v>
      </c>
      <c r="Z22" s="7">
        <v>77.177999999999997</v>
      </c>
      <c r="AA22" s="4">
        <v>135.60400000000001</v>
      </c>
      <c r="AB22" s="4">
        <v>136.29499999999999</v>
      </c>
      <c r="AC22" s="4">
        <v>143.696</v>
      </c>
      <c r="AD22" s="4">
        <v>85.668999999999997</v>
      </c>
      <c r="AE22" s="7">
        <v>71.195999999999998</v>
      </c>
      <c r="AF22" s="4">
        <v>136.37100000000001</v>
      </c>
      <c r="AG22" s="4">
        <v>134.00700000000001</v>
      </c>
      <c r="AH22" s="4">
        <v>137.85900000000001</v>
      </c>
      <c r="AI22" s="4">
        <v>82.156999999999996</v>
      </c>
      <c r="AJ22" s="7">
        <v>72.680000000000007</v>
      </c>
      <c r="AK22" s="4">
        <v>126.82299999999999</v>
      </c>
      <c r="AL22" s="4">
        <v>127.562</v>
      </c>
      <c r="AM22" s="4">
        <v>136.89099999999999</v>
      </c>
      <c r="AN22" s="4">
        <v>81.792000000000002</v>
      </c>
      <c r="AO22" s="7">
        <v>65.840999999999994</v>
      </c>
      <c r="AP22" s="4">
        <v>128.84800000000001</v>
      </c>
      <c r="AQ22" s="4">
        <v>128.625</v>
      </c>
      <c r="AR22" s="4">
        <v>131.29</v>
      </c>
      <c r="AS22" s="4">
        <v>84.448999999999998</v>
      </c>
      <c r="AT22" s="7">
        <v>67.777000000000001</v>
      </c>
      <c r="AU22" s="4">
        <v>122.76300000000001</v>
      </c>
      <c r="AV22" s="4">
        <v>124.38200000000001</v>
      </c>
      <c r="AW22" s="4">
        <v>128.69</v>
      </c>
      <c r="AX22" s="4">
        <v>84.593999999999994</v>
      </c>
      <c r="AY22" s="7">
        <v>68.415000000000006</v>
      </c>
      <c r="AZ22" s="4">
        <v>123.145</v>
      </c>
      <c r="BA22" s="4">
        <v>122.218</v>
      </c>
      <c r="BB22" s="4">
        <v>123.708</v>
      </c>
      <c r="BC22" s="4">
        <v>83.516999999999996</v>
      </c>
      <c r="BD22" s="7">
        <v>67.701999999999998</v>
      </c>
      <c r="BE22" s="4">
        <v>118.16</v>
      </c>
      <c r="BF22" s="4">
        <v>114.459</v>
      </c>
      <c r="BG22" s="4">
        <v>126.28700000000001</v>
      </c>
      <c r="BH22" s="4">
        <v>86.623999999999995</v>
      </c>
      <c r="BI22" s="7">
        <v>66.353999999999999</v>
      </c>
      <c r="BJ22" s="4">
        <v>123.85299999999999</v>
      </c>
      <c r="BK22" s="4">
        <v>119.563</v>
      </c>
    </row>
    <row r="23" spans="1:84" x14ac:dyDescent="0.25">
      <c r="A23" s="2" t="s">
        <v>23</v>
      </c>
      <c r="B23" s="3">
        <v>5195</v>
      </c>
      <c r="C23" s="9" t="s">
        <v>35</v>
      </c>
      <c r="D23" s="4">
        <v>149.54300000000001</v>
      </c>
      <c r="E23" s="4">
        <v>121.82599999999999</v>
      </c>
      <c r="F23" s="4">
        <v>90.79</v>
      </c>
      <c r="G23" s="4">
        <v>152.495</v>
      </c>
      <c r="H23" s="4">
        <v>145.85599999999999</v>
      </c>
      <c r="I23" s="4">
        <v>145.65899999999999</v>
      </c>
      <c r="J23" s="4">
        <v>114.685</v>
      </c>
      <c r="K23" s="7">
        <v>82.096000000000004</v>
      </c>
      <c r="L23" s="4">
        <v>140.095</v>
      </c>
      <c r="M23" s="4">
        <v>137.09399999999999</v>
      </c>
      <c r="N23" s="4">
        <v>144.68700000000001</v>
      </c>
      <c r="O23" s="4">
        <v>108.464</v>
      </c>
      <c r="P23" s="7">
        <v>82.843000000000004</v>
      </c>
      <c r="Q23" s="4">
        <v>136.50200000000001</v>
      </c>
      <c r="R23" s="4">
        <v>133.59899999999999</v>
      </c>
      <c r="S23" s="4">
        <v>142.756</v>
      </c>
      <c r="T23" s="4">
        <v>102.71899999999999</v>
      </c>
      <c r="U23" s="7">
        <v>82.647000000000006</v>
      </c>
      <c r="V23" s="4">
        <v>135.69399999999999</v>
      </c>
      <c r="W23" s="4">
        <v>133.39500000000001</v>
      </c>
      <c r="X23" s="4">
        <v>142.779</v>
      </c>
      <c r="Y23" s="4">
        <v>98.855999999999995</v>
      </c>
      <c r="Z23" s="7">
        <v>77.251999999999995</v>
      </c>
      <c r="AA23" s="4">
        <v>136.392</v>
      </c>
      <c r="AB23" s="4">
        <v>131.98699999999999</v>
      </c>
      <c r="AC23" s="4">
        <v>142.68100000000001</v>
      </c>
      <c r="AD23" s="4">
        <v>94.42</v>
      </c>
      <c r="AE23" s="7">
        <v>76.132999999999996</v>
      </c>
      <c r="AF23" s="4">
        <v>136.511</v>
      </c>
      <c r="AG23" s="4">
        <v>133.315</v>
      </c>
      <c r="AH23" s="4">
        <v>139.72300000000001</v>
      </c>
      <c r="AI23" s="4">
        <v>92.527000000000001</v>
      </c>
      <c r="AJ23" s="7">
        <v>73.501999999999995</v>
      </c>
      <c r="AK23" s="4">
        <v>135.816</v>
      </c>
      <c r="AL23" s="4">
        <v>130.67599999999999</v>
      </c>
      <c r="AM23" s="4">
        <v>135.60499999999999</v>
      </c>
      <c r="AN23" s="4">
        <v>90.531999999999996</v>
      </c>
      <c r="AO23" s="7">
        <v>74.66</v>
      </c>
      <c r="AP23" s="4">
        <v>131.57599999999999</v>
      </c>
      <c r="AQ23" s="4">
        <v>126.93600000000001</v>
      </c>
      <c r="AR23" s="4">
        <v>131.255</v>
      </c>
      <c r="AS23" s="4">
        <v>90.881</v>
      </c>
      <c r="AT23" s="7">
        <v>75.813999999999993</v>
      </c>
      <c r="AU23" s="4">
        <v>127.798</v>
      </c>
      <c r="AV23" s="4">
        <v>137.17699999999999</v>
      </c>
      <c r="AW23" s="4">
        <v>128.345</v>
      </c>
      <c r="AX23" s="4">
        <v>91.742999999999995</v>
      </c>
      <c r="AY23" s="7">
        <v>67.47</v>
      </c>
      <c r="AZ23" s="4">
        <v>123.48699999999999</v>
      </c>
      <c r="BA23" s="4">
        <v>123.32299999999999</v>
      </c>
      <c r="BB23" s="4">
        <v>116.015</v>
      </c>
      <c r="BC23" s="4">
        <v>89.36</v>
      </c>
      <c r="BD23" s="7">
        <v>65.804000000000002</v>
      </c>
      <c r="BE23" s="4">
        <v>114.322</v>
      </c>
      <c r="BF23" s="4">
        <v>109.608</v>
      </c>
      <c r="BG23" s="4">
        <v>112.50700000000001</v>
      </c>
      <c r="BH23" s="4">
        <v>87.807000000000002</v>
      </c>
      <c r="BI23" s="7">
        <v>63.996000000000002</v>
      </c>
      <c r="BJ23" s="4">
        <v>111.54300000000001</v>
      </c>
      <c r="BK23" s="4">
        <v>110.53100000000001</v>
      </c>
    </row>
    <row r="24" spans="1:84" x14ac:dyDescent="0.25">
      <c r="A24" s="2" t="s">
        <v>23</v>
      </c>
      <c r="B24" s="3">
        <v>1055</v>
      </c>
      <c r="C24" s="10" t="s">
        <v>46</v>
      </c>
      <c r="D24" s="7">
        <v>136.529</v>
      </c>
      <c r="E24" s="7">
        <v>112.126</v>
      </c>
      <c r="F24" s="7">
        <v>89.58</v>
      </c>
      <c r="G24" s="7">
        <v>136.22900000000001</v>
      </c>
      <c r="H24" s="7">
        <v>136.529</v>
      </c>
      <c r="I24" s="7">
        <v>136.55500000000001</v>
      </c>
      <c r="J24" s="7">
        <v>96.087000000000003</v>
      </c>
      <c r="K24" s="7">
        <v>78.186999999999998</v>
      </c>
      <c r="L24" s="7">
        <v>127.11199999999999</v>
      </c>
      <c r="M24" s="7">
        <v>119.282</v>
      </c>
      <c r="N24" s="7">
        <v>136.661</v>
      </c>
      <c r="O24" s="7">
        <v>93.647999999999996</v>
      </c>
      <c r="P24" s="7">
        <v>81.242000000000004</v>
      </c>
      <c r="Q24" s="7">
        <v>124.071</v>
      </c>
      <c r="R24" s="7">
        <v>120.13200000000001</v>
      </c>
      <c r="S24" s="7">
        <v>137.35599999999999</v>
      </c>
      <c r="T24" s="7">
        <v>88.652000000000001</v>
      </c>
      <c r="U24" s="7">
        <v>81.888999999999996</v>
      </c>
      <c r="V24" s="7">
        <v>125.837</v>
      </c>
      <c r="W24" s="7">
        <v>119.276</v>
      </c>
      <c r="X24" s="7">
        <v>136.892</v>
      </c>
      <c r="Y24" s="7">
        <v>92.054000000000002</v>
      </c>
      <c r="Z24" s="7">
        <v>84.451999999999998</v>
      </c>
      <c r="AA24" s="7">
        <v>124.88500000000001</v>
      </c>
      <c r="AB24" s="7">
        <v>121.93899999999999</v>
      </c>
      <c r="AC24" s="7">
        <v>137.363</v>
      </c>
      <c r="AD24" s="7">
        <v>88.606999999999999</v>
      </c>
      <c r="AE24" s="7">
        <v>83.319000000000003</v>
      </c>
      <c r="AF24" s="7">
        <v>123.324</v>
      </c>
      <c r="AG24" s="7">
        <v>120.11</v>
      </c>
      <c r="AH24" s="7">
        <v>136.90600000000001</v>
      </c>
      <c r="AI24" s="7">
        <v>84.453000000000003</v>
      </c>
      <c r="AJ24" s="7">
        <v>74.783000000000001</v>
      </c>
      <c r="AK24" s="7">
        <v>126.492</v>
      </c>
      <c r="AL24" s="7">
        <v>121.117</v>
      </c>
      <c r="AM24" s="7">
        <v>135.125</v>
      </c>
      <c r="AN24" s="7">
        <v>82.421000000000006</v>
      </c>
      <c r="AO24" s="7">
        <v>67.36</v>
      </c>
      <c r="AP24" s="7">
        <v>119.274</v>
      </c>
      <c r="AQ24" s="7">
        <v>116.848</v>
      </c>
      <c r="AR24" s="7">
        <v>130.74600000000001</v>
      </c>
      <c r="AS24" s="7">
        <v>80.296999999999997</v>
      </c>
      <c r="AT24" s="7">
        <v>77.947000000000003</v>
      </c>
      <c r="AU24" s="7">
        <v>113.667</v>
      </c>
      <c r="AV24" s="7">
        <v>110.36199999999999</v>
      </c>
      <c r="AW24" s="7">
        <v>123.78400000000001</v>
      </c>
      <c r="AX24" s="7">
        <v>79.841999999999999</v>
      </c>
      <c r="AY24" s="7">
        <v>67.180000000000007</v>
      </c>
      <c r="AZ24" s="7">
        <v>108.572</v>
      </c>
      <c r="BA24" s="7">
        <v>105.355</v>
      </c>
      <c r="BB24" s="7">
        <v>112.548</v>
      </c>
      <c r="BC24" s="7">
        <v>79.647999999999996</v>
      </c>
      <c r="BD24" s="7">
        <v>64.867000000000004</v>
      </c>
      <c r="BE24" s="7">
        <v>107.861</v>
      </c>
      <c r="BF24" s="7">
        <v>100.818</v>
      </c>
      <c r="BG24" s="7">
        <v>102.628</v>
      </c>
      <c r="BH24" s="7">
        <v>82.8</v>
      </c>
      <c r="BI24" s="7">
        <v>68.361000000000004</v>
      </c>
      <c r="BJ24" s="7">
        <v>96.95</v>
      </c>
      <c r="BK24" s="7">
        <v>88.594999999999999</v>
      </c>
      <c r="BQ24" s="4">
        <v>109.13800000000001</v>
      </c>
      <c r="BR24" s="4">
        <v>80.923000000000002</v>
      </c>
      <c r="BS24" s="4">
        <v>71.501000000000005</v>
      </c>
      <c r="BT24" s="7">
        <v>103.646</v>
      </c>
      <c r="BU24" s="7">
        <v>95.5</v>
      </c>
      <c r="CF24" s="4" t="s">
        <v>50</v>
      </c>
    </row>
    <row r="25" spans="1:84" x14ac:dyDescent="0.25">
      <c r="A25" s="2" t="s">
        <v>23</v>
      </c>
      <c r="B25" s="3">
        <v>1030</v>
      </c>
      <c r="C25" s="10" t="s">
        <v>46</v>
      </c>
      <c r="D25" s="7">
        <v>139.749</v>
      </c>
      <c r="E25" s="7">
        <v>116.437</v>
      </c>
      <c r="F25" s="7">
        <v>100.063</v>
      </c>
      <c r="G25" s="7">
        <v>139.637</v>
      </c>
      <c r="H25" s="7">
        <v>137.05099999999999</v>
      </c>
      <c r="I25" s="7">
        <v>136.565</v>
      </c>
      <c r="J25" s="7">
        <v>99.879000000000005</v>
      </c>
      <c r="K25" s="7">
        <v>86.747</v>
      </c>
      <c r="L25" s="7">
        <v>132.804</v>
      </c>
      <c r="M25" s="7">
        <v>125.065</v>
      </c>
      <c r="N25" s="7">
        <v>135.482</v>
      </c>
      <c r="O25" s="7">
        <v>92.483999999999995</v>
      </c>
      <c r="P25" s="7">
        <v>78.367000000000004</v>
      </c>
      <c r="Q25" s="7">
        <v>127.092</v>
      </c>
      <c r="R25" s="7">
        <v>124.146</v>
      </c>
      <c r="S25" s="7">
        <v>135.78399999999999</v>
      </c>
      <c r="T25" s="7">
        <v>91.668000000000006</v>
      </c>
      <c r="U25" s="7">
        <v>84.328999999999994</v>
      </c>
      <c r="V25" s="7">
        <v>127.828</v>
      </c>
      <c r="W25" s="7">
        <v>124.724</v>
      </c>
      <c r="X25" s="7">
        <v>138.08500000000001</v>
      </c>
      <c r="Y25" s="7">
        <v>91.563000000000002</v>
      </c>
      <c r="Z25" s="7">
        <v>82.78</v>
      </c>
      <c r="AA25" s="7">
        <v>132.245</v>
      </c>
      <c r="AB25" s="7">
        <v>127.342</v>
      </c>
      <c r="AC25" s="7">
        <v>138.869</v>
      </c>
      <c r="AD25" s="7">
        <v>91.156999999999996</v>
      </c>
      <c r="AE25" s="7">
        <v>81.811000000000007</v>
      </c>
      <c r="AF25" s="7">
        <v>132.08199999999999</v>
      </c>
      <c r="AG25" s="7">
        <v>127.175</v>
      </c>
      <c r="AH25" s="7">
        <v>139.16800000000001</v>
      </c>
      <c r="AI25" s="7">
        <v>92.343000000000004</v>
      </c>
      <c r="AJ25" s="7">
        <v>83.971000000000004</v>
      </c>
      <c r="AK25" s="7">
        <v>132.25399999999999</v>
      </c>
      <c r="AL25" s="7">
        <v>128.81899999999999</v>
      </c>
      <c r="AM25" s="7">
        <v>137.92500000000001</v>
      </c>
      <c r="AN25" s="7">
        <v>88.867999999999995</v>
      </c>
      <c r="AO25" s="7">
        <v>81.471000000000004</v>
      </c>
      <c r="AP25" s="7">
        <v>131.36500000000001</v>
      </c>
      <c r="AQ25" s="7">
        <v>128.018</v>
      </c>
      <c r="AR25" s="7">
        <v>133.416</v>
      </c>
      <c r="AS25" s="7">
        <v>86.567999999999998</v>
      </c>
      <c r="AT25" s="7">
        <v>79.082999999999998</v>
      </c>
      <c r="AU25" s="7">
        <v>128.91800000000001</v>
      </c>
      <c r="AV25" s="7">
        <v>124.783</v>
      </c>
      <c r="AW25" s="7">
        <v>127.958</v>
      </c>
      <c r="AX25" s="7">
        <v>86.373000000000005</v>
      </c>
      <c r="AY25" s="7">
        <v>76.195999999999998</v>
      </c>
      <c r="AZ25" s="7">
        <v>123.85599999999999</v>
      </c>
      <c r="BA25" s="7">
        <v>118.334</v>
      </c>
      <c r="BB25" s="7">
        <v>124.931</v>
      </c>
      <c r="BC25" s="7">
        <v>85.486000000000004</v>
      </c>
      <c r="BD25" s="7">
        <v>75.787000000000006</v>
      </c>
      <c r="BE25" s="7">
        <v>120.95</v>
      </c>
      <c r="BF25" s="7">
        <v>115.16</v>
      </c>
      <c r="BG25" s="7">
        <v>117.125</v>
      </c>
      <c r="BH25" s="7">
        <v>78.293999999999997</v>
      </c>
      <c r="BI25" s="7">
        <v>74.228999999999999</v>
      </c>
      <c r="BJ25" s="7">
        <v>109.56699999999999</v>
      </c>
      <c r="BK25" s="7">
        <v>109.149</v>
      </c>
      <c r="BQ25" s="4">
        <v>118.538</v>
      </c>
      <c r="BR25" s="4">
        <v>85.067999999999998</v>
      </c>
      <c r="BS25" s="4">
        <v>72.938000000000002</v>
      </c>
      <c r="BT25" s="7">
        <v>114.252</v>
      </c>
      <c r="BU25" s="7">
        <v>112.51900000000001</v>
      </c>
      <c r="CF25" s="4" t="s">
        <v>51</v>
      </c>
    </row>
    <row r="26" spans="1:84" x14ac:dyDescent="0.25">
      <c r="A26" s="2" t="s">
        <v>23</v>
      </c>
      <c r="B26" s="3">
        <v>37365</v>
      </c>
      <c r="C26" s="10" t="s">
        <v>35</v>
      </c>
      <c r="D26" s="7">
        <v>168.83799999999999</v>
      </c>
      <c r="E26" s="7">
        <v>128.18899999999999</v>
      </c>
      <c r="F26" s="7">
        <v>109.31399999999999</v>
      </c>
      <c r="G26" s="7">
        <v>170.38900000000001</v>
      </c>
      <c r="H26" s="7">
        <v>156.93600000000001</v>
      </c>
      <c r="I26" s="7">
        <v>162.41399999999999</v>
      </c>
      <c r="J26" s="7">
        <v>116.65600000000001</v>
      </c>
      <c r="K26" s="7">
        <v>99.397999999999996</v>
      </c>
      <c r="L26" s="7">
        <v>159.89099999999999</v>
      </c>
      <c r="M26" s="7">
        <v>154.00700000000001</v>
      </c>
      <c r="N26" s="7">
        <v>161.71799999999999</v>
      </c>
      <c r="O26" s="7">
        <v>108.23399999999999</v>
      </c>
      <c r="P26" s="7">
        <v>106.822</v>
      </c>
      <c r="Q26" s="7">
        <v>155.26599999999999</v>
      </c>
      <c r="R26" s="7">
        <v>154.625</v>
      </c>
      <c r="S26" s="7">
        <v>155.56200000000001</v>
      </c>
      <c r="T26" s="7">
        <v>105.797</v>
      </c>
      <c r="U26" s="7">
        <v>99.444000000000003</v>
      </c>
      <c r="V26" s="7">
        <v>147.797</v>
      </c>
      <c r="W26" s="7">
        <v>148.30799999999999</v>
      </c>
      <c r="X26" s="7">
        <v>154.041</v>
      </c>
      <c r="Y26" s="7">
        <v>101.58199999999999</v>
      </c>
      <c r="Z26" s="7">
        <v>99.929000000000002</v>
      </c>
      <c r="AA26" s="7">
        <v>146.36600000000001</v>
      </c>
      <c r="AB26" s="7">
        <v>148.01499999999999</v>
      </c>
      <c r="AC26" s="7">
        <v>149.54400000000001</v>
      </c>
      <c r="AD26" s="7">
        <v>99.552999999999997</v>
      </c>
      <c r="AE26" s="7">
        <v>96.501000000000005</v>
      </c>
      <c r="AF26" s="7">
        <v>145.45699999999999</v>
      </c>
      <c r="AG26" s="7">
        <v>145.858</v>
      </c>
      <c r="AH26" s="7">
        <v>145.071</v>
      </c>
      <c r="AI26" s="7">
        <v>95.524000000000001</v>
      </c>
      <c r="AJ26" s="7">
        <v>90.736000000000004</v>
      </c>
      <c r="AK26" s="7">
        <v>142.47999999999999</v>
      </c>
      <c r="AL26" s="7">
        <v>144.51400000000001</v>
      </c>
      <c r="AM26" s="7">
        <v>144.13</v>
      </c>
      <c r="AN26" s="7">
        <v>93.869</v>
      </c>
      <c r="AO26" s="7">
        <v>88.644000000000005</v>
      </c>
      <c r="AP26" s="7">
        <v>141.267</v>
      </c>
      <c r="AQ26" s="7">
        <v>141.35300000000001</v>
      </c>
      <c r="AR26" s="7">
        <v>144.07499999999999</v>
      </c>
      <c r="AS26" s="7">
        <v>92.465000000000003</v>
      </c>
      <c r="AT26" s="7">
        <v>89.040999999999997</v>
      </c>
      <c r="AU26" s="7">
        <v>138.578</v>
      </c>
      <c r="AV26" s="7">
        <v>138.749</v>
      </c>
      <c r="AW26" s="7">
        <v>141.935</v>
      </c>
      <c r="AX26" s="7">
        <v>89.665999999999997</v>
      </c>
      <c r="AY26" s="7">
        <v>85.034000000000006</v>
      </c>
      <c r="AZ26" s="7">
        <v>136.197</v>
      </c>
      <c r="BA26" s="7">
        <v>133.654</v>
      </c>
      <c r="BB26" s="7">
        <v>138.64699999999999</v>
      </c>
      <c r="BC26" s="7">
        <v>90.528999999999996</v>
      </c>
      <c r="BD26" s="7">
        <v>78.459000000000003</v>
      </c>
      <c r="BE26" s="7">
        <v>134.19399999999999</v>
      </c>
      <c r="BF26" s="7">
        <v>135.904</v>
      </c>
      <c r="BG26" s="7">
        <v>132.953</v>
      </c>
      <c r="BH26" s="7">
        <v>90.674999999999997</v>
      </c>
      <c r="BI26" s="7">
        <v>80.119</v>
      </c>
      <c r="BJ26" s="7">
        <v>133.68700000000001</v>
      </c>
      <c r="BK26" s="7">
        <v>132.22200000000001</v>
      </c>
      <c r="BL26" s="7">
        <v>129.084</v>
      </c>
      <c r="BM26" s="7">
        <v>97.088999999999999</v>
      </c>
      <c r="BN26" s="7">
        <v>86.873999999999995</v>
      </c>
      <c r="BO26" s="7">
        <v>128.90899999999999</v>
      </c>
      <c r="BP26" s="7">
        <v>126.26900000000001</v>
      </c>
    </row>
    <row r="27" spans="1:84" x14ac:dyDescent="0.25">
      <c r="A27" s="2" t="s">
        <v>23</v>
      </c>
      <c r="B27" s="3">
        <v>50958</v>
      </c>
      <c r="C27" s="10" t="s">
        <v>35</v>
      </c>
      <c r="D27" s="7">
        <v>140.54300000000001</v>
      </c>
      <c r="E27" s="7">
        <v>101.935</v>
      </c>
      <c r="F27" s="7">
        <v>90.798000000000002</v>
      </c>
      <c r="G27" s="7">
        <v>130.62899999999999</v>
      </c>
      <c r="H27" s="7">
        <v>131.25700000000001</v>
      </c>
      <c r="I27" s="7">
        <v>134.65</v>
      </c>
      <c r="J27" s="7">
        <v>92.406000000000006</v>
      </c>
      <c r="K27" s="7">
        <v>85.950999999999993</v>
      </c>
      <c r="L27" s="7">
        <v>128.822</v>
      </c>
      <c r="M27" s="7">
        <v>131.43299999999999</v>
      </c>
      <c r="N27" s="7">
        <v>135.679</v>
      </c>
      <c r="O27" s="7">
        <v>89.66</v>
      </c>
      <c r="P27" s="7">
        <v>84.984999999999999</v>
      </c>
      <c r="Q27" s="7">
        <v>123.529</v>
      </c>
      <c r="R27" s="7">
        <v>129.81399999999999</v>
      </c>
      <c r="S27" s="7">
        <v>134.19300000000001</v>
      </c>
      <c r="T27" s="7">
        <v>87.974000000000004</v>
      </c>
      <c r="U27" s="7">
        <v>80.316000000000003</v>
      </c>
      <c r="V27" s="7">
        <v>125.367</v>
      </c>
      <c r="W27" s="7">
        <v>126.556</v>
      </c>
      <c r="X27" s="7">
        <v>131.33000000000001</v>
      </c>
      <c r="Y27" s="7">
        <v>79.27</v>
      </c>
      <c r="Z27" s="7">
        <v>67.334000000000003</v>
      </c>
      <c r="AA27" s="4">
        <v>123.304</v>
      </c>
      <c r="AB27" s="4">
        <v>123.024</v>
      </c>
      <c r="AC27" s="7">
        <v>132.19499999999999</v>
      </c>
      <c r="AD27" s="7">
        <v>81.119</v>
      </c>
      <c r="AE27" s="7">
        <v>70.783000000000001</v>
      </c>
      <c r="AF27" s="7">
        <v>122.489</v>
      </c>
      <c r="AG27" s="7">
        <v>123.62</v>
      </c>
      <c r="AH27" s="7">
        <v>128.852</v>
      </c>
      <c r="AI27" s="7">
        <v>76.531999999999996</v>
      </c>
      <c r="AJ27" s="7">
        <v>72.897000000000006</v>
      </c>
      <c r="AK27" s="7">
        <v>125.102</v>
      </c>
      <c r="AL27" s="7">
        <v>124.71899999999999</v>
      </c>
      <c r="AM27" s="7">
        <v>126.16500000000001</v>
      </c>
      <c r="AN27" s="7">
        <v>78.552000000000007</v>
      </c>
      <c r="AO27" s="7">
        <v>72.820999999999998</v>
      </c>
      <c r="AP27" s="7">
        <v>122.083</v>
      </c>
      <c r="AQ27" s="7">
        <v>124.69</v>
      </c>
      <c r="AR27" s="7">
        <v>121.169</v>
      </c>
      <c r="AS27" s="7">
        <v>77.39</v>
      </c>
      <c r="AT27" s="7">
        <v>74.725999999999999</v>
      </c>
      <c r="AU27" s="7">
        <v>119.205</v>
      </c>
      <c r="AV27" s="7">
        <v>120.22199999999999</v>
      </c>
      <c r="AW27" s="7">
        <v>120.51600000000001</v>
      </c>
      <c r="AX27" s="7">
        <v>79.38</v>
      </c>
      <c r="AY27" s="7">
        <v>71.400999999999996</v>
      </c>
      <c r="AZ27" s="7">
        <v>121.289</v>
      </c>
      <c r="BA27" s="7">
        <v>121.75700000000001</v>
      </c>
      <c r="BD27" s="7"/>
      <c r="BI27" s="7"/>
    </row>
    <row r="28" spans="1:84" x14ac:dyDescent="0.25">
      <c r="A28" s="2" t="s">
        <v>23</v>
      </c>
      <c r="B28" s="3">
        <v>2583</v>
      </c>
      <c r="C28" s="10" t="s">
        <v>46</v>
      </c>
      <c r="D28" s="7">
        <v>155.98500000000001</v>
      </c>
      <c r="E28" s="7">
        <v>97.73</v>
      </c>
      <c r="F28" s="7">
        <v>78.456000000000003</v>
      </c>
      <c r="G28" s="7">
        <v>145.52600000000001</v>
      </c>
      <c r="H28" s="7">
        <v>144.126</v>
      </c>
      <c r="I28" s="7">
        <v>145.643</v>
      </c>
      <c r="J28" s="7">
        <v>91.617000000000004</v>
      </c>
      <c r="K28" s="7">
        <v>77.427000000000007</v>
      </c>
      <c r="L28" s="7">
        <v>141.36099999999999</v>
      </c>
      <c r="M28" s="7">
        <v>134.43799999999999</v>
      </c>
      <c r="N28" s="7">
        <v>140.928</v>
      </c>
      <c r="O28" s="7">
        <v>85.652000000000001</v>
      </c>
      <c r="P28" s="7">
        <v>71.846999999999994</v>
      </c>
      <c r="Q28" s="7">
        <v>136.453</v>
      </c>
      <c r="R28" s="7">
        <v>134.65700000000001</v>
      </c>
      <c r="S28" s="7">
        <v>137.483</v>
      </c>
      <c r="T28" s="7">
        <v>79.084999999999994</v>
      </c>
      <c r="U28" s="7">
        <v>76.991</v>
      </c>
      <c r="V28" s="7">
        <v>132.078</v>
      </c>
      <c r="W28" s="7">
        <v>131.34299999999999</v>
      </c>
      <c r="X28" s="7">
        <v>133.65299999999999</v>
      </c>
      <c r="Y28" s="7">
        <v>78.688999999999993</v>
      </c>
      <c r="Z28" s="7">
        <v>73.269000000000005</v>
      </c>
      <c r="AA28" s="7">
        <v>131.15</v>
      </c>
      <c r="AB28" s="7">
        <v>129.39599999999999</v>
      </c>
      <c r="AC28" s="7">
        <v>130.28200000000001</v>
      </c>
      <c r="AD28" s="7">
        <v>75.058999999999997</v>
      </c>
      <c r="AE28" s="7">
        <v>73.950999999999993</v>
      </c>
      <c r="AF28" s="7">
        <v>129.577</v>
      </c>
      <c r="AG28" s="7">
        <v>129.33500000000001</v>
      </c>
      <c r="AH28" s="7">
        <v>127.057</v>
      </c>
      <c r="AI28" s="7">
        <v>71.626000000000005</v>
      </c>
      <c r="AJ28" s="7">
        <v>69.206999999999994</v>
      </c>
      <c r="AK28" s="7">
        <v>127.608</v>
      </c>
      <c r="AL28" s="7">
        <v>122.532</v>
      </c>
      <c r="AM28" s="7">
        <v>120.61499999999999</v>
      </c>
      <c r="AN28" s="7">
        <v>76.111000000000004</v>
      </c>
      <c r="AO28" s="7">
        <v>69.622</v>
      </c>
      <c r="AP28" s="7">
        <v>123.655</v>
      </c>
      <c r="AQ28" s="7">
        <v>117.47499999999999</v>
      </c>
      <c r="AR28" s="7">
        <v>116.458</v>
      </c>
      <c r="AS28" s="7">
        <v>76.834000000000003</v>
      </c>
      <c r="AT28" s="7">
        <v>67.132999999999996</v>
      </c>
      <c r="AU28" s="7">
        <v>120.10599999999999</v>
      </c>
      <c r="AV28" s="7">
        <v>116.81399999999999</v>
      </c>
      <c r="AW28" s="7">
        <v>114.878</v>
      </c>
      <c r="AX28" s="7">
        <v>80.843000000000004</v>
      </c>
      <c r="AY28" s="7">
        <v>71.301000000000002</v>
      </c>
      <c r="AZ28" s="7">
        <v>118.715</v>
      </c>
      <c r="BA28" s="7">
        <v>116.922</v>
      </c>
      <c r="BB28" s="7">
        <v>114.89</v>
      </c>
      <c r="BC28" s="7">
        <v>91.153000000000006</v>
      </c>
      <c r="BD28" s="7">
        <v>69.728999999999999</v>
      </c>
      <c r="BE28" s="7">
        <v>121.054</v>
      </c>
      <c r="BF28" s="7">
        <v>120.32299999999999</v>
      </c>
      <c r="BI28" s="7"/>
    </row>
    <row r="29" spans="1:84" x14ac:dyDescent="0.25">
      <c r="A29" s="2" t="s">
        <v>23</v>
      </c>
      <c r="B29" s="3">
        <v>1677</v>
      </c>
      <c r="C29" s="10" t="s">
        <v>52</v>
      </c>
      <c r="D29" s="7">
        <v>163.86199999999999</v>
      </c>
      <c r="E29" s="7">
        <v>113.247</v>
      </c>
      <c r="F29" s="7">
        <v>107.413</v>
      </c>
      <c r="G29" s="7">
        <v>161.79300000000001</v>
      </c>
      <c r="H29" s="7">
        <v>153.69800000000001</v>
      </c>
      <c r="I29" s="7">
        <v>158.047</v>
      </c>
      <c r="J29" s="7">
        <v>101.324</v>
      </c>
      <c r="K29" s="7">
        <v>83.634</v>
      </c>
      <c r="L29" s="7">
        <v>155.465</v>
      </c>
      <c r="M29" s="7">
        <v>147.63999999999999</v>
      </c>
      <c r="N29" s="7">
        <v>155.19999999999999</v>
      </c>
      <c r="O29" s="7">
        <v>95.552999999999997</v>
      </c>
      <c r="P29" s="7">
        <v>90.53</v>
      </c>
      <c r="Q29" s="7">
        <v>146.23599999999999</v>
      </c>
      <c r="R29" s="7">
        <v>143.78200000000001</v>
      </c>
      <c r="S29" s="7">
        <v>151.49100000000001</v>
      </c>
      <c r="T29" s="7">
        <v>94.534999999999997</v>
      </c>
      <c r="U29" s="7">
        <v>87.195999999999998</v>
      </c>
      <c r="V29" s="7">
        <v>139.21299999999999</v>
      </c>
      <c r="W29" s="7">
        <v>137.55000000000001</v>
      </c>
      <c r="X29" s="7">
        <v>146.08199999999999</v>
      </c>
      <c r="Y29" s="7">
        <v>92.870999999999995</v>
      </c>
      <c r="Z29" s="7">
        <v>89.873000000000005</v>
      </c>
      <c r="AA29" s="7">
        <v>141.245</v>
      </c>
      <c r="AB29" s="7">
        <v>137.05199999999999</v>
      </c>
      <c r="AC29" s="7">
        <v>143.13300000000001</v>
      </c>
      <c r="AD29" s="7">
        <v>90.097999999999999</v>
      </c>
      <c r="AE29" s="7">
        <v>88.043999999999997</v>
      </c>
      <c r="AF29" s="7">
        <v>140.661</v>
      </c>
      <c r="AG29" s="7">
        <v>139.60499999999999</v>
      </c>
      <c r="AH29" s="7">
        <v>140.86099999999999</v>
      </c>
      <c r="AI29" s="7">
        <v>85.602999999999994</v>
      </c>
      <c r="AJ29" s="7">
        <v>84.424999999999997</v>
      </c>
      <c r="AK29" s="7">
        <v>139.27699999999999</v>
      </c>
      <c r="AL29" s="7">
        <v>138.684</v>
      </c>
      <c r="AM29" s="7">
        <v>139.80000000000001</v>
      </c>
      <c r="AN29" s="7">
        <v>81.841999999999999</v>
      </c>
      <c r="AO29" s="7">
        <v>79.105000000000004</v>
      </c>
      <c r="AP29" s="7">
        <v>138.28299999999999</v>
      </c>
      <c r="AQ29" s="7">
        <v>138.10499999999999</v>
      </c>
      <c r="AR29" s="7">
        <v>136.03800000000001</v>
      </c>
      <c r="AS29" s="7">
        <v>80.465000000000003</v>
      </c>
      <c r="AT29" s="7">
        <v>78.311999999999998</v>
      </c>
      <c r="AU29" s="7">
        <v>135.21</v>
      </c>
      <c r="AV29" s="7">
        <v>137.08699999999999</v>
      </c>
      <c r="AW29" s="7">
        <v>137.749</v>
      </c>
      <c r="AX29" s="7">
        <v>80.784999999999997</v>
      </c>
      <c r="AY29" s="7">
        <v>80.290000000000006</v>
      </c>
      <c r="AZ29" s="7">
        <v>131.93299999999999</v>
      </c>
      <c r="BA29" s="7">
        <v>135.35400000000001</v>
      </c>
      <c r="BB29" s="7">
        <v>130.65199999999999</v>
      </c>
      <c r="BC29" s="7">
        <v>81.003</v>
      </c>
      <c r="BD29" s="7">
        <v>78.908000000000001</v>
      </c>
      <c r="BE29" s="7">
        <v>127.627</v>
      </c>
      <c r="BF29" s="7">
        <v>127.48</v>
      </c>
      <c r="BG29" s="7">
        <v>127.494</v>
      </c>
      <c r="BH29" s="7">
        <v>83.585999999999999</v>
      </c>
      <c r="BI29" s="7">
        <v>81.808999999999997</v>
      </c>
      <c r="BJ29" s="7">
        <v>123.536</v>
      </c>
      <c r="BK29" s="7">
        <v>121.315</v>
      </c>
      <c r="BL29" s="7">
        <v>125.95699999999999</v>
      </c>
      <c r="BM29" s="7">
        <v>86.093999999999994</v>
      </c>
      <c r="BN29" s="7">
        <v>82.784000000000006</v>
      </c>
      <c r="BO29" s="7">
        <v>121.63500000000001</v>
      </c>
      <c r="BP29" s="7">
        <v>121.22499999999999</v>
      </c>
    </row>
    <row r="30" spans="1:84" x14ac:dyDescent="0.25">
      <c r="A30" s="2" t="s">
        <v>23</v>
      </c>
      <c r="B30" s="3">
        <v>1167</v>
      </c>
      <c r="C30" s="10" t="s">
        <v>46</v>
      </c>
      <c r="D30" s="7">
        <v>117.51600000000001</v>
      </c>
      <c r="E30" s="7">
        <v>109.423</v>
      </c>
      <c r="F30" s="7">
        <v>106.729</v>
      </c>
      <c r="G30" s="7">
        <v>118.78</v>
      </c>
      <c r="H30" s="7">
        <v>123.735</v>
      </c>
      <c r="I30" s="7">
        <v>114.79</v>
      </c>
      <c r="J30" s="7">
        <v>100.39</v>
      </c>
      <c r="K30" s="7">
        <v>96.968000000000004</v>
      </c>
      <c r="L30" s="7">
        <v>108.46299999999999</v>
      </c>
      <c r="M30" s="7">
        <v>113.88500000000001</v>
      </c>
      <c r="N30" s="7">
        <v>113.813</v>
      </c>
      <c r="O30" s="7">
        <v>96.501999999999995</v>
      </c>
      <c r="P30" s="7">
        <v>81.516000000000005</v>
      </c>
      <c r="Q30" s="7">
        <v>107.36499999999999</v>
      </c>
      <c r="R30" s="7">
        <v>113.538</v>
      </c>
      <c r="S30" s="7">
        <v>116.57299999999999</v>
      </c>
      <c r="T30" s="7">
        <v>93.587999999999994</v>
      </c>
      <c r="U30" s="7">
        <v>81.986999999999995</v>
      </c>
      <c r="V30" s="7">
        <v>108.601</v>
      </c>
      <c r="W30" s="7">
        <v>113.395</v>
      </c>
      <c r="X30" s="7">
        <v>117.11499999999999</v>
      </c>
      <c r="Y30" s="7">
        <v>93.105999999999995</v>
      </c>
      <c r="Z30" s="7">
        <v>83.97</v>
      </c>
      <c r="AA30" s="7">
        <v>110.547</v>
      </c>
      <c r="AB30" s="7">
        <v>113.995</v>
      </c>
      <c r="AC30" s="7">
        <v>119.43</v>
      </c>
      <c r="AD30" s="7">
        <v>91.501999999999995</v>
      </c>
      <c r="AE30" s="7">
        <v>90.15</v>
      </c>
      <c r="AF30" s="7">
        <v>113.773</v>
      </c>
      <c r="AG30" s="7">
        <v>116.258</v>
      </c>
      <c r="AH30" s="7">
        <v>117.459</v>
      </c>
      <c r="AI30" s="7">
        <v>90.343999999999994</v>
      </c>
      <c r="AJ30" s="7">
        <v>87.647999999999996</v>
      </c>
      <c r="AK30" s="7">
        <v>113.45399999999999</v>
      </c>
      <c r="AL30" s="7">
        <v>118.045</v>
      </c>
      <c r="AM30" s="7">
        <v>112.05800000000001</v>
      </c>
      <c r="AN30" s="7">
        <v>89.180999999999997</v>
      </c>
      <c r="AO30" s="7">
        <v>89.073999999999998</v>
      </c>
      <c r="AP30" s="7">
        <v>108.375</v>
      </c>
      <c r="AQ30" s="7">
        <v>113.64700000000001</v>
      </c>
      <c r="AR30" s="7">
        <v>105.72199999999999</v>
      </c>
      <c r="AS30" s="7">
        <v>88.951999999999998</v>
      </c>
      <c r="AT30" s="7">
        <v>73.718999999999994</v>
      </c>
      <c r="AU30" s="7">
        <v>101.934</v>
      </c>
      <c r="AV30" s="7">
        <v>108.74</v>
      </c>
      <c r="AW30" s="7">
        <v>100.09099999999999</v>
      </c>
      <c r="AX30" s="7">
        <v>85.751000000000005</v>
      </c>
      <c r="AY30" s="7">
        <v>74.375</v>
      </c>
      <c r="AZ30" s="7">
        <v>94.025000000000006</v>
      </c>
      <c r="BA30" s="7">
        <v>98.79</v>
      </c>
      <c r="BB30" s="7">
        <v>95.494</v>
      </c>
      <c r="BC30" s="7">
        <v>84.534000000000006</v>
      </c>
      <c r="BD30" s="7">
        <v>78.349999999999994</v>
      </c>
      <c r="BE30" s="7">
        <v>95.474999999999994</v>
      </c>
      <c r="BF30" s="7">
        <v>94.195999999999998</v>
      </c>
      <c r="BG30" s="7">
        <v>90.498999999999995</v>
      </c>
      <c r="BH30" s="7">
        <v>85.338999999999999</v>
      </c>
      <c r="BI30" s="7">
        <v>77.194999999999993</v>
      </c>
      <c r="BJ30" s="7">
        <v>89.122</v>
      </c>
      <c r="BK30" s="7">
        <v>89.103999999999999</v>
      </c>
      <c r="BL30" s="7">
        <v>88.31</v>
      </c>
      <c r="BM30" s="7">
        <v>91.070999999999998</v>
      </c>
      <c r="BN30" s="4">
        <v>87.156999999999996</v>
      </c>
      <c r="BO30" s="7">
        <v>90.429000000000002</v>
      </c>
      <c r="BP30" s="7">
        <v>91.840999999999994</v>
      </c>
    </row>
    <row r="31" spans="1:84" x14ac:dyDescent="0.25">
      <c r="C31" s="9"/>
    </row>
    <row r="32" spans="1:84" x14ac:dyDescent="0.25">
      <c r="A32" s="2" t="s">
        <v>24</v>
      </c>
      <c r="B32" s="3">
        <v>17684</v>
      </c>
      <c r="C32" s="9" t="s">
        <v>35</v>
      </c>
      <c r="D32" s="4">
        <v>166.23400000000001</v>
      </c>
      <c r="E32" s="4">
        <v>129.785</v>
      </c>
      <c r="F32" s="4">
        <v>107.527</v>
      </c>
      <c r="G32" s="4">
        <v>160.28100000000001</v>
      </c>
      <c r="H32" s="4">
        <v>156.977</v>
      </c>
      <c r="I32" s="4">
        <v>160.512</v>
      </c>
      <c r="J32" s="4">
        <v>115.758</v>
      </c>
      <c r="K32" s="7">
        <v>77.852999999999994</v>
      </c>
      <c r="L32" s="4">
        <v>149.05799999999999</v>
      </c>
      <c r="M32" s="4">
        <v>144.84200000000001</v>
      </c>
      <c r="N32" s="4">
        <v>157.44499999999999</v>
      </c>
      <c r="O32" s="4">
        <v>111.559</v>
      </c>
      <c r="P32" s="7">
        <v>85.498999999999995</v>
      </c>
      <c r="Q32" s="4">
        <v>144.92099999999999</v>
      </c>
      <c r="R32" s="4">
        <v>143.476</v>
      </c>
      <c r="S32" s="4">
        <v>156.84200000000001</v>
      </c>
      <c r="T32" s="4">
        <v>104.75</v>
      </c>
      <c r="U32" s="7">
        <v>78.347999999999999</v>
      </c>
      <c r="V32" s="4">
        <v>145.53399999999999</v>
      </c>
      <c r="W32" s="4">
        <v>143.29599999999999</v>
      </c>
      <c r="X32" s="4">
        <v>157.482</v>
      </c>
      <c r="Y32" s="4">
        <v>100.354</v>
      </c>
      <c r="Z32" s="7">
        <v>99.299000000000007</v>
      </c>
      <c r="AA32" s="4">
        <v>150.94900000000001</v>
      </c>
      <c r="AB32" s="4">
        <v>150.482</v>
      </c>
      <c r="AC32" s="4">
        <v>157.249</v>
      </c>
      <c r="AD32" s="4">
        <v>100.238</v>
      </c>
      <c r="AE32" s="7">
        <v>76.138000000000005</v>
      </c>
      <c r="AF32" s="4">
        <v>149.536</v>
      </c>
      <c r="AG32" s="4">
        <v>153.59</v>
      </c>
      <c r="AH32" s="4">
        <v>154.511</v>
      </c>
      <c r="AI32" s="4">
        <v>98.959000000000003</v>
      </c>
      <c r="AJ32" s="7">
        <v>74.108000000000004</v>
      </c>
      <c r="AK32" s="4">
        <v>147.839</v>
      </c>
      <c r="AL32" s="4">
        <v>151.20400000000001</v>
      </c>
      <c r="AM32" s="4">
        <v>152.00200000000001</v>
      </c>
      <c r="AN32" s="4">
        <v>100.134</v>
      </c>
      <c r="AO32" s="7">
        <v>82.366</v>
      </c>
      <c r="AP32" s="4">
        <v>144.45599999999999</v>
      </c>
      <c r="AQ32" s="4">
        <v>149.66</v>
      </c>
      <c r="AR32" s="4">
        <v>146.233</v>
      </c>
      <c r="AS32" s="4">
        <v>98.988</v>
      </c>
      <c r="AT32" s="7">
        <v>75.983999999999995</v>
      </c>
      <c r="AU32" s="4">
        <v>142.89400000000001</v>
      </c>
      <c r="AV32" s="4">
        <v>148.05000000000001</v>
      </c>
      <c r="AW32" s="4">
        <v>141.16800000000001</v>
      </c>
      <c r="AX32" s="4">
        <v>100.827</v>
      </c>
      <c r="AY32" s="7">
        <v>79.28</v>
      </c>
      <c r="AZ32" s="4">
        <v>136.31100000000001</v>
      </c>
      <c r="BA32" s="4">
        <v>140.983</v>
      </c>
      <c r="BB32" s="4">
        <v>136.75899999999999</v>
      </c>
      <c r="BC32" s="4">
        <v>106.40900000000001</v>
      </c>
      <c r="BD32" s="7">
        <v>80.412000000000006</v>
      </c>
      <c r="BE32" s="4">
        <v>134.661</v>
      </c>
      <c r="BF32" s="4">
        <v>139.22499999999999</v>
      </c>
      <c r="CF32" s="4" t="s">
        <v>25</v>
      </c>
    </row>
    <row r="33" spans="1:85" x14ac:dyDescent="0.25">
      <c r="A33" s="2" t="s">
        <v>24</v>
      </c>
      <c r="B33" s="3">
        <v>2043</v>
      </c>
      <c r="C33" s="9" t="s">
        <v>35</v>
      </c>
      <c r="D33" s="4">
        <v>150.49700000000001</v>
      </c>
      <c r="E33" s="4">
        <v>126.14</v>
      </c>
      <c r="F33" s="4">
        <v>94.465000000000003</v>
      </c>
      <c r="G33" s="4">
        <v>149.386</v>
      </c>
      <c r="H33" s="4">
        <v>146.91</v>
      </c>
      <c r="I33" s="4">
        <v>149.32499999999999</v>
      </c>
      <c r="J33" s="4">
        <v>116.261</v>
      </c>
      <c r="K33" s="7">
        <v>77.513999999999996</v>
      </c>
      <c r="L33" s="4">
        <v>142.40100000000001</v>
      </c>
      <c r="M33" s="4">
        <v>140.286</v>
      </c>
      <c r="N33" s="4">
        <v>150.49700000000001</v>
      </c>
      <c r="O33" s="4">
        <v>113.133</v>
      </c>
      <c r="P33" s="7">
        <v>83.247</v>
      </c>
      <c r="Q33" s="4">
        <v>143.07300000000001</v>
      </c>
      <c r="R33" s="4">
        <v>140.786</v>
      </c>
      <c r="S33" s="7">
        <v>152.636</v>
      </c>
      <c r="T33" s="7">
        <v>110.53700000000001</v>
      </c>
      <c r="U33" s="7">
        <v>81.566999999999993</v>
      </c>
      <c r="V33" s="7">
        <v>144.43600000000001</v>
      </c>
      <c r="W33" s="7">
        <v>141.34399999999999</v>
      </c>
      <c r="X33" s="7">
        <v>155.71799999999999</v>
      </c>
      <c r="Y33" s="7">
        <v>101.767</v>
      </c>
      <c r="Z33" s="7">
        <v>88</v>
      </c>
      <c r="AA33" s="7">
        <v>143.97200000000001</v>
      </c>
      <c r="AB33" s="7">
        <v>143.15700000000001</v>
      </c>
      <c r="AC33" s="7">
        <v>156.67699999999999</v>
      </c>
      <c r="AD33" s="7">
        <v>98.022000000000006</v>
      </c>
      <c r="AE33" s="7">
        <v>95.468999999999994</v>
      </c>
      <c r="AF33" s="7">
        <v>145.58600000000001</v>
      </c>
      <c r="AG33" s="7">
        <v>146.35499999999999</v>
      </c>
      <c r="AH33" s="7">
        <v>158.386</v>
      </c>
      <c r="AI33" s="7">
        <v>97.296000000000006</v>
      </c>
      <c r="AJ33" s="7">
        <v>92.302000000000007</v>
      </c>
      <c r="AK33" s="7">
        <v>145.79900000000001</v>
      </c>
      <c r="AL33" s="7">
        <v>145.797</v>
      </c>
      <c r="AM33" s="7">
        <v>157.91399999999999</v>
      </c>
      <c r="AN33" s="7">
        <v>95.697999999999993</v>
      </c>
      <c r="AO33" s="7">
        <v>90.77</v>
      </c>
      <c r="AP33" s="7">
        <v>146.065</v>
      </c>
      <c r="AQ33" s="7">
        <v>147.54400000000001</v>
      </c>
      <c r="AR33" s="7">
        <v>156.05600000000001</v>
      </c>
      <c r="AS33" s="7">
        <v>94.14</v>
      </c>
      <c r="AT33" s="7">
        <v>90.179000000000002</v>
      </c>
      <c r="AU33" s="7">
        <v>142.87899999999999</v>
      </c>
      <c r="AV33" s="7">
        <v>146.66399999999999</v>
      </c>
      <c r="AW33" s="7">
        <v>150.88399999999999</v>
      </c>
      <c r="AX33" s="7">
        <v>94.15</v>
      </c>
      <c r="AY33" s="7">
        <v>91.034000000000006</v>
      </c>
      <c r="AZ33" s="7">
        <v>139.72</v>
      </c>
      <c r="BA33" s="7">
        <v>142.10499999999999</v>
      </c>
      <c r="BB33" s="7">
        <v>147.36699999999999</v>
      </c>
      <c r="BC33" s="7">
        <v>95.385999999999996</v>
      </c>
      <c r="BD33" s="7">
        <v>93.834000000000003</v>
      </c>
      <c r="BE33" s="7">
        <v>138.09800000000001</v>
      </c>
      <c r="BF33" s="7">
        <v>139.62</v>
      </c>
      <c r="BG33" s="7">
        <v>142.97300000000001</v>
      </c>
      <c r="BH33" s="7">
        <v>94.447000000000003</v>
      </c>
      <c r="BI33" s="7">
        <v>92.045000000000002</v>
      </c>
      <c r="BJ33" s="7">
        <v>134.81899999999999</v>
      </c>
      <c r="BK33" s="7">
        <v>137.75700000000001</v>
      </c>
      <c r="BL33" s="7">
        <v>133.012</v>
      </c>
      <c r="BM33" s="7">
        <v>101.57299999999999</v>
      </c>
      <c r="BN33" s="7">
        <v>78.667000000000002</v>
      </c>
      <c r="BO33" s="7">
        <v>132.30799999999999</v>
      </c>
      <c r="BP33" s="7">
        <v>132.09899999999999</v>
      </c>
    </row>
    <row r="34" spans="1:85" x14ac:dyDescent="0.25">
      <c r="A34" s="2" t="s">
        <v>24</v>
      </c>
      <c r="B34" s="3">
        <v>26850</v>
      </c>
      <c r="C34" s="9" t="s">
        <v>35</v>
      </c>
      <c r="D34" s="7">
        <v>155.27699999999999</v>
      </c>
      <c r="E34" s="7">
        <v>123.75</v>
      </c>
      <c r="F34" s="7">
        <v>102.794</v>
      </c>
      <c r="G34" s="7">
        <v>147.39099999999999</v>
      </c>
      <c r="H34" s="7">
        <v>152.036</v>
      </c>
      <c r="I34" s="7">
        <v>152.494</v>
      </c>
      <c r="J34" s="7">
        <v>114.003</v>
      </c>
      <c r="K34" s="7">
        <v>95.391999999999996</v>
      </c>
      <c r="L34" s="7">
        <v>140.809</v>
      </c>
      <c r="M34" s="7">
        <v>142.39699999999999</v>
      </c>
      <c r="N34" s="7">
        <v>149.303</v>
      </c>
      <c r="O34" s="7">
        <v>111.57</v>
      </c>
      <c r="P34" s="7">
        <v>85.65</v>
      </c>
      <c r="Q34" s="7">
        <v>135.71</v>
      </c>
      <c r="R34" s="7">
        <v>137.59700000000001</v>
      </c>
      <c r="S34" s="7">
        <v>148.96100000000001</v>
      </c>
      <c r="T34" s="7">
        <v>108.602</v>
      </c>
      <c r="U34" s="7">
        <v>80.251000000000005</v>
      </c>
      <c r="V34" s="7">
        <v>143.35400000000001</v>
      </c>
      <c r="W34" s="7">
        <v>141.54599999999999</v>
      </c>
      <c r="X34" s="7">
        <v>154.22</v>
      </c>
      <c r="Y34" s="7">
        <v>104.05</v>
      </c>
      <c r="Z34" s="7">
        <v>94.569000000000003</v>
      </c>
      <c r="AA34" s="7">
        <v>147.60300000000001</v>
      </c>
      <c r="AB34" s="7">
        <v>145.98699999999999</v>
      </c>
      <c r="AC34" s="7">
        <v>159.93100000000001</v>
      </c>
      <c r="AD34" s="7">
        <v>101.879</v>
      </c>
      <c r="AE34" s="7">
        <v>98.388999999999996</v>
      </c>
      <c r="AF34" s="7">
        <v>147.39699999999999</v>
      </c>
      <c r="AG34" s="7">
        <v>149.733</v>
      </c>
      <c r="AH34" s="7">
        <v>157.50299999999999</v>
      </c>
      <c r="AI34" s="7">
        <v>97.484999999999999</v>
      </c>
      <c r="AJ34" s="7">
        <v>97.54</v>
      </c>
      <c r="AK34" s="7">
        <v>151.28100000000001</v>
      </c>
      <c r="AL34" s="7">
        <v>152.83799999999999</v>
      </c>
      <c r="AM34" s="7">
        <v>155.33099999999999</v>
      </c>
      <c r="AN34" s="7">
        <v>102.544</v>
      </c>
      <c r="AO34" s="7">
        <v>98.697999999999993</v>
      </c>
      <c r="AP34" s="7">
        <v>151.946</v>
      </c>
      <c r="AQ34" s="7">
        <v>149.9</v>
      </c>
      <c r="AR34" s="7">
        <v>151.85400000000001</v>
      </c>
      <c r="AS34" s="7">
        <v>106.95099999999999</v>
      </c>
      <c r="AT34" s="7">
        <v>99.210999999999999</v>
      </c>
      <c r="AU34" s="7">
        <v>151.12799999999999</v>
      </c>
      <c r="AV34" s="7">
        <v>149.19999999999999</v>
      </c>
      <c r="AW34" s="7">
        <v>150.33099999999999</v>
      </c>
      <c r="AX34" s="7">
        <v>109.61</v>
      </c>
      <c r="AY34" s="7">
        <v>84.826999999999998</v>
      </c>
      <c r="AZ34" s="7">
        <v>148.626</v>
      </c>
      <c r="BA34" s="7">
        <v>150.399</v>
      </c>
      <c r="BB34" s="7">
        <v>144.42699999999999</v>
      </c>
      <c r="BC34" s="7">
        <v>107.86799999999999</v>
      </c>
      <c r="BD34" s="7">
        <v>85.248000000000005</v>
      </c>
      <c r="BE34" s="7">
        <v>140.18199999999999</v>
      </c>
      <c r="BF34" s="7">
        <v>143.68100000000001</v>
      </c>
      <c r="BG34" s="7">
        <v>141.41300000000001</v>
      </c>
      <c r="BH34" s="7">
        <v>112.544</v>
      </c>
      <c r="BI34" s="7">
        <v>88.921000000000006</v>
      </c>
      <c r="BJ34" s="7">
        <v>137.52699999999999</v>
      </c>
      <c r="BK34" s="7">
        <v>143.37299999999999</v>
      </c>
    </row>
    <row r="35" spans="1:85" x14ac:dyDescent="0.25">
      <c r="A35" s="2" t="s">
        <v>24</v>
      </c>
      <c r="B35" s="3">
        <v>29047</v>
      </c>
      <c r="C35" s="9" t="s">
        <v>35</v>
      </c>
      <c r="D35" s="7">
        <v>155.864</v>
      </c>
      <c r="E35" s="7">
        <v>129.762</v>
      </c>
      <c r="F35" s="7">
        <v>86.483000000000004</v>
      </c>
      <c r="G35" s="7">
        <v>148.54300000000001</v>
      </c>
      <c r="H35" s="7">
        <v>146.60900000000001</v>
      </c>
      <c r="I35" s="7">
        <v>155.786</v>
      </c>
      <c r="J35" s="7">
        <v>115.333</v>
      </c>
      <c r="K35" s="7">
        <v>76.2</v>
      </c>
      <c r="L35" s="7">
        <v>144.35300000000001</v>
      </c>
      <c r="M35" s="7">
        <v>138.54400000000001</v>
      </c>
      <c r="N35" s="7">
        <v>162.90299999999999</v>
      </c>
      <c r="O35" s="7">
        <v>107.78100000000001</v>
      </c>
      <c r="P35" s="7">
        <v>73.516000000000005</v>
      </c>
      <c r="Q35" s="7">
        <v>149.40299999999999</v>
      </c>
      <c r="R35" s="7">
        <v>149.59399999999999</v>
      </c>
      <c r="S35" s="7">
        <v>165.79</v>
      </c>
      <c r="T35" s="7">
        <v>107.875</v>
      </c>
      <c r="U35" s="7">
        <v>69.055999999999997</v>
      </c>
      <c r="V35" s="7">
        <v>151.18</v>
      </c>
      <c r="W35" s="7">
        <v>148.06800000000001</v>
      </c>
      <c r="X35" s="7">
        <v>159.67099999999999</v>
      </c>
      <c r="Y35" s="7">
        <v>101.97799999999999</v>
      </c>
      <c r="Z35" s="7">
        <v>66.429000000000002</v>
      </c>
      <c r="AA35" s="7">
        <v>148.559</v>
      </c>
      <c r="AB35" s="7">
        <v>146.309</v>
      </c>
      <c r="AC35" s="7">
        <v>157.46600000000001</v>
      </c>
      <c r="AD35" s="7">
        <v>98.912000000000006</v>
      </c>
      <c r="AE35" s="7">
        <v>67.2</v>
      </c>
      <c r="AF35" s="7">
        <v>146.233</v>
      </c>
      <c r="AG35" s="7">
        <v>143.608</v>
      </c>
      <c r="AH35" s="7">
        <v>150.32300000000001</v>
      </c>
      <c r="AI35" s="7">
        <v>97.715999999999994</v>
      </c>
      <c r="AJ35" s="7">
        <v>95.346000000000004</v>
      </c>
      <c r="AK35" s="7">
        <v>149.33699999999999</v>
      </c>
      <c r="AL35" s="7">
        <v>144.28</v>
      </c>
      <c r="AM35" s="7">
        <v>144.905</v>
      </c>
      <c r="AN35" s="7">
        <v>101.498</v>
      </c>
      <c r="AO35" s="7">
        <v>93.001999999999995</v>
      </c>
      <c r="AP35" s="7">
        <v>137.84</v>
      </c>
      <c r="AQ35" s="7">
        <v>135.739</v>
      </c>
      <c r="AR35" s="7">
        <v>140.18100000000001</v>
      </c>
      <c r="AS35" s="7">
        <v>99.188000000000002</v>
      </c>
      <c r="AT35" s="7">
        <v>91.748999999999995</v>
      </c>
      <c r="AU35" s="7">
        <v>133.31200000000001</v>
      </c>
      <c r="AV35" s="7">
        <v>135.21600000000001</v>
      </c>
      <c r="AW35" s="7">
        <v>136.267</v>
      </c>
      <c r="AX35" s="7">
        <v>100.018</v>
      </c>
      <c r="AY35" s="7">
        <v>63.308</v>
      </c>
      <c r="AZ35" s="7">
        <v>128.89599999999999</v>
      </c>
      <c r="BA35" s="7">
        <v>126.42700000000001</v>
      </c>
      <c r="BB35" s="7">
        <v>132.898</v>
      </c>
      <c r="BC35" s="7">
        <v>102.348</v>
      </c>
      <c r="BD35" s="7">
        <v>71.754000000000005</v>
      </c>
      <c r="BE35" s="7">
        <v>123.122</v>
      </c>
      <c r="BF35" s="7">
        <v>124.518</v>
      </c>
      <c r="BG35" s="7">
        <v>131.19</v>
      </c>
      <c r="BH35" s="7">
        <v>102.52800000000001</v>
      </c>
      <c r="BI35" s="7">
        <v>64.150000000000006</v>
      </c>
      <c r="BJ35" s="7">
        <v>122.256</v>
      </c>
      <c r="BK35" s="7">
        <v>120.958</v>
      </c>
      <c r="BQ35" s="4">
        <v>125.809</v>
      </c>
      <c r="BR35" s="4">
        <v>101.27500000000001</v>
      </c>
      <c r="BS35" s="4">
        <v>61.976999999999997</v>
      </c>
      <c r="BT35" s="4">
        <v>116.679</v>
      </c>
      <c r="BU35" s="7">
        <v>117.953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4" t="s">
        <v>26</v>
      </c>
      <c r="CG35" s="4" t="s">
        <v>26</v>
      </c>
    </row>
    <row r="36" spans="1:85" x14ac:dyDescent="0.25">
      <c r="A36" s="2" t="s">
        <v>24</v>
      </c>
      <c r="B36" s="3">
        <v>38326</v>
      </c>
      <c r="C36" s="9" t="s">
        <v>35</v>
      </c>
      <c r="D36" s="7">
        <v>162.0703</v>
      </c>
      <c r="E36" s="7">
        <v>122.00700000000001</v>
      </c>
      <c r="F36" s="7">
        <v>108.541</v>
      </c>
      <c r="G36" s="7">
        <v>152.059</v>
      </c>
      <c r="H36" s="7">
        <v>147.19300000000001</v>
      </c>
      <c r="I36" s="7">
        <v>157.87799999999999</v>
      </c>
      <c r="J36" s="7">
        <v>117.327</v>
      </c>
      <c r="K36" s="7">
        <v>98.186000000000007</v>
      </c>
      <c r="L36" s="7">
        <v>141.88900000000001</v>
      </c>
      <c r="M36" s="7">
        <v>141.38800000000001</v>
      </c>
      <c r="N36" s="7">
        <v>153.61600000000001</v>
      </c>
      <c r="O36" s="7">
        <v>112.788</v>
      </c>
      <c r="P36" s="7">
        <v>94.91</v>
      </c>
      <c r="Q36" s="7">
        <v>135.92599999999999</v>
      </c>
      <c r="R36" s="7">
        <v>133.41999999999999</v>
      </c>
      <c r="S36" s="7">
        <v>152.47300000000001</v>
      </c>
      <c r="T36" s="7">
        <v>109.04900000000001</v>
      </c>
      <c r="U36" s="7">
        <v>103.248</v>
      </c>
      <c r="V36" s="7">
        <v>136.232</v>
      </c>
      <c r="W36" s="7">
        <v>135.334</v>
      </c>
      <c r="X36" s="7">
        <v>149.423</v>
      </c>
      <c r="Y36" s="7">
        <v>106.008</v>
      </c>
      <c r="Z36" s="7">
        <v>95.465999999999994</v>
      </c>
      <c r="AA36" s="7">
        <v>138.80600000000001</v>
      </c>
      <c r="AB36" s="7">
        <v>135.31200000000001</v>
      </c>
      <c r="AC36" s="7">
        <v>147.92500000000001</v>
      </c>
      <c r="AD36" s="7">
        <v>99.671999999999997</v>
      </c>
      <c r="AE36" s="7">
        <v>87.981999999999999</v>
      </c>
      <c r="AF36" s="7">
        <v>134.65</v>
      </c>
      <c r="AG36" s="7">
        <v>131.35400000000001</v>
      </c>
      <c r="AH36" s="7">
        <v>144.18299999999999</v>
      </c>
      <c r="AI36" s="7">
        <v>96.619</v>
      </c>
      <c r="AJ36" s="7">
        <v>83.715999999999994</v>
      </c>
      <c r="AK36" s="7">
        <v>134.29</v>
      </c>
      <c r="AL36" s="7">
        <v>132.25399999999999</v>
      </c>
      <c r="AM36" s="7">
        <v>140.09200000000001</v>
      </c>
      <c r="AN36" s="7">
        <v>92.591999999999999</v>
      </c>
      <c r="AO36" s="7">
        <v>74.332999999999998</v>
      </c>
      <c r="AP36" s="7">
        <v>129.66</v>
      </c>
      <c r="AQ36" s="7">
        <v>129.565</v>
      </c>
      <c r="AR36" s="7">
        <v>134.79900000000001</v>
      </c>
      <c r="AS36" s="7">
        <v>90.597999999999999</v>
      </c>
      <c r="AT36" s="7">
        <v>78.126999999999995</v>
      </c>
      <c r="AU36" s="7">
        <v>124.072</v>
      </c>
      <c r="AV36" s="7">
        <v>124.307</v>
      </c>
      <c r="AW36" s="7">
        <v>130.20099999999999</v>
      </c>
      <c r="AX36" s="7">
        <v>87.406000000000006</v>
      </c>
      <c r="AY36" s="7">
        <v>68.944000000000003</v>
      </c>
      <c r="AZ36" s="7">
        <v>124.083</v>
      </c>
      <c r="BA36" s="7">
        <v>125.351</v>
      </c>
      <c r="BB36" s="7">
        <v>122.511</v>
      </c>
      <c r="BC36" s="7">
        <v>86.597999999999999</v>
      </c>
      <c r="BD36" s="7">
        <v>73.16</v>
      </c>
      <c r="BE36" s="7">
        <v>115.081</v>
      </c>
      <c r="BF36" s="7">
        <v>118.94499999999999</v>
      </c>
      <c r="BG36" s="7">
        <v>116.89</v>
      </c>
      <c r="BH36" s="7">
        <v>88.483000000000004</v>
      </c>
      <c r="BI36" s="7">
        <v>72.930999999999997</v>
      </c>
      <c r="BJ36" s="7">
        <v>111.143</v>
      </c>
      <c r="BK36" s="7">
        <v>115.979</v>
      </c>
      <c r="BQ36" s="4">
        <v>110.642</v>
      </c>
      <c r="BR36" s="4">
        <v>84.894999999999996</v>
      </c>
      <c r="BS36" s="4">
        <v>66.302000000000007</v>
      </c>
      <c r="BT36" s="7">
        <v>108.105</v>
      </c>
      <c r="BU36" s="7">
        <v>112.36499999999999</v>
      </c>
      <c r="BV36" s="7">
        <v>101.953</v>
      </c>
      <c r="BW36" s="7">
        <v>85.561999999999998</v>
      </c>
      <c r="BX36" s="7">
        <v>67.302999999999997</v>
      </c>
      <c r="BY36" s="7">
        <v>100.586</v>
      </c>
      <c r="BZ36" s="7">
        <v>105.425</v>
      </c>
      <c r="CF36" s="4" t="s">
        <v>27</v>
      </c>
    </row>
    <row r="37" spans="1:85" x14ac:dyDescent="0.25">
      <c r="A37" s="2" t="s">
        <v>24</v>
      </c>
      <c r="B37" s="3">
        <v>1704</v>
      </c>
      <c r="C37" s="10" t="s">
        <v>46</v>
      </c>
      <c r="D37" s="7">
        <v>157.982</v>
      </c>
      <c r="E37" s="7">
        <v>128.51</v>
      </c>
      <c r="F37" s="7">
        <v>94.867999999999995</v>
      </c>
      <c r="G37" s="7">
        <v>153.09700000000001</v>
      </c>
      <c r="H37" s="7">
        <v>150.81899999999999</v>
      </c>
      <c r="I37" s="7">
        <v>155.899</v>
      </c>
      <c r="J37" s="7">
        <v>122.197</v>
      </c>
      <c r="K37" s="7">
        <v>92.096999999999994</v>
      </c>
      <c r="L37" s="7">
        <v>143.49199999999999</v>
      </c>
      <c r="M37" s="7">
        <v>142.626</v>
      </c>
      <c r="N37" s="7">
        <v>159.26300000000001</v>
      </c>
      <c r="O37" s="7">
        <v>118.31399999999999</v>
      </c>
      <c r="P37" s="7">
        <v>89.986000000000004</v>
      </c>
      <c r="Q37" s="7">
        <v>147.74799999999999</v>
      </c>
      <c r="R37" s="7">
        <v>146.92599999999999</v>
      </c>
      <c r="S37" s="7">
        <v>156.303</v>
      </c>
      <c r="T37" s="7">
        <v>114.44799999999999</v>
      </c>
      <c r="U37" s="7">
        <v>85.733999999999995</v>
      </c>
      <c r="V37" s="7">
        <v>142.81800000000001</v>
      </c>
      <c r="W37" s="7">
        <v>141.83600000000001</v>
      </c>
      <c r="X37" s="7">
        <v>156.054</v>
      </c>
      <c r="Y37" s="7">
        <v>104.04300000000001</v>
      </c>
      <c r="Z37" s="7">
        <v>75.281000000000006</v>
      </c>
      <c r="AA37" s="7">
        <v>145.35400000000001</v>
      </c>
      <c r="AB37" s="7">
        <v>142.10900000000001</v>
      </c>
      <c r="AC37" s="7">
        <v>153.54300000000001</v>
      </c>
      <c r="AD37" s="7">
        <v>100.651</v>
      </c>
      <c r="AE37" s="7">
        <v>96.611999999999995</v>
      </c>
      <c r="AF37" s="7">
        <v>139.899</v>
      </c>
      <c r="AG37" s="7">
        <v>140.19300000000001</v>
      </c>
      <c r="AH37" s="7">
        <v>150.00899999999999</v>
      </c>
      <c r="AI37" s="7">
        <v>96.706999999999994</v>
      </c>
      <c r="AJ37" s="7">
        <v>88.275000000000006</v>
      </c>
      <c r="AK37" s="7">
        <v>140.93899999999999</v>
      </c>
      <c r="AL37" s="7">
        <v>139.798</v>
      </c>
      <c r="AM37" s="7">
        <v>143.333</v>
      </c>
      <c r="AN37" s="7">
        <v>95.14</v>
      </c>
      <c r="AO37" s="7">
        <v>87.831999999999994</v>
      </c>
      <c r="AP37" s="7">
        <v>138.376</v>
      </c>
      <c r="AQ37" s="7">
        <v>136.76300000000001</v>
      </c>
      <c r="AR37" s="7">
        <v>136.08799999999999</v>
      </c>
      <c r="AS37" s="7">
        <v>93.808000000000007</v>
      </c>
      <c r="AT37" s="7">
        <v>89.751000000000005</v>
      </c>
      <c r="AU37" s="7">
        <v>132.19499999999999</v>
      </c>
      <c r="AV37" s="7">
        <v>131.351</v>
      </c>
      <c r="AW37" s="7">
        <v>130.72300000000001</v>
      </c>
      <c r="AX37" s="7">
        <v>94.873000000000005</v>
      </c>
      <c r="AY37" s="7">
        <v>89.978999999999999</v>
      </c>
      <c r="AZ37" s="7">
        <v>127.122</v>
      </c>
      <c r="BA37" s="7">
        <v>127.116</v>
      </c>
      <c r="BB37" s="7">
        <v>124.536</v>
      </c>
      <c r="BC37" s="7">
        <v>94.903000000000006</v>
      </c>
      <c r="BD37" s="7">
        <v>81.400999999999996</v>
      </c>
      <c r="BE37" s="7">
        <v>122.071</v>
      </c>
      <c r="BF37" s="7">
        <v>121.634</v>
      </c>
      <c r="BG37" s="7">
        <v>119.59699999999999</v>
      </c>
      <c r="BH37" s="7">
        <v>92.951999999999998</v>
      </c>
      <c r="BI37" s="7">
        <v>74.418999999999997</v>
      </c>
      <c r="BJ37" s="7">
        <v>117.21599999999999</v>
      </c>
      <c r="BK37" s="7">
        <v>116.672</v>
      </c>
      <c r="BL37" s="7">
        <v>117.72199999999999</v>
      </c>
      <c r="BM37" s="7">
        <v>94.262</v>
      </c>
      <c r="BN37" s="7">
        <v>79.177999999999997</v>
      </c>
      <c r="BO37" s="7">
        <v>116.623</v>
      </c>
      <c r="BP37" s="7">
        <v>114.554</v>
      </c>
      <c r="BT37" s="7"/>
      <c r="BU37" s="7"/>
      <c r="BV37" s="7"/>
      <c r="BW37" s="7"/>
      <c r="BX37" s="7"/>
      <c r="BY37" s="7"/>
      <c r="BZ37" s="7"/>
    </row>
    <row r="38" spans="1:85" x14ac:dyDescent="0.25">
      <c r="A38" s="2" t="s">
        <v>24</v>
      </c>
      <c r="B38" s="3">
        <v>1897</v>
      </c>
      <c r="C38" s="10" t="s">
        <v>46</v>
      </c>
      <c r="D38" s="7">
        <v>169.864</v>
      </c>
      <c r="E38" s="7">
        <v>123.872</v>
      </c>
      <c r="F38" s="7">
        <v>103.895</v>
      </c>
      <c r="G38" s="7">
        <v>162.36699999999999</v>
      </c>
      <c r="H38" s="7">
        <v>159.96700000000001</v>
      </c>
      <c r="I38" s="7">
        <v>171.51900000000001</v>
      </c>
      <c r="J38" s="7" t="s">
        <v>53</v>
      </c>
      <c r="K38" s="7">
        <v>89.263000000000005</v>
      </c>
      <c r="L38" s="7">
        <v>154.75299999999999</v>
      </c>
      <c r="M38" s="7">
        <v>155.19300000000001</v>
      </c>
      <c r="N38" s="7">
        <v>167.18299999999999</v>
      </c>
      <c r="O38" s="7">
        <v>108.76300000000001</v>
      </c>
      <c r="P38" s="7">
        <v>91.134</v>
      </c>
      <c r="Q38" s="7">
        <v>157.27799999999999</v>
      </c>
      <c r="R38" s="7">
        <v>157.92599999999999</v>
      </c>
      <c r="S38" s="7">
        <v>165.21899999999999</v>
      </c>
      <c r="T38" s="7">
        <v>103.59</v>
      </c>
      <c r="U38" s="7">
        <v>88.617999999999995</v>
      </c>
      <c r="V38" s="7">
        <v>154.298</v>
      </c>
      <c r="W38" s="7">
        <v>154.70699999999999</v>
      </c>
      <c r="X38" s="7">
        <v>164.71199999999999</v>
      </c>
      <c r="Y38" s="7">
        <v>96.046000000000006</v>
      </c>
      <c r="Z38" s="7">
        <v>95.328000000000003</v>
      </c>
      <c r="AA38" s="7">
        <v>156.72900000000001</v>
      </c>
      <c r="AB38" s="7">
        <v>155.51400000000001</v>
      </c>
      <c r="AC38" s="7">
        <v>164.333</v>
      </c>
      <c r="AD38" s="7">
        <v>92.811000000000007</v>
      </c>
      <c r="AE38" s="7">
        <v>89.064999999999998</v>
      </c>
      <c r="AF38" s="7">
        <v>156.245</v>
      </c>
      <c r="AG38" s="7">
        <v>157.43199999999999</v>
      </c>
      <c r="AH38" s="7">
        <v>163.54499999999999</v>
      </c>
      <c r="AI38" s="7">
        <v>91.704999999999998</v>
      </c>
      <c r="AJ38" s="7">
        <v>91.102000000000004</v>
      </c>
      <c r="AK38" s="7">
        <v>158.327</v>
      </c>
      <c r="AL38" s="7">
        <v>157.477</v>
      </c>
      <c r="AM38" s="7">
        <v>162.08799999999999</v>
      </c>
      <c r="AN38" s="7">
        <v>92.893000000000001</v>
      </c>
      <c r="AO38" s="7">
        <v>89.099000000000004</v>
      </c>
      <c r="AP38" s="7">
        <v>156.33699999999999</v>
      </c>
      <c r="AQ38" s="7">
        <v>158.01900000000001</v>
      </c>
      <c r="AR38" s="7">
        <v>158.11099999999999</v>
      </c>
      <c r="AS38" s="7">
        <v>93.161000000000001</v>
      </c>
      <c r="AT38" s="7">
        <v>89.593999999999994</v>
      </c>
      <c r="AU38" s="7">
        <v>154.17599999999999</v>
      </c>
      <c r="AV38" s="7">
        <v>158.13900000000001</v>
      </c>
      <c r="AW38" s="7">
        <v>156.535</v>
      </c>
      <c r="AX38" s="7">
        <v>93.39</v>
      </c>
      <c r="AY38" s="7">
        <v>83.814999999999998</v>
      </c>
      <c r="AZ38" s="7">
        <v>152.27199999999999</v>
      </c>
      <c r="BA38" s="7">
        <v>156.37799999999999</v>
      </c>
      <c r="BB38" s="7">
        <v>156.137</v>
      </c>
      <c r="BC38" s="7">
        <v>91.028000000000006</v>
      </c>
      <c r="BD38" s="7">
        <v>81.819000000000003</v>
      </c>
      <c r="BE38" s="7">
        <v>149.78</v>
      </c>
      <c r="BF38" s="7">
        <v>151.80699999999999</v>
      </c>
      <c r="BG38" s="7">
        <v>151.23500000000001</v>
      </c>
      <c r="BH38" s="7">
        <v>94.427999999999997</v>
      </c>
      <c r="BI38" s="7">
        <v>89.879000000000005</v>
      </c>
      <c r="BJ38" s="7">
        <v>144.55500000000001</v>
      </c>
      <c r="BK38" s="7">
        <v>147.29499999999999</v>
      </c>
      <c r="BL38" s="7">
        <v>149.988</v>
      </c>
      <c r="BM38" s="7">
        <v>97.168999999999997</v>
      </c>
      <c r="BN38" s="7">
        <v>89.194999999999993</v>
      </c>
      <c r="BO38" s="7">
        <v>142.72300000000001</v>
      </c>
      <c r="BP38" s="7">
        <v>146.32400000000001</v>
      </c>
      <c r="BQ38" s="7"/>
      <c r="BU38" s="7"/>
      <c r="BV38" s="7"/>
      <c r="BW38" s="7"/>
      <c r="BX38" s="7"/>
      <c r="BY38" s="7"/>
      <c r="BZ38" s="7"/>
      <c r="CA38" s="7"/>
    </row>
    <row r="39" spans="1:85" x14ac:dyDescent="0.25">
      <c r="A39" s="2" t="s">
        <v>24</v>
      </c>
      <c r="B39" s="3">
        <v>1798</v>
      </c>
      <c r="C39" s="10" t="s">
        <v>46</v>
      </c>
      <c r="D39" s="7">
        <v>165.61</v>
      </c>
      <c r="E39" s="7">
        <v>129.53</v>
      </c>
      <c r="F39" s="7">
        <v>103.58799999999999</v>
      </c>
      <c r="G39" s="7">
        <v>154.56299999999999</v>
      </c>
      <c r="H39" s="7">
        <v>160.18700000000001</v>
      </c>
      <c r="I39" s="7">
        <v>162.61099999999999</v>
      </c>
      <c r="J39" s="7">
        <v>119.97799999999999</v>
      </c>
      <c r="K39" s="7">
        <v>108.71899999999999</v>
      </c>
      <c r="L39" s="7">
        <v>147.06200000000001</v>
      </c>
      <c r="M39" s="7">
        <v>154.358</v>
      </c>
      <c r="N39" s="7">
        <v>163.81899999999999</v>
      </c>
      <c r="O39" s="7">
        <v>116.264</v>
      </c>
      <c r="P39" s="7">
        <v>107.70099999999999</v>
      </c>
      <c r="Q39" s="7">
        <v>149.36600000000001</v>
      </c>
      <c r="R39" s="7">
        <v>150.46700000000001</v>
      </c>
      <c r="S39" s="7">
        <v>165.251</v>
      </c>
      <c r="T39" s="7">
        <v>113.392</v>
      </c>
      <c r="U39" s="7">
        <v>104.35299999999999</v>
      </c>
      <c r="V39" s="7">
        <v>152.565</v>
      </c>
      <c r="W39" s="7">
        <v>153.43600000000001</v>
      </c>
      <c r="X39" s="7">
        <v>166.03800000000001</v>
      </c>
      <c r="Y39" s="7">
        <v>107.21299999999999</v>
      </c>
      <c r="Z39" s="7">
        <v>103.289</v>
      </c>
      <c r="AA39" s="7">
        <v>150.56</v>
      </c>
      <c r="AB39" s="7">
        <v>152.834</v>
      </c>
      <c r="AC39" s="7">
        <v>167.489</v>
      </c>
      <c r="AD39" s="7">
        <v>103.126</v>
      </c>
      <c r="AE39" s="7">
        <v>102.374</v>
      </c>
      <c r="AF39" s="7">
        <v>153.02500000000001</v>
      </c>
      <c r="AG39" s="7">
        <v>157.08699999999999</v>
      </c>
      <c r="AH39" s="7">
        <v>163.13499999999999</v>
      </c>
      <c r="AI39" s="7">
        <v>100.26900000000001</v>
      </c>
      <c r="AJ39" s="7">
        <v>97.878</v>
      </c>
      <c r="AK39" s="7">
        <v>153.52799999999999</v>
      </c>
      <c r="AL39" s="7">
        <v>154.75200000000001</v>
      </c>
      <c r="AM39" s="7">
        <v>160.297</v>
      </c>
      <c r="AN39" s="7">
        <v>100.053</v>
      </c>
      <c r="AO39" s="7">
        <v>95.671999999999997</v>
      </c>
      <c r="AP39" s="7">
        <v>153.30600000000001</v>
      </c>
      <c r="AQ39" s="7">
        <v>158.01</v>
      </c>
      <c r="AR39" s="7">
        <v>155.25800000000001</v>
      </c>
      <c r="AS39" s="7">
        <v>99.298000000000002</v>
      </c>
      <c r="AT39" s="7">
        <v>96.960999999999999</v>
      </c>
      <c r="AU39" s="7">
        <v>151.01599999999999</v>
      </c>
      <c r="AV39" s="7">
        <v>157.88900000000001</v>
      </c>
      <c r="AW39" s="7">
        <v>151.85</v>
      </c>
      <c r="AX39" s="7">
        <v>99.691000000000003</v>
      </c>
      <c r="AY39" s="7">
        <v>89.088999999999999</v>
      </c>
      <c r="AZ39" s="7">
        <v>148.482</v>
      </c>
      <c r="BA39" s="7">
        <v>149.91800000000001</v>
      </c>
      <c r="BB39" s="7">
        <v>146.47399999999999</v>
      </c>
      <c r="BC39" s="7">
        <v>102.315</v>
      </c>
      <c r="BD39" s="7">
        <v>88.724000000000004</v>
      </c>
      <c r="BE39" s="7">
        <v>148.423</v>
      </c>
      <c r="BF39" s="7">
        <v>149.31</v>
      </c>
      <c r="BG39" s="7">
        <v>142.155</v>
      </c>
      <c r="BH39" s="7">
        <v>100.443</v>
      </c>
      <c r="BI39" s="7">
        <v>87.575999999999993</v>
      </c>
      <c r="BJ39" s="7">
        <v>142.46</v>
      </c>
      <c r="BK39" s="7">
        <v>142.55199999999999</v>
      </c>
      <c r="BL39" s="7">
        <v>135.226</v>
      </c>
      <c r="BM39" s="7">
        <v>107.11</v>
      </c>
      <c r="BN39" s="7">
        <v>94.495999999999995</v>
      </c>
      <c r="BO39" s="7">
        <v>133.624</v>
      </c>
      <c r="BP39" s="7">
        <v>133.36099999999999</v>
      </c>
      <c r="BT39" s="7"/>
      <c r="BU39" s="7"/>
      <c r="BV39" s="7"/>
      <c r="BW39" s="7"/>
      <c r="BX39" s="7"/>
      <c r="BY39" s="7"/>
      <c r="BZ39" s="7"/>
    </row>
    <row r="40" spans="1:85" x14ac:dyDescent="0.25">
      <c r="A40" s="2" t="s">
        <v>24</v>
      </c>
      <c r="B40" s="3">
        <v>1765</v>
      </c>
      <c r="C40" s="10" t="s">
        <v>46</v>
      </c>
      <c r="D40" s="7">
        <v>166.94800000000001</v>
      </c>
      <c r="E40" s="7">
        <v>133.65299999999999</v>
      </c>
      <c r="F40" s="7">
        <v>115.72499999999999</v>
      </c>
      <c r="G40" s="7">
        <v>172.31299999999999</v>
      </c>
      <c r="H40" s="7">
        <v>166.572</v>
      </c>
      <c r="I40" s="7">
        <v>168.06100000000001</v>
      </c>
      <c r="J40" s="7">
        <v>121.636</v>
      </c>
      <c r="K40" s="7">
        <v>101.25700000000001</v>
      </c>
      <c r="L40" s="7">
        <v>165.95</v>
      </c>
      <c r="M40" s="7">
        <v>159.75299999999999</v>
      </c>
      <c r="N40" s="7">
        <v>167.65199999999999</v>
      </c>
      <c r="O40" s="7">
        <v>117.971</v>
      </c>
      <c r="P40" s="7">
        <v>110.482</v>
      </c>
      <c r="Q40" s="7">
        <v>152.24299999999999</v>
      </c>
      <c r="R40" s="7">
        <v>150.565</v>
      </c>
      <c r="S40" s="7">
        <v>171.47800000000001</v>
      </c>
      <c r="T40" s="7">
        <v>115.837</v>
      </c>
      <c r="U40" s="7">
        <v>104.182</v>
      </c>
      <c r="V40" s="7">
        <v>158.90100000000001</v>
      </c>
      <c r="W40" s="7">
        <v>158.00399999999999</v>
      </c>
      <c r="X40" s="7">
        <v>167.12</v>
      </c>
      <c r="Y40" s="7">
        <v>109.262</v>
      </c>
      <c r="Z40" s="7">
        <v>102.827</v>
      </c>
      <c r="AA40" s="7">
        <v>158.18899999999999</v>
      </c>
      <c r="AB40" s="7">
        <v>151.77600000000001</v>
      </c>
      <c r="AC40" s="7">
        <v>170.42099999999999</v>
      </c>
      <c r="AD40" s="7">
        <v>100.613</v>
      </c>
      <c r="AE40" s="7">
        <v>100.035</v>
      </c>
      <c r="AF40" s="7">
        <v>161.334</v>
      </c>
      <c r="AG40" s="7">
        <v>155.77199999999999</v>
      </c>
      <c r="AH40" s="7">
        <v>167.066</v>
      </c>
      <c r="AI40" s="7">
        <v>96.516999999999996</v>
      </c>
      <c r="AJ40" s="7">
        <v>96.06</v>
      </c>
      <c r="AK40" s="7">
        <v>157.096</v>
      </c>
      <c r="AL40" s="7">
        <v>152.791</v>
      </c>
      <c r="AM40" s="7">
        <v>165.79300000000001</v>
      </c>
      <c r="AN40" s="7">
        <v>93.367000000000004</v>
      </c>
      <c r="AO40" s="7">
        <v>92.370999999999995</v>
      </c>
      <c r="AP40" s="7">
        <v>163.98400000000001</v>
      </c>
      <c r="AQ40" s="7">
        <v>155.19399999999999</v>
      </c>
      <c r="AR40" s="7">
        <v>160.941</v>
      </c>
      <c r="AS40" s="7">
        <v>92.078999999999994</v>
      </c>
      <c r="AT40" s="7">
        <v>89.602000000000004</v>
      </c>
      <c r="AU40" s="7">
        <v>157.13399999999999</v>
      </c>
      <c r="AV40" s="7">
        <v>151.12700000000001</v>
      </c>
      <c r="AW40" s="7">
        <v>154.548</v>
      </c>
      <c r="AX40" s="7">
        <v>86.742000000000004</v>
      </c>
      <c r="AY40" s="7">
        <v>84.992000000000004</v>
      </c>
      <c r="AZ40" s="7">
        <v>156.38800000000001</v>
      </c>
      <c r="BA40" s="7">
        <v>152.89500000000001</v>
      </c>
      <c r="BB40" s="7">
        <v>150.03800000000001</v>
      </c>
      <c r="BC40" s="7">
        <v>89.313000000000002</v>
      </c>
      <c r="BD40" s="7">
        <v>87.885000000000005</v>
      </c>
      <c r="BE40" s="7">
        <v>150.13399999999999</v>
      </c>
      <c r="BF40" s="7">
        <v>143.52500000000001</v>
      </c>
      <c r="BG40" s="7">
        <v>142.75</v>
      </c>
      <c r="BH40" s="7">
        <v>89.213999999999999</v>
      </c>
      <c r="BI40" s="7">
        <v>88.757000000000005</v>
      </c>
      <c r="BJ40" s="7">
        <v>142.435</v>
      </c>
      <c r="BK40" s="7">
        <v>138.59</v>
      </c>
      <c r="BL40" s="7">
        <v>125.43</v>
      </c>
      <c r="BM40" s="7">
        <v>87.194000000000003</v>
      </c>
      <c r="BN40" s="7">
        <v>82.503</v>
      </c>
      <c r="BO40" s="7">
        <v>121.184</v>
      </c>
      <c r="BP40" s="7">
        <v>118.79</v>
      </c>
      <c r="BQ40" s="7">
        <v>135.31899999999999</v>
      </c>
      <c r="BR40" s="7">
        <v>88.206999999999994</v>
      </c>
      <c r="BS40" s="7">
        <v>86.382000000000005</v>
      </c>
      <c r="BT40" s="7">
        <v>132.67500000000001</v>
      </c>
      <c r="BU40" s="7">
        <v>129.58699999999999</v>
      </c>
      <c r="BV40" s="7">
        <v>129.059</v>
      </c>
      <c r="BW40" s="7">
        <v>87.772999999999996</v>
      </c>
      <c r="BX40" s="7">
        <v>87.451999999999998</v>
      </c>
      <c r="BY40" s="7">
        <v>125.581</v>
      </c>
      <c r="BZ40" s="7">
        <v>123.48099999999999</v>
      </c>
      <c r="CA40" s="7"/>
    </row>
    <row r="41" spans="1:85" x14ac:dyDescent="0.25">
      <c r="A41" s="2" t="s">
        <v>24</v>
      </c>
      <c r="B41" s="3">
        <v>174698</v>
      </c>
      <c r="C41" s="10" t="s">
        <v>88</v>
      </c>
      <c r="D41" s="7">
        <v>163.58699999999999</v>
      </c>
      <c r="E41" s="7">
        <v>136.095</v>
      </c>
      <c r="F41" s="7">
        <v>125.206</v>
      </c>
      <c r="G41" s="7">
        <v>163.21</v>
      </c>
      <c r="H41" s="7">
        <v>157.09899999999999</v>
      </c>
      <c r="I41" s="7">
        <v>157.51599999999999</v>
      </c>
      <c r="J41" s="7">
        <v>128.80000000000001</v>
      </c>
      <c r="K41" s="7">
        <v>108.746</v>
      </c>
      <c r="L41" s="7">
        <v>150.30199999999999</v>
      </c>
      <c r="M41" s="7">
        <v>147.91300000000001</v>
      </c>
      <c r="N41" s="7">
        <v>154.15899999999999</v>
      </c>
      <c r="O41" s="7">
        <v>122.452</v>
      </c>
      <c r="P41" s="7">
        <v>106.241</v>
      </c>
      <c r="Q41" s="7">
        <v>144.83099999999999</v>
      </c>
      <c r="R41" s="7">
        <v>141.988</v>
      </c>
      <c r="S41" s="7">
        <v>148.71</v>
      </c>
      <c r="T41" s="7">
        <v>118.32899999999999</v>
      </c>
      <c r="U41" s="7">
        <v>109.845</v>
      </c>
      <c r="V41" s="7">
        <v>139.55099999999999</v>
      </c>
      <c r="W41" s="7">
        <v>136.97300000000001</v>
      </c>
      <c r="X41" s="7">
        <v>149.21899999999999</v>
      </c>
      <c r="Y41" s="7">
        <v>113.381</v>
      </c>
      <c r="Z41" s="7">
        <v>111.039</v>
      </c>
      <c r="AA41" s="7">
        <v>138.047</v>
      </c>
      <c r="AB41" s="7">
        <v>137.452</v>
      </c>
      <c r="AC41" s="7">
        <v>148.369</v>
      </c>
      <c r="AD41" s="7">
        <v>109.523</v>
      </c>
      <c r="AE41" s="7">
        <v>95.328999999999994</v>
      </c>
      <c r="AF41" s="7">
        <v>139.643</v>
      </c>
      <c r="AG41" s="7">
        <v>136.56</v>
      </c>
      <c r="AH41" s="7">
        <v>146.88900000000001</v>
      </c>
      <c r="AI41" s="7">
        <v>105.343</v>
      </c>
      <c r="AJ41" s="7">
        <v>99.031999999999996</v>
      </c>
      <c r="AK41" s="7">
        <v>137.38900000000001</v>
      </c>
      <c r="AL41" s="7">
        <v>136.714</v>
      </c>
      <c r="AM41" s="7">
        <v>145.11600000000001</v>
      </c>
      <c r="AN41" s="7">
        <v>103.747</v>
      </c>
      <c r="AO41" s="7">
        <v>87.911000000000001</v>
      </c>
      <c r="AP41" s="7">
        <v>139.13499999999999</v>
      </c>
      <c r="AQ41" s="7">
        <v>134.387</v>
      </c>
      <c r="AR41" s="7">
        <v>138.834</v>
      </c>
      <c r="AS41" s="7">
        <v>101.098</v>
      </c>
      <c r="AT41" s="7">
        <v>86.194999999999993</v>
      </c>
      <c r="AU41" s="7">
        <v>136.50200000000001</v>
      </c>
      <c r="AV41" s="7">
        <v>131.08699999999999</v>
      </c>
      <c r="AW41" s="7">
        <v>130.51300000000001</v>
      </c>
      <c r="AX41" s="7">
        <v>102.87</v>
      </c>
      <c r="AY41" s="7">
        <v>92.436999999999998</v>
      </c>
      <c r="AZ41" s="7">
        <v>130.142</v>
      </c>
      <c r="BA41" s="7">
        <v>124.69799999999999</v>
      </c>
      <c r="BB41" s="7">
        <v>121.121</v>
      </c>
      <c r="BC41" s="7">
        <v>103.514</v>
      </c>
      <c r="BD41" s="7">
        <v>99.284999999999997</v>
      </c>
      <c r="BE41" s="7">
        <v>121.70099999999999</v>
      </c>
      <c r="BF41" s="7">
        <v>113.30200000000001</v>
      </c>
      <c r="BG41" s="7">
        <v>119.559</v>
      </c>
      <c r="BH41" s="7">
        <v>111.712</v>
      </c>
      <c r="BI41" s="7">
        <v>93.090999999999994</v>
      </c>
      <c r="BJ41" s="7">
        <v>121.13500000000001</v>
      </c>
      <c r="BK41" s="7">
        <v>113.51600000000001</v>
      </c>
      <c r="BL41" s="7"/>
      <c r="BU41" s="7"/>
      <c r="BV41" s="7"/>
      <c r="BW41" s="7"/>
      <c r="BX41" s="7"/>
      <c r="BY41" s="7"/>
      <c r="BZ41" s="7"/>
      <c r="CA41" s="7"/>
    </row>
    <row r="42" spans="1:85" x14ac:dyDescent="0.25">
      <c r="C42" s="9"/>
    </row>
    <row r="43" spans="1:85" x14ac:dyDescent="0.25">
      <c r="A43" s="2" t="s">
        <v>47</v>
      </c>
      <c r="B43" s="3">
        <v>10736</v>
      </c>
      <c r="C43" s="9" t="s">
        <v>35</v>
      </c>
      <c r="D43" s="7">
        <v>153.09100000000001</v>
      </c>
      <c r="E43" s="7">
        <v>106.76</v>
      </c>
      <c r="F43" s="7">
        <v>86.507000000000005</v>
      </c>
      <c r="G43" s="7">
        <v>147.72800000000001</v>
      </c>
      <c r="H43" s="7">
        <v>145.078</v>
      </c>
      <c r="I43" s="7">
        <v>149.714</v>
      </c>
      <c r="J43" s="7">
        <v>100.923</v>
      </c>
      <c r="K43" s="7">
        <v>81.992000000000004</v>
      </c>
      <c r="L43" s="7">
        <v>144.06299999999999</v>
      </c>
      <c r="M43" s="7">
        <v>141.745</v>
      </c>
      <c r="N43" s="7">
        <v>148.77600000000001</v>
      </c>
      <c r="O43" s="7">
        <v>97.536000000000001</v>
      </c>
      <c r="P43" s="7">
        <v>78.376999999999995</v>
      </c>
      <c r="Q43" s="7">
        <v>139.76900000000001</v>
      </c>
      <c r="R43" s="7">
        <v>136.69300000000001</v>
      </c>
      <c r="S43" s="7">
        <v>150.88499999999999</v>
      </c>
      <c r="T43" s="7">
        <v>93.994</v>
      </c>
      <c r="U43" s="7">
        <v>76.369</v>
      </c>
      <c r="V43" s="7">
        <v>141.83000000000001</v>
      </c>
      <c r="W43" s="7">
        <v>140.608</v>
      </c>
      <c r="X43" s="7">
        <v>151.75700000000001</v>
      </c>
      <c r="Y43" s="7">
        <v>94.177999999999997</v>
      </c>
      <c r="Z43" s="7">
        <v>88.584000000000003</v>
      </c>
      <c r="AA43" s="7">
        <v>139.89599999999999</v>
      </c>
      <c r="AB43" s="7">
        <v>139.90199999999999</v>
      </c>
      <c r="AC43" s="7">
        <v>151.38800000000001</v>
      </c>
      <c r="AD43" s="7">
        <v>93.022999999999996</v>
      </c>
      <c r="AE43" s="7">
        <v>91</v>
      </c>
      <c r="AF43" s="7">
        <v>141.92500000000001</v>
      </c>
      <c r="AG43" s="7">
        <v>146.25299999999999</v>
      </c>
      <c r="AH43" s="7">
        <v>151.91499999999999</v>
      </c>
      <c r="AI43" s="7">
        <v>92.507000000000005</v>
      </c>
      <c r="AJ43" s="7">
        <v>90.388000000000005</v>
      </c>
      <c r="AK43" s="7">
        <v>142.898</v>
      </c>
      <c r="AL43" s="7">
        <v>144.63499999999999</v>
      </c>
      <c r="AM43" s="7">
        <v>148.78899999999999</v>
      </c>
      <c r="AN43" s="7">
        <v>95.123000000000005</v>
      </c>
      <c r="AO43" s="7">
        <v>85.921000000000006</v>
      </c>
      <c r="AP43" s="7">
        <v>146.27099999999999</v>
      </c>
      <c r="AQ43" s="7">
        <v>147.584</v>
      </c>
      <c r="AR43" s="7">
        <v>145.33199999999999</v>
      </c>
      <c r="AS43" s="7">
        <v>98.834000000000003</v>
      </c>
      <c r="AT43" s="7">
        <v>85.698999999999998</v>
      </c>
      <c r="AU43" s="7">
        <v>143.08500000000001</v>
      </c>
      <c r="AV43" s="7">
        <v>144.661</v>
      </c>
      <c r="AW43" s="7">
        <v>143.65600000000001</v>
      </c>
      <c r="AX43" s="7">
        <v>101.718</v>
      </c>
      <c r="AY43" s="7">
        <v>86.254000000000005</v>
      </c>
      <c r="AZ43" s="7">
        <v>138.71</v>
      </c>
      <c r="BA43" s="7">
        <v>140.12299999999999</v>
      </c>
      <c r="BB43" s="7">
        <v>138.99199999999999</v>
      </c>
      <c r="BC43" s="7">
        <v>100.63800000000001</v>
      </c>
      <c r="BD43" s="7">
        <v>85.852000000000004</v>
      </c>
      <c r="BE43" s="7">
        <v>136.411</v>
      </c>
      <c r="BF43" s="7">
        <v>136.83699999999999</v>
      </c>
      <c r="BG43" s="7">
        <v>139.477</v>
      </c>
      <c r="BH43" s="7">
        <v>102.699</v>
      </c>
      <c r="BI43" s="7">
        <v>86.04</v>
      </c>
      <c r="BJ43" s="7">
        <v>138.75800000000001</v>
      </c>
      <c r="BK43" s="7">
        <v>134.934</v>
      </c>
    </row>
    <row r="44" spans="1:85" x14ac:dyDescent="0.25">
      <c r="A44" s="2" t="s">
        <v>33</v>
      </c>
      <c r="B44" s="3">
        <v>6244</v>
      </c>
      <c r="C44" s="9" t="s">
        <v>35</v>
      </c>
      <c r="D44" s="7">
        <v>140.399</v>
      </c>
      <c r="E44" s="7">
        <v>102.02500000000001</v>
      </c>
      <c r="F44" s="7">
        <v>72.006</v>
      </c>
      <c r="G44" s="7">
        <v>138.023</v>
      </c>
      <c r="H44" s="7">
        <v>139.37299999999999</v>
      </c>
      <c r="I44" s="7">
        <v>145.815</v>
      </c>
      <c r="J44" s="7">
        <v>92.813999999999993</v>
      </c>
      <c r="K44" s="7">
        <v>65.293999999999997</v>
      </c>
      <c r="L44" s="7">
        <v>135.27799999999999</v>
      </c>
      <c r="M44" s="7">
        <v>134.87700000000001</v>
      </c>
      <c r="N44" s="7">
        <v>147.30500000000001</v>
      </c>
      <c r="O44" s="7">
        <v>92.085999999999999</v>
      </c>
      <c r="P44" s="7">
        <v>63.162999999999997</v>
      </c>
      <c r="Q44" s="7">
        <v>138.93899999999999</v>
      </c>
      <c r="R44" s="7">
        <v>136.95400000000001</v>
      </c>
      <c r="S44" s="7">
        <v>150.55500000000001</v>
      </c>
      <c r="T44" s="7">
        <v>89.034999999999997</v>
      </c>
      <c r="U44" s="7">
        <v>66.426000000000002</v>
      </c>
      <c r="V44" s="7">
        <v>140.386</v>
      </c>
      <c r="W44" s="7">
        <v>139.00299999999999</v>
      </c>
      <c r="X44" s="7">
        <v>151.91999999999999</v>
      </c>
      <c r="Y44" s="7">
        <v>85.807000000000002</v>
      </c>
      <c r="Z44" s="7">
        <v>70.153000000000006</v>
      </c>
      <c r="AA44" s="7">
        <v>142.49600000000001</v>
      </c>
      <c r="AB44" s="7">
        <v>141.86199999999999</v>
      </c>
      <c r="AC44" s="7">
        <v>156.80000000000001</v>
      </c>
      <c r="AD44" s="7">
        <v>84.2</v>
      </c>
      <c r="AE44" s="7">
        <v>76.253</v>
      </c>
      <c r="AF44" s="7">
        <v>146.203</v>
      </c>
      <c r="AG44" s="7">
        <v>146.40299999999999</v>
      </c>
      <c r="AH44" s="7">
        <v>158.619</v>
      </c>
      <c r="AI44" s="7">
        <v>85.194999999999993</v>
      </c>
      <c r="AJ44" s="7">
        <v>71.361000000000004</v>
      </c>
      <c r="AK44" s="7">
        <v>146.05699999999999</v>
      </c>
      <c r="AL44" s="7">
        <v>146.50899999999999</v>
      </c>
      <c r="AM44" s="7">
        <v>156.25</v>
      </c>
      <c r="AN44" s="7">
        <v>85.019000000000005</v>
      </c>
      <c r="AO44" s="7">
        <v>70.715999999999994</v>
      </c>
      <c r="AP44" s="7">
        <v>148.99700000000001</v>
      </c>
      <c r="AQ44" s="7">
        <v>148.76900000000001</v>
      </c>
      <c r="AR44" s="7">
        <v>152.03200000000001</v>
      </c>
      <c r="AS44" s="7">
        <v>89.335999999999999</v>
      </c>
      <c r="AT44" s="7">
        <v>72.471000000000004</v>
      </c>
      <c r="AU44" s="7">
        <v>147.05799999999999</v>
      </c>
      <c r="AV44" s="7">
        <v>149.00899999999999</v>
      </c>
      <c r="AW44" s="7">
        <v>145.06700000000001</v>
      </c>
      <c r="AX44" s="7">
        <v>90.210999999999999</v>
      </c>
      <c r="AY44" s="7">
        <v>71.817999999999998</v>
      </c>
      <c r="AZ44" s="7">
        <v>137.721</v>
      </c>
      <c r="BA44" s="7">
        <v>137.56800000000001</v>
      </c>
      <c r="BB44" s="7">
        <v>141.876</v>
      </c>
      <c r="BC44" s="7">
        <v>90.197999999999993</v>
      </c>
      <c r="BD44" s="7">
        <v>71.688999999999993</v>
      </c>
      <c r="BE44" s="7">
        <v>139.613</v>
      </c>
      <c r="BF44" s="7">
        <v>142.70699999999999</v>
      </c>
      <c r="BG44" s="7">
        <v>141.83199999999999</v>
      </c>
      <c r="BH44" s="7">
        <v>92.38</v>
      </c>
      <c r="BI44" s="7">
        <v>73.295000000000002</v>
      </c>
      <c r="BJ44" s="7">
        <v>139.43600000000001</v>
      </c>
      <c r="BK44" s="7">
        <v>141.22800000000001</v>
      </c>
    </row>
    <row r="45" spans="1:85" x14ac:dyDescent="0.25">
      <c r="A45" s="2" t="s">
        <v>48</v>
      </c>
      <c r="B45" s="3">
        <v>1749</v>
      </c>
      <c r="C45" s="9" t="s">
        <v>46</v>
      </c>
      <c r="D45" s="4">
        <v>130.768</v>
      </c>
      <c r="E45" s="4">
        <v>85.492999999999995</v>
      </c>
      <c r="F45" s="7">
        <v>66.504999999999995</v>
      </c>
      <c r="G45" s="7">
        <v>125.226</v>
      </c>
      <c r="H45" s="7">
        <v>127.38800000000001</v>
      </c>
      <c r="I45" s="7">
        <v>127.42</v>
      </c>
      <c r="J45" s="7">
        <v>84.442999999999998</v>
      </c>
      <c r="K45" s="7">
        <v>68.091999999999999</v>
      </c>
      <c r="L45" s="7">
        <v>117.842</v>
      </c>
      <c r="M45" s="7">
        <v>120.68</v>
      </c>
      <c r="N45" s="7">
        <v>122.6</v>
      </c>
      <c r="O45" s="7">
        <v>85.46</v>
      </c>
      <c r="P45" s="7">
        <v>70.522000000000006</v>
      </c>
      <c r="Q45" s="7">
        <v>115.846</v>
      </c>
      <c r="R45" s="7">
        <v>119.416</v>
      </c>
      <c r="S45" s="7">
        <v>121.709</v>
      </c>
      <c r="T45" s="7">
        <v>85.051000000000002</v>
      </c>
      <c r="U45" s="7">
        <v>68.116</v>
      </c>
      <c r="V45" s="7">
        <v>116.22</v>
      </c>
      <c r="W45" s="7">
        <v>116.547</v>
      </c>
      <c r="X45" s="7">
        <v>121.511</v>
      </c>
      <c r="Y45" s="7">
        <v>84.465000000000003</v>
      </c>
      <c r="Z45" s="7">
        <v>66.036000000000001</v>
      </c>
      <c r="AA45" s="7">
        <v>115.322</v>
      </c>
      <c r="AB45" s="7">
        <v>116.544</v>
      </c>
      <c r="AC45" s="7">
        <v>121.6</v>
      </c>
      <c r="AD45" s="7">
        <v>85.082999999999998</v>
      </c>
      <c r="AE45" s="7">
        <v>78.069000000000003</v>
      </c>
      <c r="AF45" s="7">
        <v>117.19799999999999</v>
      </c>
      <c r="AG45" s="7">
        <v>118.628</v>
      </c>
      <c r="AH45" s="7">
        <v>119.902</v>
      </c>
      <c r="AI45" s="7">
        <v>87.754999999999995</v>
      </c>
      <c r="AJ45" s="7">
        <v>79.935000000000002</v>
      </c>
      <c r="AK45" s="7">
        <v>116.12</v>
      </c>
      <c r="AL45" s="7">
        <v>116.39400000000001</v>
      </c>
      <c r="AM45" s="7">
        <v>120.084</v>
      </c>
      <c r="AN45" s="7">
        <v>88.206999999999994</v>
      </c>
      <c r="AO45" s="7">
        <v>79.063000000000002</v>
      </c>
      <c r="AP45" s="7">
        <v>118.925</v>
      </c>
      <c r="AQ45" s="7">
        <v>120.47499999999999</v>
      </c>
      <c r="AR45" s="7">
        <v>118.961</v>
      </c>
      <c r="AS45" s="7">
        <v>89.784999999999997</v>
      </c>
      <c r="AT45" s="7">
        <v>78.802000000000007</v>
      </c>
      <c r="AU45" s="7">
        <v>118.79600000000001</v>
      </c>
      <c r="AV45" s="7">
        <v>118.738</v>
      </c>
      <c r="AW45" s="7">
        <v>117.447</v>
      </c>
      <c r="AX45" s="7">
        <v>90.122</v>
      </c>
      <c r="AY45" s="7">
        <v>73.608999999999995</v>
      </c>
      <c r="AZ45" s="7">
        <v>117.663</v>
      </c>
      <c r="BA45" s="7">
        <v>119.148</v>
      </c>
      <c r="BB45" s="7">
        <v>113.494</v>
      </c>
      <c r="BC45" s="7">
        <v>90.247</v>
      </c>
      <c r="BD45" s="7">
        <v>67.891999999999996</v>
      </c>
      <c r="BE45" s="7">
        <v>115.015</v>
      </c>
      <c r="BF45" s="7">
        <v>116.032</v>
      </c>
      <c r="BG45" s="7">
        <v>113.596</v>
      </c>
      <c r="BH45" s="7">
        <v>94.515000000000001</v>
      </c>
      <c r="BI45" s="7">
        <v>64.948999999999998</v>
      </c>
      <c r="BJ45" s="7">
        <v>115.96899999999999</v>
      </c>
      <c r="BK45" s="7">
        <v>116.797</v>
      </c>
      <c r="CF45" s="4" t="s">
        <v>49</v>
      </c>
    </row>
    <row r="46" spans="1:85" x14ac:dyDescent="0.25">
      <c r="A46" s="2" t="s">
        <v>33</v>
      </c>
      <c r="B46" s="3">
        <v>1755</v>
      </c>
      <c r="C46" s="9" t="s">
        <v>46</v>
      </c>
      <c r="D46" s="7">
        <v>123.1</v>
      </c>
      <c r="E46" s="7">
        <v>106.845</v>
      </c>
      <c r="F46" s="7">
        <v>91.733000000000004</v>
      </c>
      <c r="G46" s="7">
        <v>130.845</v>
      </c>
      <c r="H46" s="7">
        <v>127.34</v>
      </c>
      <c r="I46" s="7">
        <v>122.443</v>
      </c>
      <c r="J46" s="7">
        <v>96.486000000000004</v>
      </c>
      <c r="K46" s="7">
        <v>82.593000000000004</v>
      </c>
      <c r="L46" s="7">
        <v>122.41800000000001</v>
      </c>
      <c r="M46" s="7">
        <v>118.86199999999999</v>
      </c>
      <c r="N46" s="7">
        <v>125.221</v>
      </c>
      <c r="O46" s="7">
        <v>96.168000000000006</v>
      </c>
      <c r="P46" s="7">
        <v>74.986000000000004</v>
      </c>
      <c r="Q46" s="7">
        <v>124.596</v>
      </c>
      <c r="R46" s="7">
        <v>122.331</v>
      </c>
      <c r="S46" s="7">
        <v>126.931</v>
      </c>
      <c r="T46" s="7">
        <v>97.974000000000004</v>
      </c>
      <c r="U46" s="7">
        <v>75.259</v>
      </c>
      <c r="V46" s="7">
        <v>125.30500000000001</v>
      </c>
      <c r="W46" s="7">
        <v>121.813</v>
      </c>
      <c r="X46" s="7">
        <v>130.60599999999999</v>
      </c>
      <c r="Y46" s="7">
        <v>96.888000000000005</v>
      </c>
      <c r="Z46" s="7">
        <v>77.117000000000004</v>
      </c>
      <c r="AA46" s="7">
        <v>127.715</v>
      </c>
      <c r="AB46" s="7">
        <v>125.623</v>
      </c>
      <c r="AC46" s="7">
        <v>133.43799999999999</v>
      </c>
      <c r="AD46" s="7">
        <v>94.849000000000004</v>
      </c>
      <c r="AE46" s="7">
        <v>73.504999999999995</v>
      </c>
      <c r="AF46" s="7">
        <v>130.261</v>
      </c>
      <c r="AG46" s="7">
        <v>128.07300000000001</v>
      </c>
      <c r="AH46" s="7">
        <v>132.44</v>
      </c>
      <c r="AI46" s="7">
        <v>92.644999999999996</v>
      </c>
      <c r="AJ46" s="7">
        <v>77.335999999999999</v>
      </c>
      <c r="AK46" s="7">
        <v>129.077</v>
      </c>
      <c r="AL46" s="7">
        <v>129.042</v>
      </c>
      <c r="AM46" s="7">
        <v>132.58500000000001</v>
      </c>
      <c r="AN46" s="7">
        <v>90.656999999999996</v>
      </c>
      <c r="AO46" s="7">
        <v>75.179000000000002</v>
      </c>
      <c r="AP46" s="7">
        <v>130.39699999999999</v>
      </c>
      <c r="AQ46" s="7">
        <v>130.25</v>
      </c>
      <c r="AR46" s="7">
        <v>130.631</v>
      </c>
      <c r="AS46" s="7">
        <v>90.712999999999994</v>
      </c>
      <c r="AT46" s="7">
        <v>85.204999999999998</v>
      </c>
      <c r="AU46" s="7">
        <v>128.07599999999999</v>
      </c>
      <c r="AV46" s="7">
        <v>127.68899999999999</v>
      </c>
      <c r="AW46" s="7">
        <v>130.57599999999999</v>
      </c>
      <c r="AX46" s="7">
        <v>91.31</v>
      </c>
      <c r="AY46" s="7">
        <v>72.540999999999997</v>
      </c>
      <c r="AZ46" s="7">
        <v>131.30500000000001</v>
      </c>
      <c r="BA46" s="7">
        <v>130.803</v>
      </c>
      <c r="BB46" s="7">
        <v>126.735</v>
      </c>
      <c r="BC46" s="7">
        <v>89.149000000000001</v>
      </c>
      <c r="BD46" s="7">
        <v>80.704999999999998</v>
      </c>
      <c r="BE46" s="7">
        <v>123.093</v>
      </c>
      <c r="BF46" s="7">
        <v>128.64400000000001</v>
      </c>
      <c r="BG46" s="7">
        <v>126.367</v>
      </c>
      <c r="BH46" s="7">
        <v>90.516000000000005</v>
      </c>
      <c r="BI46" s="7">
        <v>72.673000000000002</v>
      </c>
      <c r="BJ46" s="7">
        <v>127.411</v>
      </c>
      <c r="BK46" s="7">
        <v>127.717</v>
      </c>
    </row>
    <row r="47" spans="1:85" x14ac:dyDescent="0.25">
      <c r="A47" s="2" t="s">
        <v>33</v>
      </c>
      <c r="B47" s="3">
        <v>1880</v>
      </c>
      <c r="C47" s="9" t="s">
        <v>46</v>
      </c>
      <c r="D47" s="7">
        <v>147.58799999999999</v>
      </c>
      <c r="E47" s="7">
        <v>129.61000000000001</v>
      </c>
      <c r="F47" s="7">
        <v>102.176</v>
      </c>
      <c r="G47" s="7">
        <v>154.19200000000001</v>
      </c>
      <c r="H47" s="7">
        <v>154.02600000000001</v>
      </c>
      <c r="I47" s="7">
        <v>140.46299999999999</v>
      </c>
      <c r="J47" s="7">
        <v>113.312</v>
      </c>
      <c r="K47" s="7">
        <v>89.471999999999994</v>
      </c>
      <c r="L47" s="7">
        <v>142.23599999999999</v>
      </c>
      <c r="M47" s="7">
        <v>140.46299999999999</v>
      </c>
      <c r="N47" s="7">
        <v>143.38800000000001</v>
      </c>
      <c r="O47" s="7">
        <v>110.542</v>
      </c>
      <c r="P47" s="7">
        <v>85.927999999999997</v>
      </c>
      <c r="Q47" s="7">
        <v>141.46299999999999</v>
      </c>
      <c r="R47" s="7">
        <v>144.322</v>
      </c>
      <c r="S47" s="7">
        <v>145.66300000000001</v>
      </c>
      <c r="T47" s="7">
        <v>107.32</v>
      </c>
      <c r="U47" s="7">
        <v>83.314999999999998</v>
      </c>
      <c r="V47" s="7">
        <v>143.34200000000001</v>
      </c>
      <c r="W47" s="7">
        <v>142.63499999999999</v>
      </c>
      <c r="X47" s="7">
        <v>149.97800000000001</v>
      </c>
      <c r="Y47" s="7">
        <v>105.253</v>
      </c>
      <c r="Z47" s="7">
        <v>82.156000000000006</v>
      </c>
      <c r="AA47" s="7">
        <v>142.76</v>
      </c>
      <c r="AB47" s="7">
        <v>142.792</v>
      </c>
      <c r="AC47" s="7">
        <v>153.822</v>
      </c>
      <c r="AD47" s="7">
        <v>103.92</v>
      </c>
      <c r="AE47" s="7">
        <v>77.448999999999998</v>
      </c>
      <c r="AF47" s="7">
        <v>145.31200000000001</v>
      </c>
      <c r="AG47" s="7">
        <v>147.89699999999999</v>
      </c>
      <c r="AH47" s="7">
        <v>155.47499999999999</v>
      </c>
      <c r="AI47" s="7">
        <v>101.521</v>
      </c>
      <c r="AJ47" s="7">
        <v>78.289000000000001</v>
      </c>
      <c r="AK47" s="7">
        <v>147.36500000000001</v>
      </c>
      <c r="AL47" s="7">
        <v>146.82599999999999</v>
      </c>
      <c r="AM47" s="7">
        <v>155.36000000000001</v>
      </c>
      <c r="AN47" s="7">
        <v>97.257000000000005</v>
      </c>
      <c r="AO47" s="7">
        <v>88.908000000000001</v>
      </c>
      <c r="AP47" s="7">
        <v>144.14500000000001</v>
      </c>
      <c r="AQ47" s="7">
        <v>147.839</v>
      </c>
      <c r="AR47" s="7">
        <v>153.786</v>
      </c>
      <c r="AS47" s="7">
        <v>97.575000000000003</v>
      </c>
      <c r="AT47" s="7">
        <v>89.679000000000002</v>
      </c>
      <c r="AU47" s="7">
        <v>148.81299999999999</v>
      </c>
      <c r="AV47" s="7">
        <v>149.17699999999999</v>
      </c>
      <c r="AW47" s="7">
        <v>153.13300000000001</v>
      </c>
      <c r="AX47" s="7">
        <v>94.921000000000006</v>
      </c>
      <c r="AY47" s="7">
        <v>85.43</v>
      </c>
      <c r="AZ47" s="7">
        <v>147.53200000000001</v>
      </c>
      <c r="BA47" s="7">
        <v>150.30099999999999</v>
      </c>
      <c r="BB47" s="7">
        <v>151.12200000000001</v>
      </c>
      <c r="BC47" s="7">
        <v>94.375</v>
      </c>
      <c r="BD47" s="7">
        <v>74.953999999999994</v>
      </c>
      <c r="BE47" s="7">
        <v>143.69200000000001</v>
      </c>
      <c r="BF47" s="7">
        <v>142.93</v>
      </c>
      <c r="BG47" s="7">
        <v>146.149</v>
      </c>
      <c r="BH47" s="7">
        <v>98.161000000000001</v>
      </c>
      <c r="BI47" s="7">
        <v>75.992999999999995</v>
      </c>
      <c r="BJ47" s="7">
        <v>137.87299999999999</v>
      </c>
      <c r="BK47" s="7">
        <v>139.631</v>
      </c>
      <c r="BL47" s="7">
        <v>144.36600000000001</v>
      </c>
      <c r="BM47" s="7">
        <v>93.912999999999997</v>
      </c>
      <c r="BN47" s="7">
        <v>78.177999999999997</v>
      </c>
      <c r="BO47" s="7">
        <v>134.34399999999999</v>
      </c>
      <c r="BP47" s="7">
        <v>134.37</v>
      </c>
    </row>
    <row r="48" spans="1:85" x14ac:dyDescent="0.25">
      <c r="A48" s="2" t="s">
        <v>33</v>
      </c>
      <c r="B48" s="3">
        <v>2823</v>
      </c>
      <c r="C48" s="9" t="s">
        <v>46</v>
      </c>
      <c r="D48" s="7">
        <v>122.8</v>
      </c>
      <c r="E48" s="7">
        <v>98.944000000000003</v>
      </c>
      <c r="F48" s="7">
        <v>81.814999999999998</v>
      </c>
      <c r="G48" s="7">
        <v>120.482</v>
      </c>
      <c r="H48" s="7">
        <v>119.673</v>
      </c>
      <c r="I48" s="7">
        <v>111.078</v>
      </c>
      <c r="J48" s="7">
        <v>90.745000000000005</v>
      </c>
      <c r="K48" s="7">
        <v>74.977000000000004</v>
      </c>
      <c r="L48" s="7">
        <v>112.702</v>
      </c>
      <c r="M48" s="7">
        <v>110.90300000000001</v>
      </c>
      <c r="N48" s="7">
        <v>108.49</v>
      </c>
      <c r="O48" s="7">
        <v>87.436999999999998</v>
      </c>
      <c r="P48" s="7">
        <v>71.338999999999999</v>
      </c>
      <c r="Q48" s="7">
        <v>108.82299999999999</v>
      </c>
      <c r="R48" s="7">
        <v>106.29300000000001</v>
      </c>
      <c r="S48" s="7">
        <v>109.40900000000001</v>
      </c>
      <c r="T48" s="7">
        <v>84.926000000000002</v>
      </c>
      <c r="U48" s="7">
        <v>72.820999999999998</v>
      </c>
      <c r="V48" s="7">
        <v>110.277</v>
      </c>
      <c r="W48" s="7">
        <v>107.53100000000001</v>
      </c>
      <c r="X48" s="7">
        <v>110.911</v>
      </c>
      <c r="Y48" s="7">
        <v>81.317999999999998</v>
      </c>
      <c r="Z48" s="7">
        <v>78.203999999999994</v>
      </c>
      <c r="AA48" s="7">
        <v>111.559</v>
      </c>
      <c r="AB48" s="7">
        <v>107.92100000000001</v>
      </c>
      <c r="AC48" s="7">
        <v>112.879</v>
      </c>
      <c r="AD48" s="7">
        <v>79.972999999999999</v>
      </c>
      <c r="AE48" s="7">
        <v>75.558000000000007</v>
      </c>
      <c r="AF48" s="7">
        <v>114.5573</v>
      </c>
      <c r="AG48" s="7">
        <v>110.63800000000001</v>
      </c>
      <c r="AH48" s="7">
        <v>115.34399999999999</v>
      </c>
      <c r="AI48" s="7">
        <v>78.712000000000003</v>
      </c>
      <c r="AJ48" s="7">
        <v>73.63</v>
      </c>
      <c r="AK48" s="7">
        <v>113.387</v>
      </c>
      <c r="AL48" s="7">
        <v>110.24</v>
      </c>
      <c r="AM48" s="7">
        <v>114.241</v>
      </c>
      <c r="AN48" s="7">
        <v>76.968999999999994</v>
      </c>
      <c r="AO48" s="7">
        <v>71.200999999999993</v>
      </c>
      <c r="AP48" s="7">
        <v>116.73099999999999</v>
      </c>
      <c r="AQ48" s="7">
        <v>110.349</v>
      </c>
      <c r="AR48" s="7">
        <v>112.902</v>
      </c>
      <c r="AS48" s="7">
        <v>77.918000000000006</v>
      </c>
      <c r="AT48" s="7">
        <v>68.88</v>
      </c>
      <c r="AU48" s="7">
        <v>111.459</v>
      </c>
      <c r="AV48" s="7">
        <v>113.255</v>
      </c>
      <c r="AW48" s="7">
        <v>111.883</v>
      </c>
      <c r="AX48" s="7">
        <v>78.683999999999997</v>
      </c>
      <c r="AY48" s="7">
        <v>67.338999999999999</v>
      </c>
      <c r="AZ48" s="7">
        <v>114.46599999999999</v>
      </c>
      <c r="BA48" s="7">
        <v>112.575</v>
      </c>
      <c r="BB48" s="7">
        <v>107.985</v>
      </c>
      <c r="BC48" s="7">
        <v>79.146000000000001</v>
      </c>
      <c r="BD48" s="7">
        <v>67.138999999999996</v>
      </c>
      <c r="BE48" s="7">
        <v>111.321</v>
      </c>
      <c r="BF48" s="7">
        <v>109.292</v>
      </c>
      <c r="BG48" s="7">
        <v>104.602</v>
      </c>
      <c r="BH48" s="7">
        <v>81.326999999999998</v>
      </c>
      <c r="BI48" s="7">
        <v>69.643000000000001</v>
      </c>
      <c r="BJ48" s="7">
        <v>107.73099999999999</v>
      </c>
      <c r="BK48" s="7">
        <v>106.03400000000001</v>
      </c>
      <c r="BL48" s="7">
        <v>99.66</v>
      </c>
      <c r="BM48" s="7">
        <v>84.766999999999996</v>
      </c>
      <c r="BN48" s="7">
        <v>72.650000000000006</v>
      </c>
      <c r="BO48" s="7">
        <v>103.127</v>
      </c>
      <c r="BP48" s="7">
        <v>103.358</v>
      </c>
    </row>
    <row r="49" spans="1:78" x14ac:dyDescent="0.25">
      <c r="A49" s="2" t="s">
        <v>33</v>
      </c>
      <c r="B49" s="3">
        <v>1843</v>
      </c>
      <c r="C49" s="9" t="s">
        <v>46</v>
      </c>
      <c r="D49" s="7">
        <v>139.46600000000001</v>
      </c>
      <c r="E49" s="7">
        <v>116.736</v>
      </c>
      <c r="F49" s="7">
        <v>92.228999999999999</v>
      </c>
      <c r="G49" s="7">
        <v>140.36799999999999</v>
      </c>
      <c r="H49" s="7">
        <v>143.55600000000001</v>
      </c>
      <c r="I49" s="7">
        <v>134.14699999999999</v>
      </c>
      <c r="J49" s="7">
        <v>105.077</v>
      </c>
      <c r="K49" s="7">
        <v>80.629000000000005</v>
      </c>
      <c r="L49" s="7">
        <v>134.5</v>
      </c>
      <c r="M49" s="7">
        <v>134.78899999999999</v>
      </c>
      <c r="N49" s="7">
        <v>134.012</v>
      </c>
      <c r="O49" s="7">
        <v>102.33799999999999</v>
      </c>
      <c r="P49" s="7">
        <v>80.739000000000004</v>
      </c>
      <c r="Q49" s="7">
        <v>129.773</v>
      </c>
      <c r="R49" s="7">
        <v>131.91200000000001</v>
      </c>
      <c r="S49" s="7">
        <v>133.79599999999999</v>
      </c>
      <c r="T49" s="7">
        <v>102.73</v>
      </c>
      <c r="U49" s="7">
        <v>80.475999999999999</v>
      </c>
      <c r="V49" s="7">
        <v>127.346</v>
      </c>
      <c r="W49" s="7">
        <v>131.89599999999999</v>
      </c>
      <c r="X49" s="7">
        <v>136.001</v>
      </c>
      <c r="Y49" s="7">
        <v>100.456</v>
      </c>
      <c r="Z49" s="7">
        <v>75.385000000000005</v>
      </c>
      <c r="AA49" s="7">
        <v>131.62200000000001</v>
      </c>
      <c r="AB49" s="7">
        <v>133.489</v>
      </c>
      <c r="AC49" s="7">
        <v>137.239</v>
      </c>
      <c r="AD49" s="7">
        <v>97.816999999999993</v>
      </c>
      <c r="AE49" s="7">
        <v>76.775999999999996</v>
      </c>
      <c r="AF49" s="7">
        <v>134.006</v>
      </c>
      <c r="AG49" s="7">
        <v>132.048</v>
      </c>
      <c r="AH49" s="7">
        <v>141.56899999999999</v>
      </c>
      <c r="AI49" s="7">
        <v>98.253</v>
      </c>
      <c r="AJ49" s="7">
        <v>77.58</v>
      </c>
      <c r="AK49" s="7">
        <v>137.61199999999999</v>
      </c>
      <c r="AL49" s="7">
        <v>137.75899999999999</v>
      </c>
      <c r="AM49" s="7">
        <v>141.20400000000001</v>
      </c>
      <c r="AN49" s="7">
        <v>98.674999999999997</v>
      </c>
      <c r="AO49" s="7">
        <v>75.352000000000004</v>
      </c>
      <c r="AP49" s="7">
        <v>138.42599999999999</v>
      </c>
      <c r="AQ49" s="7">
        <v>139.661</v>
      </c>
      <c r="AR49" s="7">
        <v>138</v>
      </c>
      <c r="AS49" s="7">
        <v>98.77</v>
      </c>
      <c r="AT49" s="7">
        <v>76.435000000000002</v>
      </c>
      <c r="AU49" s="7">
        <v>139.34299999999999</v>
      </c>
      <c r="AV49" s="7">
        <v>140.173</v>
      </c>
      <c r="AW49" s="7">
        <v>136.673</v>
      </c>
      <c r="AX49" s="7">
        <v>102.11199999999999</v>
      </c>
      <c r="AY49" s="7">
        <v>76.706999999999994</v>
      </c>
      <c r="AZ49" s="7">
        <v>135.85</v>
      </c>
      <c r="BA49" s="7">
        <v>137.56200000000001</v>
      </c>
      <c r="BB49" s="7">
        <v>133.12799999999999</v>
      </c>
      <c r="BC49" s="7">
        <v>106.149</v>
      </c>
      <c r="BD49" s="7">
        <v>76.807000000000002</v>
      </c>
      <c r="BE49" s="7">
        <v>135.541</v>
      </c>
      <c r="BF49" s="7">
        <v>137.53299999999999</v>
      </c>
      <c r="BG49" s="7">
        <v>128.494</v>
      </c>
      <c r="BH49" s="7">
        <v>106.72199999999999</v>
      </c>
      <c r="BI49" s="7">
        <v>80.444999999999993</v>
      </c>
      <c r="BJ49" s="7">
        <v>128.68600000000001</v>
      </c>
      <c r="BK49" s="7">
        <v>129.13200000000001</v>
      </c>
      <c r="BL49" s="7">
        <v>125.45399999999999</v>
      </c>
      <c r="BM49" s="7">
        <v>106.10899999999999</v>
      </c>
      <c r="BN49" s="7">
        <v>81.915999999999997</v>
      </c>
      <c r="BO49" s="7">
        <v>126.572</v>
      </c>
      <c r="BP49" s="7">
        <v>128.84</v>
      </c>
    </row>
    <row r="50" spans="1:78" x14ac:dyDescent="0.25">
      <c r="A50" s="2" t="s">
        <v>33</v>
      </c>
      <c r="B50" s="3">
        <v>23167</v>
      </c>
      <c r="C50" s="9" t="s">
        <v>35</v>
      </c>
      <c r="D50" s="7">
        <v>142.39500000000001</v>
      </c>
      <c r="E50" s="7">
        <v>117.02</v>
      </c>
      <c r="F50" s="7">
        <v>91.483000000000004</v>
      </c>
      <c r="G50" s="7">
        <v>144.589</v>
      </c>
      <c r="H50" s="7">
        <v>141.09299999999999</v>
      </c>
      <c r="I50" s="7">
        <v>137.11099999999999</v>
      </c>
      <c r="J50" s="7">
        <v>108.038</v>
      </c>
      <c r="K50" s="7">
        <v>81.73</v>
      </c>
      <c r="L50" s="7">
        <v>139.31899999999999</v>
      </c>
      <c r="M50" s="7">
        <v>137.61500000000001</v>
      </c>
      <c r="N50" s="7">
        <v>133.75</v>
      </c>
      <c r="O50" s="7">
        <v>104.28400000000001</v>
      </c>
      <c r="P50" s="7">
        <v>77.739000000000004</v>
      </c>
      <c r="Q50" s="7">
        <v>131.82400000000001</v>
      </c>
      <c r="R50" s="7">
        <v>130.38900000000001</v>
      </c>
      <c r="S50" s="7">
        <v>134.239</v>
      </c>
      <c r="T50" s="7">
        <v>105.43899999999999</v>
      </c>
      <c r="U50" s="7">
        <v>83.052000000000007</v>
      </c>
      <c r="V50" s="7">
        <v>131.42099999999999</v>
      </c>
      <c r="W50" s="7">
        <v>132.72200000000001</v>
      </c>
      <c r="X50" s="7">
        <v>132.28299999999999</v>
      </c>
      <c r="Y50" s="7">
        <v>104.379</v>
      </c>
      <c r="Z50" s="7">
        <v>80.194999999999993</v>
      </c>
      <c r="AA50" s="7">
        <v>131.03200000000001</v>
      </c>
      <c r="AB50" s="7">
        <v>131.11199999999999</v>
      </c>
      <c r="AC50" s="7">
        <v>135.608</v>
      </c>
      <c r="AD50" s="7">
        <v>101.60599999999999</v>
      </c>
      <c r="AE50" s="7">
        <v>78.394000000000005</v>
      </c>
      <c r="AF50" s="7">
        <v>132.03899999999999</v>
      </c>
      <c r="AG50" s="7">
        <v>134.21700000000001</v>
      </c>
      <c r="AH50" s="7">
        <v>133.10499999999999</v>
      </c>
      <c r="AI50" s="7">
        <v>102.221</v>
      </c>
      <c r="AJ50" s="7">
        <v>77.960999999999999</v>
      </c>
      <c r="AK50" s="7">
        <v>133.76300000000001</v>
      </c>
      <c r="AL50" s="4">
        <v>134.363</v>
      </c>
      <c r="AM50" s="7">
        <v>132.90799999999999</v>
      </c>
      <c r="AN50" s="7">
        <v>101.065</v>
      </c>
      <c r="AO50" s="7">
        <v>79.072000000000003</v>
      </c>
      <c r="AP50" s="7">
        <v>130.62200000000001</v>
      </c>
      <c r="AQ50" s="7">
        <v>134.28</v>
      </c>
      <c r="AR50" s="7">
        <v>129.886</v>
      </c>
      <c r="AS50" s="7">
        <v>105.187</v>
      </c>
      <c r="AT50" s="7">
        <v>81.141000000000005</v>
      </c>
      <c r="AU50" s="7">
        <v>132.119</v>
      </c>
      <c r="AV50" s="7">
        <v>130.33099999999999</v>
      </c>
      <c r="AW50" s="7">
        <v>126.703</v>
      </c>
      <c r="AX50" s="7">
        <v>101.35299999999999</v>
      </c>
      <c r="AY50" s="7">
        <v>78.275999999999996</v>
      </c>
      <c r="AZ50" s="7">
        <v>126.673</v>
      </c>
      <c r="BA50" s="7">
        <v>128.321</v>
      </c>
      <c r="BB50" s="7">
        <v>124.776</v>
      </c>
      <c r="BC50" s="7">
        <v>106.44</v>
      </c>
      <c r="BD50" s="7">
        <v>85.284000000000006</v>
      </c>
      <c r="BE50" s="7">
        <v>122.875</v>
      </c>
      <c r="BF50" s="7">
        <v>127.119</v>
      </c>
      <c r="BG50" s="7">
        <v>123.983</v>
      </c>
      <c r="BH50" s="7">
        <v>102.53</v>
      </c>
      <c r="BI50" s="7">
        <v>78.611999999999995</v>
      </c>
      <c r="BJ50" s="7">
        <v>123.637</v>
      </c>
      <c r="BK50" s="7">
        <v>124.23099999999999</v>
      </c>
      <c r="BL50" s="7"/>
    </row>
    <row r="51" spans="1:78" x14ac:dyDescent="0.25">
      <c r="A51" s="2" t="s">
        <v>33</v>
      </c>
      <c r="B51" s="3">
        <v>3539</v>
      </c>
      <c r="C51" s="9" t="s">
        <v>46</v>
      </c>
      <c r="D51" s="7">
        <v>146.995</v>
      </c>
      <c r="E51" s="7">
        <v>124.979</v>
      </c>
      <c r="F51" s="7">
        <v>101.97199999999999</v>
      </c>
      <c r="G51" s="7">
        <v>147.68700000000001</v>
      </c>
      <c r="H51" s="7">
        <v>145.703</v>
      </c>
      <c r="I51" s="7">
        <v>141.66999999999999</v>
      </c>
      <c r="J51" s="7">
        <v>117.321</v>
      </c>
      <c r="K51" s="7">
        <v>101.608</v>
      </c>
      <c r="L51" s="7">
        <v>142.84899999999999</v>
      </c>
      <c r="M51" s="7">
        <v>140.751</v>
      </c>
      <c r="N51" s="7">
        <v>137.227</v>
      </c>
      <c r="O51" s="7">
        <v>116.122</v>
      </c>
      <c r="P51" s="7">
        <v>94.001999999999995</v>
      </c>
      <c r="Q51" s="7">
        <v>138.06700000000001</v>
      </c>
      <c r="R51" s="7">
        <v>139.44300000000001</v>
      </c>
      <c r="S51" s="7">
        <v>137.768</v>
      </c>
      <c r="T51" s="7">
        <v>115.828</v>
      </c>
      <c r="U51" s="7">
        <v>92.828999999999994</v>
      </c>
      <c r="V51" s="7">
        <v>138.08600000000001</v>
      </c>
      <c r="W51" s="7">
        <v>139.87200000000001</v>
      </c>
      <c r="X51" s="7">
        <v>135.12700000000001</v>
      </c>
      <c r="Y51" s="7">
        <v>117.245</v>
      </c>
      <c r="Z51" s="7">
        <v>90.646000000000001</v>
      </c>
      <c r="AA51" s="7">
        <v>137.602</v>
      </c>
      <c r="AB51" s="7">
        <v>137.69300000000001</v>
      </c>
      <c r="AC51" s="7">
        <v>134.85300000000001</v>
      </c>
      <c r="AD51" s="7">
        <v>115.633</v>
      </c>
      <c r="AE51" s="7">
        <v>88.72</v>
      </c>
      <c r="AF51" s="7">
        <v>137.91900000000001</v>
      </c>
      <c r="AG51" s="7">
        <v>138.41499999999999</v>
      </c>
      <c r="AH51" s="7">
        <v>135.65899999999999</v>
      </c>
      <c r="AI51" s="7">
        <v>112.82299999999999</v>
      </c>
      <c r="AJ51" s="7">
        <v>88.558999999999997</v>
      </c>
      <c r="AK51" s="7">
        <v>138.87200000000001</v>
      </c>
      <c r="AL51" s="7">
        <v>138.59800000000001</v>
      </c>
      <c r="AM51" s="7">
        <v>131.59899999999999</v>
      </c>
      <c r="AN51" s="7">
        <v>108.901</v>
      </c>
      <c r="AO51" s="7">
        <v>106.33199999999999</v>
      </c>
      <c r="AP51" s="7">
        <v>142.14699999999999</v>
      </c>
      <c r="AQ51" s="7">
        <v>138.56299999999999</v>
      </c>
      <c r="AR51" s="7">
        <v>126.23399999999999</v>
      </c>
      <c r="AS51" s="7">
        <v>120.337</v>
      </c>
      <c r="AT51" s="7">
        <v>107.57899999999999</v>
      </c>
      <c r="AU51" s="7">
        <v>138.09299999999999</v>
      </c>
      <c r="AV51" s="7">
        <v>134.953</v>
      </c>
      <c r="AW51" s="7">
        <v>119.551</v>
      </c>
      <c r="AX51" s="7">
        <v>119.788</v>
      </c>
      <c r="AY51" s="7">
        <v>107.06100000000001</v>
      </c>
      <c r="AZ51" s="7">
        <v>129.333</v>
      </c>
      <c r="BA51" s="7">
        <v>127.032</v>
      </c>
      <c r="BB51" s="7">
        <v>114.422</v>
      </c>
      <c r="BC51" s="7">
        <v>119.738</v>
      </c>
      <c r="BD51" s="7">
        <v>92.14</v>
      </c>
      <c r="BE51" s="7">
        <v>124.01900000000001</v>
      </c>
      <c r="BF51" s="7">
        <v>123.261</v>
      </c>
      <c r="BG51" s="7">
        <v>114.474</v>
      </c>
      <c r="BH51" s="7">
        <v>124.34</v>
      </c>
      <c r="BI51" s="7">
        <v>92.483000000000004</v>
      </c>
      <c r="BJ51" s="7">
        <v>125.232</v>
      </c>
      <c r="BK51" s="7">
        <v>123.944</v>
      </c>
      <c r="BL51" s="7"/>
    </row>
    <row r="52" spans="1:78" x14ac:dyDescent="0.25">
      <c r="A52" s="2" t="s">
        <v>33</v>
      </c>
      <c r="B52" s="3">
        <v>3551</v>
      </c>
      <c r="C52" s="9" t="s">
        <v>46</v>
      </c>
      <c r="D52" s="7">
        <v>146.28100000000001</v>
      </c>
      <c r="E52" s="7">
        <v>111.3</v>
      </c>
      <c r="F52" s="7">
        <v>81.409000000000006</v>
      </c>
      <c r="G52" s="7">
        <v>145.423</v>
      </c>
      <c r="H52" s="7">
        <v>140.18899999999999</v>
      </c>
      <c r="I52" s="7">
        <v>137.98099999999999</v>
      </c>
      <c r="J52" s="7">
        <v>100.976</v>
      </c>
      <c r="K52" s="7">
        <v>72.132999999999996</v>
      </c>
      <c r="L52" s="7">
        <v>136.52199999999999</v>
      </c>
      <c r="M52" s="7">
        <v>134.39599999999999</v>
      </c>
      <c r="N52" s="7">
        <v>137.99299999999999</v>
      </c>
      <c r="O52" s="7">
        <v>97.346999999999994</v>
      </c>
      <c r="P52" s="7">
        <v>73.010000000000005</v>
      </c>
      <c r="Q52" s="7">
        <v>128.136</v>
      </c>
      <c r="R52" s="7">
        <v>130.822</v>
      </c>
      <c r="S52" s="7">
        <v>133.61099999999999</v>
      </c>
      <c r="T52" s="7">
        <v>95.48</v>
      </c>
      <c r="U52" s="7">
        <v>74.058999999999997</v>
      </c>
      <c r="V52" s="7">
        <v>127.184</v>
      </c>
      <c r="W52" s="7">
        <v>128.69</v>
      </c>
      <c r="X52" s="7">
        <v>133.233</v>
      </c>
      <c r="Y52" s="7">
        <v>94.378</v>
      </c>
      <c r="Z52" s="7">
        <v>75.715000000000003</v>
      </c>
      <c r="AA52" s="7">
        <v>120.13800000000001</v>
      </c>
      <c r="AB52" s="7">
        <v>123.47199999999999</v>
      </c>
      <c r="AC52" s="7">
        <v>134.28200000000001</v>
      </c>
      <c r="AD52" s="7">
        <v>93.019000000000005</v>
      </c>
      <c r="AE52" s="4">
        <v>73.278000000000006</v>
      </c>
      <c r="AF52" s="7">
        <v>122.89400000000001</v>
      </c>
      <c r="AG52" s="7">
        <v>125.77800000000001</v>
      </c>
      <c r="AH52" s="7">
        <v>131.82499999999999</v>
      </c>
      <c r="AI52" s="7">
        <v>88.067999999999998</v>
      </c>
      <c r="AJ52" s="7">
        <v>68.402000000000001</v>
      </c>
      <c r="AK52" s="7">
        <v>116.953</v>
      </c>
      <c r="AL52" s="7">
        <v>121.849</v>
      </c>
      <c r="AM52" s="7">
        <v>132.095</v>
      </c>
      <c r="AN52" s="7">
        <v>88.373999999999995</v>
      </c>
      <c r="AO52" s="7">
        <v>66.277000000000001</v>
      </c>
      <c r="AP52" s="7">
        <v>125.19799999999999</v>
      </c>
      <c r="AQ52" s="7">
        <v>127.991</v>
      </c>
      <c r="AR52" s="7">
        <v>130.94200000000001</v>
      </c>
      <c r="AS52" s="7">
        <v>78.983999999999995</v>
      </c>
      <c r="AT52" s="7">
        <v>66.186999999999998</v>
      </c>
      <c r="AU52" s="7">
        <v>119.18</v>
      </c>
      <c r="AV52" s="7">
        <v>125.64100000000001</v>
      </c>
      <c r="AW52" s="7">
        <v>130.447</v>
      </c>
      <c r="AX52" s="7">
        <v>83.968000000000004</v>
      </c>
      <c r="AY52" s="7">
        <v>65.759</v>
      </c>
      <c r="AZ52" s="7">
        <v>124.417</v>
      </c>
      <c r="BA52" s="7">
        <v>128.87299999999999</v>
      </c>
      <c r="BB52" s="7">
        <v>128.18100000000001</v>
      </c>
      <c r="BC52" s="7">
        <v>78.314999999999998</v>
      </c>
      <c r="BD52" s="7">
        <v>63.707999999999998</v>
      </c>
      <c r="BE52" s="7">
        <v>123.241</v>
      </c>
      <c r="BF52" s="7">
        <v>127.803</v>
      </c>
      <c r="BG52" s="7">
        <v>120.652</v>
      </c>
      <c r="BH52" s="7">
        <v>101.886</v>
      </c>
      <c r="BI52" s="7">
        <v>70.33</v>
      </c>
      <c r="BJ52" s="7">
        <v>112.01300000000001</v>
      </c>
      <c r="BK52" s="7">
        <v>123.005</v>
      </c>
      <c r="BQ52" s="4">
        <v>126.818</v>
      </c>
      <c r="BR52" s="4">
        <v>89.331000000000003</v>
      </c>
      <c r="BS52" s="4">
        <v>66.781000000000006</v>
      </c>
      <c r="BT52" s="7">
        <v>119.256</v>
      </c>
      <c r="BU52" s="7">
        <v>123.426</v>
      </c>
      <c r="BV52" s="7">
        <v>123.12</v>
      </c>
      <c r="BW52" s="7">
        <v>84.32</v>
      </c>
      <c r="BX52" s="7">
        <v>62.875999999999998</v>
      </c>
      <c r="BY52" s="7">
        <v>118.56100000000001</v>
      </c>
      <c r="BZ52" s="7">
        <v>124.19</v>
      </c>
    </row>
    <row r="54" spans="1:78" x14ac:dyDescent="0.25">
      <c r="A54" s="2" t="s">
        <v>89</v>
      </c>
      <c r="B54" s="3">
        <v>38019</v>
      </c>
      <c r="C54" s="9" t="s">
        <v>35</v>
      </c>
      <c r="D54" s="7">
        <v>134.41300000000001</v>
      </c>
      <c r="E54" s="7">
        <v>99.286000000000001</v>
      </c>
      <c r="F54" s="7">
        <v>85.513999999999996</v>
      </c>
      <c r="G54" s="7">
        <v>136.07499999999999</v>
      </c>
      <c r="H54" s="7">
        <v>85.513999999999996</v>
      </c>
      <c r="I54" s="7">
        <v>127.57899999999999</v>
      </c>
      <c r="J54" s="7">
        <v>87.372</v>
      </c>
      <c r="K54" s="7">
        <v>75.599000000000004</v>
      </c>
      <c r="L54" s="7">
        <v>124.611</v>
      </c>
      <c r="M54" s="7">
        <v>121.259</v>
      </c>
      <c r="N54" s="7">
        <v>126.985</v>
      </c>
      <c r="O54" s="7">
        <v>85.927999999999997</v>
      </c>
      <c r="P54" s="7">
        <v>67.218000000000004</v>
      </c>
      <c r="Q54" s="7">
        <v>122.26600000000001</v>
      </c>
      <c r="R54" s="7">
        <v>120.881</v>
      </c>
      <c r="S54" s="7">
        <v>126.693</v>
      </c>
      <c r="T54" s="7">
        <v>86.692999999999998</v>
      </c>
      <c r="U54" s="7">
        <v>69.793000000000006</v>
      </c>
      <c r="V54" s="7">
        <v>119.999</v>
      </c>
      <c r="W54" s="7">
        <v>119.631</v>
      </c>
      <c r="X54" s="7">
        <v>124.364</v>
      </c>
      <c r="Y54" s="7">
        <v>87.662000000000006</v>
      </c>
      <c r="Z54" s="7">
        <v>72.183999999999997</v>
      </c>
      <c r="AA54" s="7">
        <v>119.01600000000001</v>
      </c>
      <c r="AB54" s="7">
        <v>117.14700000000001</v>
      </c>
      <c r="AC54" s="7">
        <v>124.816</v>
      </c>
      <c r="AD54" s="7">
        <v>85.272000000000006</v>
      </c>
      <c r="AE54" s="7">
        <v>69.900000000000006</v>
      </c>
      <c r="AF54" s="7">
        <v>119.419</v>
      </c>
      <c r="AG54" s="7">
        <v>120.453</v>
      </c>
      <c r="AH54" s="7">
        <v>125.26300000000001</v>
      </c>
      <c r="AI54" s="7">
        <v>84.125</v>
      </c>
      <c r="AJ54" s="7">
        <v>71.007999999999996</v>
      </c>
      <c r="AK54" s="7">
        <v>119.553</v>
      </c>
      <c r="AL54" s="7">
        <v>120.83199999999999</v>
      </c>
      <c r="AM54" s="7">
        <v>124.855</v>
      </c>
      <c r="AN54" s="7">
        <v>84.153000000000006</v>
      </c>
      <c r="AO54" s="7">
        <v>70.206999999999994</v>
      </c>
      <c r="AP54" s="7">
        <v>120.01600000000001</v>
      </c>
      <c r="AQ54" s="7">
        <v>119.395</v>
      </c>
      <c r="AR54" s="7">
        <v>122.34</v>
      </c>
      <c r="AS54" s="7">
        <v>89.11</v>
      </c>
      <c r="AT54" s="7">
        <v>77.156000000000006</v>
      </c>
      <c r="AU54" s="7">
        <v>116.955</v>
      </c>
      <c r="AV54" s="7">
        <v>116.71299999999999</v>
      </c>
      <c r="AW54" s="7">
        <v>116.919</v>
      </c>
      <c r="AX54" s="7">
        <v>89.6</v>
      </c>
      <c r="AY54" s="7">
        <v>75.596999999999994</v>
      </c>
      <c r="AZ54" s="7">
        <v>114.499</v>
      </c>
      <c r="BA54" s="7">
        <v>114.988</v>
      </c>
      <c r="BB54" s="7">
        <v>109.598</v>
      </c>
      <c r="BC54" s="7">
        <v>90.87</v>
      </c>
      <c r="BD54" s="7">
        <v>69.486999999999995</v>
      </c>
      <c r="BE54" s="7">
        <v>108.033</v>
      </c>
      <c r="BF54" s="7">
        <v>106.304</v>
      </c>
      <c r="BG54" s="7">
        <v>101.211</v>
      </c>
      <c r="BH54" s="7">
        <v>93.855000000000004</v>
      </c>
      <c r="BI54" s="7">
        <v>71.28</v>
      </c>
      <c r="BJ54" s="7">
        <v>100.315</v>
      </c>
      <c r="BK54" s="7">
        <v>98.572999999999993</v>
      </c>
      <c r="BQ54" s="4">
        <v>103.88200000000001</v>
      </c>
      <c r="BR54" s="4">
        <v>92.046000000000006</v>
      </c>
      <c r="BS54" s="4">
        <v>70.718999999999994</v>
      </c>
      <c r="BT54" s="7">
        <v>101.745</v>
      </c>
      <c r="BU54" s="7">
        <v>101.274</v>
      </c>
    </row>
  </sheetData>
  <mergeCells count="16">
    <mergeCell ref="BV1:BZ1"/>
    <mergeCell ref="CA1:CE1"/>
    <mergeCell ref="BQ1:BU1"/>
    <mergeCell ref="BG1:BK1"/>
    <mergeCell ref="BL1:BP1"/>
    <mergeCell ref="I1:M1"/>
    <mergeCell ref="D1:H1"/>
    <mergeCell ref="BB1:BF1"/>
    <mergeCell ref="AW1:BA1"/>
    <mergeCell ref="AR1:AV1"/>
    <mergeCell ref="AM1:AQ1"/>
    <mergeCell ref="AH1:AL1"/>
    <mergeCell ref="AC1:AG1"/>
    <mergeCell ref="N1:R1"/>
    <mergeCell ref="S1:W1"/>
    <mergeCell ref="X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"/>
  <sheetViews>
    <sheetView tabSelected="1" topLeftCell="A16" workbookViewId="0">
      <selection activeCell="H40" sqref="H40"/>
    </sheetView>
  </sheetViews>
  <sheetFormatPr defaultRowHeight="15" x14ac:dyDescent="0.25"/>
  <cols>
    <col min="1" max="1" width="13.85546875" customWidth="1"/>
    <col min="2" max="2" width="11.42578125" customWidth="1"/>
    <col min="3" max="3" width="11.85546875" customWidth="1"/>
    <col min="4" max="4" width="11" customWidth="1"/>
    <col min="5" max="5" width="10.7109375" customWidth="1"/>
    <col min="6" max="6" width="10.5703125" customWidth="1"/>
    <col min="28" max="28" width="12" customWidth="1"/>
  </cols>
  <sheetData>
    <row r="1" spans="1:30" x14ac:dyDescent="0.25">
      <c r="B1" s="32" t="s">
        <v>36</v>
      </c>
      <c r="C1" s="32"/>
    </row>
    <row r="2" spans="1:30" ht="60" x14ac:dyDescent="0.25">
      <c r="A2" s="18" t="s">
        <v>12</v>
      </c>
      <c r="B2" s="28" t="s">
        <v>42</v>
      </c>
      <c r="C2" s="28" t="s">
        <v>41</v>
      </c>
      <c r="H2" t="s">
        <v>40</v>
      </c>
      <c r="I2" t="s">
        <v>44</v>
      </c>
    </row>
    <row r="3" spans="1:30" x14ac:dyDescent="0.25">
      <c r="A3" s="27" t="s">
        <v>37</v>
      </c>
      <c r="B3">
        <v>64.2</v>
      </c>
      <c r="C3">
        <v>51.2</v>
      </c>
      <c r="H3">
        <v>85.531999999999996</v>
      </c>
      <c r="I3">
        <v>1.9321286272823504</v>
      </c>
    </row>
    <row r="4" spans="1:30" x14ac:dyDescent="0.25">
      <c r="A4" s="27" t="s">
        <v>23</v>
      </c>
      <c r="B4">
        <v>84.1</v>
      </c>
      <c r="C4">
        <v>81.8</v>
      </c>
      <c r="H4">
        <v>153.35249999999999</v>
      </c>
      <c r="I4">
        <v>2.1856908603795064</v>
      </c>
    </row>
    <row r="5" spans="1:30" x14ac:dyDescent="0.25">
      <c r="A5" s="27" t="s">
        <v>24</v>
      </c>
      <c r="B5">
        <v>97</v>
      </c>
      <c r="C5">
        <v>92</v>
      </c>
      <c r="H5">
        <v>136.21170000000001</v>
      </c>
      <c r="I5">
        <v>2.1342144132096843</v>
      </c>
    </row>
    <row r="6" spans="1:30" x14ac:dyDescent="0.25">
      <c r="A6" s="27" t="s">
        <v>38</v>
      </c>
      <c r="B6">
        <v>83</v>
      </c>
      <c r="C6">
        <v>84.9</v>
      </c>
      <c r="H6">
        <v>113.08799999999999</v>
      </c>
      <c r="I6">
        <v>2.0534165234906512</v>
      </c>
    </row>
    <row r="7" spans="1:30" x14ac:dyDescent="0.25">
      <c r="A7" s="27" t="s">
        <v>39</v>
      </c>
      <c r="B7">
        <v>123.8</v>
      </c>
      <c r="C7">
        <v>118.3</v>
      </c>
      <c r="H7">
        <v>137.9973</v>
      </c>
      <c r="I7">
        <v>2.1398705892521614</v>
      </c>
    </row>
    <row r="9" spans="1:30" x14ac:dyDescent="0.25">
      <c r="A9" t="s">
        <v>92</v>
      </c>
    </row>
    <row r="10" spans="1:30" x14ac:dyDescent="0.25">
      <c r="A10" t="s">
        <v>45</v>
      </c>
    </row>
    <row r="11" spans="1:30" x14ac:dyDescent="0.25">
      <c r="A11" t="s">
        <v>43</v>
      </c>
    </row>
    <row r="15" spans="1:30" s="18" customFormat="1" ht="45" x14ac:dyDescent="0.25">
      <c r="B15" s="32" t="s">
        <v>0</v>
      </c>
      <c r="C15" s="32"/>
      <c r="D15" s="32" t="s">
        <v>1</v>
      </c>
      <c r="E15" s="32"/>
      <c r="F15" s="32" t="s">
        <v>2</v>
      </c>
      <c r="G15" s="32"/>
      <c r="H15" s="32" t="s">
        <v>3</v>
      </c>
      <c r="I15" s="32"/>
      <c r="J15" s="32" t="s">
        <v>55</v>
      </c>
      <c r="K15" s="32"/>
      <c r="L15" s="32" t="s">
        <v>56</v>
      </c>
      <c r="M15" s="32"/>
      <c r="N15" s="32" t="s">
        <v>57</v>
      </c>
      <c r="O15" s="32"/>
      <c r="P15" s="32" t="s">
        <v>58</v>
      </c>
      <c r="Q15" s="32"/>
      <c r="R15" s="32" t="s">
        <v>59</v>
      </c>
      <c r="S15" s="32"/>
      <c r="T15" s="32" t="s">
        <v>60</v>
      </c>
      <c r="U15" s="32"/>
      <c r="V15" s="32" t="s">
        <v>61</v>
      </c>
      <c r="W15" s="32"/>
      <c r="X15" s="32" t="s">
        <v>62</v>
      </c>
      <c r="Y15" s="32"/>
      <c r="Z15" s="32" t="s">
        <v>63</v>
      </c>
      <c r="AA15" s="32"/>
      <c r="AB15" s="28" t="s">
        <v>91</v>
      </c>
      <c r="AC15" s="18" t="s">
        <v>82</v>
      </c>
    </row>
    <row r="16" spans="1:30" s="18" customFormat="1" x14ac:dyDescent="0.25">
      <c r="B16" s="18" t="s">
        <v>14</v>
      </c>
      <c r="C16" s="18" t="s">
        <v>81</v>
      </c>
      <c r="D16" s="18" t="s">
        <v>14</v>
      </c>
      <c r="E16" s="18" t="s">
        <v>81</v>
      </c>
      <c r="F16" s="18" t="s">
        <v>14</v>
      </c>
      <c r="G16" s="18" t="s">
        <v>81</v>
      </c>
      <c r="H16" s="18" t="s">
        <v>14</v>
      </c>
      <c r="I16" s="18" t="s">
        <v>81</v>
      </c>
      <c r="J16" s="18" t="s">
        <v>14</v>
      </c>
      <c r="K16" s="18" t="s">
        <v>81</v>
      </c>
      <c r="L16" s="18" t="s">
        <v>14</v>
      </c>
      <c r="M16" s="18" t="s">
        <v>81</v>
      </c>
      <c r="N16" s="18" t="s">
        <v>14</v>
      </c>
      <c r="O16" s="18" t="s">
        <v>81</v>
      </c>
      <c r="P16" s="18" t="s">
        <v>14</v>
      </c>
      <c r="Q16" s="18" t="s">
        <v>81</v>
      </c>
      <c r="R16" s="18" t="s">
        <v>14</v>
      </c>
      <c r="S16" s="18" t="s">
        <v>81</v>
      </c>
      <c r="T16" s="18" t="s">
        <v>14</v>
      </c>
      <c r="U16" s="18" t="s">
        <v>81</v>
      </c>
      <c r="V16" s="18" t="s">
        <v>14</v>
      </c>
      <c r="W16" s="18" t="s">
        <v>81</v>
      </c>
      <c r="X16" s="18" t="s">
        <v>14</v>
      </c>
      <c r="Y16" s="18" t="s">
        <v>81</v>
      </c>
      <c r="Z16" s="18" t="s">
        <v>14</v>
      </c>
      <c r="AA16" s="18" t="s">
        <v>81</v>
      </c>
      <c r="AC16" s="18" t="s">
        <v>14</v>
      </c>
      <c r="AD16" s="18" t="s">
        <v>81</v>
      </c>
    </row>
    <row r="17" spans="1:30" x14ac:dyDescent="0.25">
      <c r="A17" s="18" t="s">
        <v>37</v>
      </c>
      <c r="B17">
        <v>77.971395050000012</v>
      </c>
      <c r="C17">
        <v>56.954802850000007</v>
      </c>
      <c r="D17">
        <v>73.598166910000003</v>
      </c>
      <c r="E17">
        <v>55.125320892000005</v>
      </c>
      <c r="F17">
        <v>73.932715540000004</v>
      </c>
      <c r="G17">
        <v>53.93007167999999</v>
      </c>
      <c r="H17">
        <v>72.639103100000014</v>
      </c>
      <c r="I17">
        <v>53.34205077</v>
      </c>
      <c r="J17">
        <v>73.943569889999992</v>
      </c>
      <c r="K17">
        <v>49.108662129999992</v>
      </c>
      <c r="L17">
        <v>70.715712969999998</v>
      </c>
      <c r="M17">
        <v>49.578569430000002</v>
      </c>
      <c r="N17">
        <v>71.450864469999985</v>
      </c>
      <c r="O17">
        <v>48.008444570000009</v>
      </c>
      <c r="P17">
        <v>69.975895500000007</v>
      </c>
      <c r="Q17">
        <v>47.887823040000001</v>
      </c>
      <c r="R17">
        <v>68.147313539999999</v>
      </c>
      <c r="S17">
        <v>44.497560360000001</v>
      </c>
      <c r="T17">
        <v>63.065375000000003</v>
      </c>
      <c r="U17">
        <v>45.704000000000001</v>
      </c>
      <c r="V17">
        <v>62.914874999999995</v>
      </c>
      <c r="W17">
        <v>43.425374999999995</v>
      </c>
      <c r="X17">
        <v>63.544833333333337</v>
      </c>
      <c r="Y17">
        <v>41.256333333333338</v>
      </c>
      <c r="Z17">
        <v>57.505499999999998</v>
      </c>
      <c r="AA17">
        <v>41.302500000000002</v>
      </c>
      <c r="AB17">
        <v>59.462000000000003</v>
      </c>
    </row>
    <row r="18" spans="1:30" s="26" customFormat="1" x14ac:dyDescent="0.25">
      <c r="A18" s="26" t="s">
        <v>79</v>
      </c>
      <c r="B18" s="26">
        <v>0.82337888091948397</v>
      </c>
      <c r="C18" s="26">
        <v>1.1272095905428983</v>
      </c>
      <c r="D18" s="26">
        <v>0.87230433440696142</v>
      </c>
      <c r="E18" s="26">
        <v>1.1646190708944599</v>
      </c>
      <c r="F18" s="26">
        <v>0.86835712081028205</v>
      </c>
      <c r="G18" s="26">
        <v>1.1904304592980659</v>
      </c>
      <c r="H18" s="26">
        <v>0.88382148540047145</v>
      </c>
      <c r="I18" s="26">
        <v>1.2035532768850088</v>
      </c>
      <c r="J18" s="26">
        <v>0.86822965263247731</v>
      </c>
      <c r="K18" s="26">
        <v>1.307305009247663</v>
      </c>
      <c r="L18" s="26">
        <v>0.90786046415505728</v>
      </c>
      <c r="M18" s="26">
        <v>1.294914329681174</v>
      </c>
      <c r="N18" s="26">
        <v>0.89851956972410885</v>
      </c>
      <c r="O18" s="26">
        <v>1.3372647369650033</v>
      </c>
      <c r="P18" s="26">
        <v>0.91745878407515336</v>
      </c>
      <c r="Q18" s="26">
        <v>1.3406330863354277</v>
      </c>
      <c r="R18" s="26">
        <v>0.94207675497460264</v>
      </c>
      <c r="S18" s="26">
        <v>1.4427757270421286</v>
      </c>
      <c r="T18" s="29">
        <v>1.017991251142168</v>
      </c>
      <c r="U18" s="26">
        <v>1.4046910554874847</v>
      </c>
      <c r="V18" s="29">
        <v>1.0204264094937805</v>
      </c>
      <c r="W18" s="26">
        <v>1.4783982867160044</v>
      </c>
      <c r="X18" s="29">
        <v>1.0103103058470528</v>
      </c>
      <c r="Y18" s="26">
        <v>1.5561247162051886</v>
      </c>
      <c r="Z18" s="29">
        <v>1.1164149516133239</v>
      </c>
      <c r="AA18" s="26">
        <v>1.5543853277646631</v>
      </c>
      <c r="AB18" s="29">
        <v>1.0796811408967071</v>
      </c>
    </row>
    <row r="19" spans="1:30" s="26" customFormat="1" x14ac:dyDescent="0.25">
      <c r="A19" s="26" t="s">
        <v>80</v>
      </c>
      <c r="B19" s="26">
        <v>0.65665107014139534</v>
      </c>
      <c r="C19" s="26">
        <v>0.89895842734885345</v>
      </c>
      <c r="D19" s="26">
        <v>0.69566950033701591</v>
      </c>
      <c r="E19" s="26">
        <v>0.92879277928031689</v>
      </c>
      <c r="F19" s="26">
        <v>0.69252156675212528</v>
      </c>
      <c r="G19" s="26">
        <v>0.9493775625554669</v>
      </c>
      <c r="H19" s="26">
        <v>0.70485451795177789</v>
      </c>
      <c r="I19" s="26">
        <v>0.95984311178368298</v>
      </c>
      <c r="J19" s="26">
        <v>0.69241990988758317</v>
      </c>
      <c r="K19" s="29">
        <v>1.0425859263781987</v>
      </c>
      <c r="L19" s="26">
        <v>0.72402579072802076</v>
      </c>
      <c r="M19" s="29">
        <v>1.0327042629233041</v>
      </c>
      <c r="N19" s="26">
        <v>0.71657635467094039</v>
      </c>
      <c r="O19" s="29">
        <v>1.0664790425639903</v>
      </c>
      <c r="P19" s="26">
        <v>0.7316805256175678</v>
      </c>
      <c r="Q19" s="29">
        <v>1.0691653274201542</v>
      </c>
      <c r="R19" s="26">
        <v>0.75131354913862392</v>
      </c>
      <c r="S19" s="29">
        <v>1.1506248788871805</v>
      </c>
      <c r="T19" s="26">
        <v>0.81185595106665109</v>
      </c>
      <c r="U19" s="29">
        <v>1.1202520567127605</v>
      </c>
      <c r="V19" s="26">
        <v>0.81379800881746978</v>
      </c>
      <c r="W19" s="29">
        <v>1.1790341476613617</v>
      </c>
      <c r="X19" s="26">
        <v>0.80573033737335054</v>
      </c>
      <c r="Y19" s="29">
        <v>1.2410215805250102</v>
      </c>
      <c r="Z19" s="26">
        <v>0.89034961873212137</v>
      </c>
      <c r="AA19" s="29">
        <v>1.2396344046970522</v>
      </c>
      <c r="AB19" s="26">
        <v>0.86105411859675085</v>
      </c>
    </row>
    <row r="21" spans="1:30" x14ac:dyDescent="0.25">
      <c r="A21" s="18" t="s">
        <v>23</v>
      </c>
      <c r="B21">
        <v>147.1357777777778</v>
      </c>
      <c r="C21">
        <v>113.166</v>
      </c>
      <c r="D21">
        <v>142.20344444444444</v>
      </c>
      <c r="E21">
        <v>102.0581111111111</v>
      </c>
      <c r="F21">
        <v>141.26733333333334</v>
      </c>
      <c r="G21">
        <v>96.688555555555538</v>
      </c>
      <c r="H21">
        <v>139.80566666666667</v>
      </c>
      <c r="I21">
        <v>93.489444444444445</v>
      </c>
      <c r="J21">
        <v>138.69944444444445</v>
      </c>
      <c r="K21">
        <v>91.156555555555542</v>
      </c>
      <c r="L21">
        <v>137.46588888888888</v>
      </c>
      <c r="M21">
        <v>88.575999999999979</v>
      </c>
      <c r="N21">
        <v>134.77288888888887</v>
      </c>
      <c r="O21">
        <v>85.678777777777768</v>
      </c>
      <c r="P21">
        <v>132.0348888888889</v>
      </c>
      <c r="Q21">
        <v>84.796444444444447</v>
      </c>
      <c r="R21">
        <v>127.79655555555554</v>
      </c>
      <c r="S21">
        <v>84.25566666666667</v>
      </c>
      <c r="T21">
        <v>124.88288888888889</v>
      </c>
      <c r="U21">
        <v>84.330777777777769</v>
      </c>
      <c r="V21">
        <v>119.61062499999998</v>
      </c>
      <c r="W21">
        <v>85.653750000000002</v>
      </c>
      <c r="X21">
        <v>115.64185714285715</v>
      </c>
      <c r="Y21">
        <v>85.017857142857139</v>
      </c>
      <c r="Z21">
        <v>114.45033333333333</v>
      </c>
      <c r="AA21">
        <v>91.418000000000006</v>
      </c>
      <c r="AB21">
        <v>113.21</v>
      </c>
      <c r="AC21">
        <v>113.83799999999999</v>
      </c>
      <c r="AD21">
        <v>82.995499999999993</v>
      </c>
    </row>
    <row r="22" spans="1:30" s="26" customFormat="1" x14ac:dyDescent="0.25">
      <c r="A22" s="26" t="s">
        <v>79</v>
      </c>
      <c r="B22" s="26">
        <v>0.57158089806694035</v>
      </c>
      <c r="C22" s="26">
        <v>0.74315607161161479</v>
      </c>
      <c r="D22" s="26">
        <v>0.59140620910104535</v>
      </c>
      <c r="E22" s="26">
        <v>0.82404033431933665</v>
      </c>
      <c r="F22" s="26">
        <v>0.59532517543569863</v>
      </c>
      <c r="G22" s="26">
        <v>0.86980304459794744</v>
      </c>
      <c r="H22" s="26">
        <v>0.60154929342396701</v>
      </c>
      <c r="I22" s="26">
        <v>0.89956679601381018</v>
      </c>
      <c r="J22" s="26">
        <v>0.60634705738627481</v>
      </c>
      <c r="K22" s="26">
        <v>0.9225886112902224</v>
      </c>
      <c r="L22" s="26">
        <v>0.61178813653164865</v>
      </c>
      <c r="M22" s="26">
        <v>0.94946712427745683</v>
      </c>
      <c r="N22" s="26">
        <v>0.62401274242429239</v>
      </c>
      <c r="O22" s="26">
        <v>0.98157329249172298</v>
      </c>
      <c r="P22" s="26">
        <v>0.63695285926110434</v>
      </c>
      <c r="Q22" s="26">
        <v>0.99178686737389399</v>
      </c>
      <c r="R22" s="26">
        <v>0.65807720430649763</v>
      </c>
      <c r="S22" s="26">
        <v>0.9981524486978125</v>
      </c>
      <c r="T22" s="26">
        <v>0.67343092995570963</v>
      </c>
      <c r="U22" s="26">
        <v>0.99726342168471516</v>
      </c>
      <c r="V22" s="26">
        <v>0.70311479435877877</v>
      </c>
      <c r="W22" s="26">
        <v>0.98186010536608137</v>
      </c>
      <c r="X22" s="26">
        <v>0.72724532516031626</v>
      </c>
      <c r="Y22" s="26">
        <v>0.98920394875026252</v>
      </c>
      <c r="Z22" s="26">
        <v>0.73481655798293866</v>
      </c>
      <c r="AA22" s="26">
        <v>0.91995011923253611</v>
      </c>
      <c r="AB22" s="26">
        <v>0.74286723787651265</v>
      </c>
      <c r="AC22" s="26">
        <v>0.73876912805917183</v>
      </c>
      <c r="AD22" s="26">
        <v>1.0133079504310474</v>
      </c>
    </row>
    <row r="23" spans="1:30" s="26" customFormat="1" x14ac:dyDescent="0.25">
      <c r="A23" s="26" t="s">
        <v>80</v>
      </c>
      <c r="B23" s="26">
        <v>0.55594907802468152</v>
      </c>
      <c r="C23" s="26">
        <v>0.72283194599084533</v>
      </c>
      <c r="D23" s="26">
        <v>0.57523219862622488</v>
      </c>
      <c r="E23" s="26">
        <v>0.80150415395150698</v>
      </c>
      <c r="F23" s="26">
        <v>0.5790439875224751</v>
      </c>
      <c r="G23" s="26">
        <v>0.84601532756375863</v>
      </c>
      <c r="H23" s="26">
        <v>0.58509788587491685</v>
      </c>
      <c r="I23" s="26">
        <v>0.87496508815611984</v>
      </c>
      <c r="J23" s="26">
        <v>0.58976443869437911</v>
      </c>
      <c r="K23" s="26">
        <v>0.89735729374007367</v>
      </c>
      <c r="L23" s="26">
        <v>0.59505671305932062</v>
      </c>
      <c r="M23" s="26">
        <v>0.9235007225433528</v>
      </c>
      <c r="N23" s="26">
        <v>0.60694699560412746</v>
      </c>
      <c r="O23" s="26">
        <v>0.95472883859480318</v>
      </c>
      <c r="P23" s="26">
        <v>0.61953322101734043</v>
      </c>
      <c r="Q23" s="26">
        <v>0.96466308859910266</v>
      </c>
      <c r="R23" s="26">
        <v>0.6400798491352141</v>
      </c>
      <c r="S23" s="26">
        <v>0.97085458149204595</v>
      </c>
      <c r="T23" s="26">
        <v>0.65501367503420982</v>
      </c>
      <c r="U23" s="26">
        <v>0.96998986794066233</v>
      </c>
      <c r="V23" s="26">
        <v>0.6838857333953402</v>
      </c>
      <c r="W23" s="26">
        <v>0.95500780759744897</v>
      </c>
      <c r="X23" s="26">
        <v>0.70735633291455258</v>
      </c>
      <c r="Y23" s="26">
        <v>0.96215080865364422</v>
      </c>
      <c r="Z23" s="26">
        <v>0.71472050467306047</v>
      </c>
      <c r="AA23" s="26">
        <v>0.89479096020477356</v>
      </c>
      <c r="AB23" s="26">
        <v>0.72255101139475308</v>
      </c>
      <c r="AC23" s="26">
        <v>0.7185649783025001</v>
      </c>
      <c r="AD23" s="26">
        <v>0.98559560458097129</v>
      </c>
    </row>
    <row r="25" spans="1:30" x14ac:dyDescent="0.25">
      <c r="A25" s="18" t="s">
        <v>24</v>
      </c>
      <c r="B25">
        <v>161.39332999999999</v>
      </c>
      <c r="C25">
        <v>128.31039999999999</v>
      </c>
      <c r="D25">
        <v>159.1601</v>
      </c>
      <c r="E25">
        <v>118.4417</v>
      </c>
      <c r="F25">
        <v>158.584</v>
      </c>
      <c r="G25">
        <v>114.0595</v>
      </c>
      <c r="H25">
        <v>158.3663</v>
      </c>
      <c r="I25">
        <v>110.64089999999999</v>
      </c>
      <c r="J25">
        <v>157.96569999999997</v>
      </c>
      <c r="K25">
        <v>104.4102</v>
      </c>
      <c r="L25">
        <v>158.34030000000001</v>
      </c>
      <c r="M25">
        <v>100.54470000000001</v>
      </c>
      <c r="N25">
        <v>155.55500000000001</v>
      </c>
      <c r="O25">
        <v>97.86160000000001</v>
      </c>
      <c r="P25">
        <v>152.68710000000002</v>
      </c>
      <c r="Q25">
        <v>97.766599999999997</v>
      </c>
      <c r="R25">
        <v>147.8355</v>
      </c>
      <c r="S25">
        <v>96.930899999999994</v>
      </c>
      <c r="T25">
        <v>143.30199999999999</v>
      </c>
      <c r="U25">
        <v>96.957700000000003</v>
      </c>
      <c r="V25">
        <v>138.2268</v>
      </c>
      <c r="W25">
        <v>97.968199999999996</v>
      </c>
      <c r="X25">
        <v>134.19577777777778</v>
      </c>
      <c r="Y25">
        <v>98.527888888888882</v>
      </c>
      <c r="Z25">
        <v>132.2756</v>
      </c>
      <c r="AA25">
        <v>97.461600000000004</v>
      </c>
      <c r="AB25">
        <v>126.64</v>
      </c>
      <c r="AC25">
        <v>123.92333333333333</v>
      </c>
      <c r="AD25">
        <v>91.459000000000003</v>
      </c>
    </row>
    <row r="26" spans="1:30" s="26" customFormat="1" x14ac:dyDescent="0.25">
      <c r="A26" s="26" t="s">
        <v>79</v>
      </c>
      <c r="B26" s="26">
        <v>0.60101616343128927</v>
      </c>
      <c r="C26" s="26">
        <v>0.75597925031797897</v>
      </c>
      <c r="D26" s="26">
        <v>0.60944922753881159</v>
      </c>
      <c r="E26" s="26">
        <v>0.81896831943479365</v>
      </c>
      <c r="F26" s="26">
        <v>0.61166321949250868</v>
      </c>
      <c r="G26" s="26">
        <v>0.85043332646557279</v>
      </c>
      <c r="H26" s="26">
        <v>0.61250404915692291</v>
      </c>
      <c r="I26" s="26">
        <v>0.87671014968244121</v>
      </c>
      <c r="J26" s="26">
        <v>0.61405735548919804</v>
      </c>
      <c r="K26" s="26">
        <v>0.9290280068422434</v>
      </c>
      <c r="L26" s="26">
        <v>0.61260462434389729</v>
      </c>
      <c r="M26" s="26">
        <v>0.9647450338008865</v>
      </c>
      <c r="N26" s="26">
        <v>0.62357365562019862</v>
      </c>
      <c r="O26" s="26">
        <v>0.99119572947918277</v>
      </c>
      <c r="P26" s="26">
        <v>0.63528615056543736</v>
      </c>
      <c r="Q26" s="26">
        <v>0.99215887634427302</v>
      </c>
      <c r="R26" s="26">
        <v>0.65613469024692983</v>
      </c>
      <c r="S26" s="26">
        <v>1.0007128789684199</v>
      </c>
      <c r="T26" s="26">
        <v>0.6768921578205469</v>
      </c>
      <c r="U26" s="26">
        <v>1.0004362727251161</v>
      </c>
      <c r="V26" s="26">
        <v>0.701745247665431</v>
      </c>
      <c r="W26" s="26">
        <v>0.99011720129593073</v>
      </c>
      <c r="X26" s="26">
        <v>0.72282452999845992</v>
      </c>
      <c r="Y26" s="26">
        <v>0.98449282831369811</v>
      </c>
      <c r="Z26" s="26">
        <v>0.73331740698964887</v>
      </c>
      <c r="AA26" s="26">
        <v>0.9952637756819096</v>
      </c>
      <c r="AB26" s="26">
        <v>0.7659507264687303</v>
      </c>
      <c r="AC26" s="26">
        <v>0.78274201791430187</v>
      </c>
      <c r="AD26" s="26">
        <v>1.0605845242130354</v>
      </c>
    </row>
    <row r="27" spans="1:30" s="26" customFormat="1" x14ac:dyDescent="0.25">
      <c r="A27" s="26" t="s">
        <v>80</v>
      </c>
      <c r="B27" s="26">
        <v>0.57003594882142905</v>
      </c>
      <c r="C27" s="26">
        <v>0.71701124772426872</v>
      </c>
      <c r="D27" s="26">
        <v>0.57803431890279033</v>
      </c>
      <c r="E27" s="26">
        <v>0.77675345760825787</v>
      </c>
      <c r="F27" s="26">
        <v>0.5801341875599052</v>
      </c>
      <c r="G27" s="26">
        <v>0.80659655706013089</v>
      </c>
      <c r="H27" s="26">
        <v>0.58093167548904034</v>
      </c>
      <c r="I27" s="26">
        <v>0.83151890485344937</v>
      </c>
      <c r="J27" s="26">
        <v>0.5824049144846003</v>
      </c>
      <c r="K27" s="26">
        <v>0.88113996525243699</v>
      </c>
      <c r="L27" s="26">
        <v>0.58102706638802626</v>
      </c>
      <c r="M27" s="26">
        <v>0.91501590834723256</v>
      </c>
      <c r="N27" s="26">
        <v>0.59143068368101315</v>
      </c>
      <c r="O27" s="26">
        <v>0.94010316610396716</v>
      </c>
      <c r="P27" s="26">
        <v>0.60253944177340446</v>
      </c>
      <c r="Q27" s="26">
        <v>0.94101666622343416</v>
      </c>
      <c r="R27" s="26">
        <v>0.62231331446100568</v>
      </c>
      <c r="S27" s="26">
        <v>0.94912974087726421</v>
      </c>
      <c r="T27" s="26">
        <v>0.64200080947928151</v>
      </c>
      <c r="U27" s="26">
        <v>0.94886739268773901</v>
      </c>
      <c r="V27" s="26">
        <v>0.6655728122187593</v>
      </c>
      <c r="W27" s="26">
        <v>0.93908023215696523</v>
      </c>
      <c r="X27" s="26">
        <v>0.68556553360678674</v>
      </c>
      <c r="Y27" s="26">
        <v>0.93374577530783731</v>
      </c>
      <c r="Z27" s="26">
        <v>0.69551754064997628</v>
      </c>
      <c r="AA27" s="26">
        <v>0.94396151920346061</v>
      </c>
      <c r="AB27" s="26">
        <v>0.72646873025900194</v>
      </c>
      <c r="AC27" s="26">
        <v>0.74239449121768841</v>
      </c>
      <c r="AD27" s="26">
        <v>1.0059152188412295</v>
      </c>
    </row>
    <row r="29" spans="1:30" x14ac:dyDescent="0.25">
      <c r="A29" s="18" t="s">
        <v>38</v>
      </c>
      <c r="B29">
        <v>139.28829999999999</v>
      </c>
      <c r="C29">
        <v>109.9712</v>
      </c>
      <c r="D29">
        <v>134.7842</v>
      </c>
      <c r="E29">
        <v>101.01349999999999</v>
      </c>
      <c r="F29">
        <v>133.87620000000001</v>
      </c>
      <c r="G29">
        <v>98.931999999999988</v>
      </c>
      <c r="H29">
        <v>134.45660000000004</v>
      </c>
      <c r="I29">
        <v>97.777699999999996</v>
      </c>
      <c r="J29">
        <v>135.33269999999999</v>
      </c>
      <c r="K29">
        <v>96.436700000000016</v>
      </c>
      <c r="L29">
        <v>137.1909</v>
      </c>
      <c r="M29">
        <v>94.912300000000002</v>
      </c>
      <c r="N29">
        <v>137.58529999999999</v>
      </c>
      <c r="O29">
        <v>93.97</v>
      </c>
      <c r="P29">
        <v>136.51149999999998</v>
      </c>
      <c r="Q29">
        <v>93.024699999999996</v>
      </c>
      <c r="R29">
        <v>133.8706</v>
      </c>
      <c r="S29">
        <v>94.743900000000011</v>
      </c>
      <c r="T29">
        <v>131.5136</v>
      </c>
      <c r="U29">
        <v>95.418699999999987</v>
      </c>
      <c r="V29">
        <v>128.07110000000003</v>
      </c>
      <c r="W29">
        <v>95.439500000000024</v>
      </c>
      <c r="X29">
        <v>125.96259999999999</v>
      </c>
      <c r="Y29">
        <v>99.507599999999996</v>
      </c>
      <c r="Z29">
        <v>123.16000000000001</v>
      </c>
      <c r="AA29">
        <v>94.929666666666662</v>
      </c>
      <c r="AB29">
        <v>112.67</v>
      </c>
      <c r="AC29">
        <v>126.818</v>
      </c>
      <c r="AD29">
        <v>89.331000000000003</v>
      </c>
    </row>
    <row r="30" spans="1:30" s="26" customFormat="1" x14ac:dyDescent="0.25">
      <c r="A30" s="26" t="s">
        <v>79</v>
      </c>
      <c r="B30" s="26">
        <v>0.59588637380167608</v>
      </c>
      <c r="C30" s="26">
        <v>0.75474306000116398</v>
      </c>
      <c r="D30" s="26">
        <v>0.61579918120966703</v>
      </c>
      <c r="E30" s="26">
        <v>0.82167235072539813</v>
      </c>
      <c r="F30" s="26">
        <v>0.61997576865790927</v>
      </c>
      <c r="G30" s="26">
        <v>0.83896009380180336</v>
      </c>
      <c r="H30" s="26">
        <v>0.61729955985797635</v>
      </c>
      <c r="I30" s="26">
        <v>0.84886431159661158</v>
      </c>
      <c r="J30" s="26">
        <v>0.61330336274972719</v>
      </c>
      <c r="K30" s="26">
        <v>0.86066818960001723</v>
      </c>
      <c r="L30" s="26">
        <v>0.60499639553352302</v>
      </c>
      <c r="M30" s="26">
        <v>0.87449150426235589</v>
      </c>
      <c r="N30" s="26">
        <v>0.60326212175283267</v>
      </c>
      <c r="O30" s="26">
        <v>0.88326061508992237</v>
      </c>
      <c r="P30" s="26">
        <v>0.60800738399329002</v>
      </c>
      <c r="Q30" s="26">
        <v>0.8922361480338018</v>
      </c>
      <c r="R30" s="26">
        <v>0.62000170313720859</v>
      </c>
      <c r="S30" s="26">
        <v>0.87604584569560673</v>
      </c>
      <c r="T30" s="26">
        <v>0.63111343617694293</v>
      </c>
      <c r="U30" s="26">
        <v>0.86985045908192016</v>
      </c>
      <c r="V30" s="26">
        <v>0.64807751319384299</v>
      </c>
      <c r="W30" s="26">
        <v>0.86966088464419844</v>
      </c>
      <c r="X30" s="26">
        <v>0.65892574462578579</v>
      </c>
      <c r="Y30" s="26">
        <v>0.83410714357496318</v>
      </c>
      <c r="Z30" s="26">
        <v>0.67392010392984725</v>
      </c>
      <c r="AA30" s="26">
        <v>0.87433152263605696</v>
      </c>
      <c r="AB30" s="26">
        <v>0.73666459572202003</v>
      </c>
      <c r="AC30" s="26">
        <v>0.65448122506268824</v>
      </c>
      <c r="AD30" s="26">
        <v>0.92912874590007943</v>
      </c>
    </row>
    <row r="31" spans="1:30" s="26" customFormat="1" x14ac:dyDescent="0.25">
      <c r="A31" s="26" t="s">
        <v>80</v>
      </c>
      <c r="B31" s="26">
        <v>0.60952714621400372</v>
      </c>
      <c r="C31" s="26">
        <v>0.77202031077227495</v>
      </c>
      <c r="D31" s="26">
        <v>0.62989578897229803</v>
      </c>
      <c r="E31" s="26">
        <v>0.84048171779019643</v>
      </c>
      <c r="F31" s="26">
        <v>0.63416798504887351</v>
      </c>
      <c r="G31" s="26">
        <v>0.85816520438280852</v>
      </c>
      <c r="H31" s="26">
        <v>0.63143051363785774</v>
      </c>
      <c r="I31" s="26">
        <v>0.86829614523557019</v>
      </c>
      <c r="J31" s="26">
        <v>0.62734283731869689</v>
      </c>
      <c r="K31" s="26">
        <v>0.88037023249447555</v>
      </c>
      <c r="L31" s="26">
        <v>0.61884571061200133</v>
      </c>
      <c r="M31" s="26">
        <v>0.89450998448040986</v>
      </c>
      <c r="N31" s="26">
        <v>0.61707173658813852</v>
      </c>
      <c r="O31" s="26">
        <v>0.90347983398957121</v>
      </c>
      <c r="P31" s="26">
        <v>0.62192562531361839</v>
      </c>
      <c r="Q31" s="26">
        <v>0.9126608309405998</v>
      </c>
      <c r="R31" s="26">
        <v>0.63419451320902431</v>
      </c>
      <c r="S31" s="26">
        <v>0.89609990722357846</v>
      </c>
      <c r="T31" s="26">
        <v>0.64556061122195729</v>
      </c>
      <c r="U31" s="26">
        <v>0.88976269850668699</v>
      </c>
      <c r="V31" s="26">
        <v>0.66291302253201534</v>
      </c>
      <c r="W31" s="26">
        <v>0.88956878441316212</v>
      </c>
      <c r="X31" s="26">
        <v>0.67400958697264113</v>
      </c>
      <c r="Y31" s="26">
        <v>0.85320116252426959</v>
      </c>
      <c r="Z31" s="26">
        <v>0.68934719064631378</v>
      </c>
      <c r="AA31" s="26">
        <v>0.89434634062411134</v>
      </c>
      <c r="AB31" s="26">
        <v>0.7535280021301145</v>
      </c>
      <c r="AC31" s="26">
        <v>0.66946332539544862</v>
      </c>
      <c r="AD31" s="26">
        <v>0.95039795815562345</v>
      </c>
    </row>
    <row r="33" spans="1:27" x14ac:dyDescent="0.25">
      <c r="A33" s="18" t="s">
        <v>90</v>
      </c>
      <c r="B33">
        <v>89.905400000000014</v>
      </c>
      <c r="C33">
        <v>72.832999999999998</v>
      </c>
      <c r="D33">
        <v>85.863599999999991</v>
      </c>
      <c r="E33">
        <v>66.724199999999996</v>
      </c>
      <c r="F33">
        <v>82.419799999999981</v>
      </c>
      <c r="G33">
        <v>64.648200000000003</v>
      </c>
      <c r="H33">
        <v>81.77579999999999</v>
      </c>
      <c r="I33">
        <v>63.515199999999993</v>
      </c>
      <c r="J33">
        <v>80.686999999999983</v>
      </c>
      <c r="K33">
        <v>61.899000000000001</v>
      </c>
      <c r="L33">
        <v>80.880600000000001</v>
      </c>
      <c r="M33">
        <v>59.357200000000013</v>
      </c>
      <c r="N33">
        <v>78.193999999999988</v>
      </c>
      <c r="O33">
        <v>57.799199999999999</v>
      </c>
      <c r="P33">
        <v>75.80319999999999</v>
      </c>
      <c r="Q33">
        <v>57.087799999999994</v>
      </c>
      <c r="R33">
        <v>73.085400000000007</v>
      </c>
      <c r="S33">
        <v>56.788799999999995</v>
      </c>
      <c r="T33">
        <v>70.02</v>
      </c>
      <c r="U33">
        <v>56.50160000000001</v>
      </c>
      <c r="V33">
        <v>66.225749999999991</v>
      </c>
      <c r="W33">
        <v>54.298249999999996</v>
      </c>
      <c r="X33">
        <v>67.392600000000002</v>
      </c>
      <c r="Y33">
        <v>52.067600000000006</v>
      </c>
      <c r="Z33">
        <v>62.377000000000002</v>
      </c>
      <c r="AA33">
        <v>44.875999999999998</v>
      </c>
    </row>
    <row r="34" spans="1:27" s="26" customFormat="1" x14ac:dyDescent="0.25">
      <c r="A34" s="26" t="s">
        <v>79</v>
      </c>
      <c r="B34" s="26">
        <v>0.71408391487051937</v>
      </c>
      <c r="C34" s="26">
        <v>0.88146856507352445</v>
      </c>
      <c r="D34" s="26">
        <v>0.74769751093594972</v>
      </c>
      <c r="E34" s="26">
        <v>0.96216964759412638</v>
      </c>
      <c r="F34" s="26">
        <v>0.77893904134686109</v>
      </c>
      <c r="G34" s="26">
        <v>0.9930670923552396</v>
      </c>
      <c r="H34" s="26">
        <v>0.78507333465401763</v>
      </c>
      <c r="I34" s="26">
        <v>1.0107816711590298</v>
      </c>
      <c r="J34" s="26">
        <v>0.79566720785256628</v>
      </c>
      <c r="K34" s="26">
        <v>1.0371734599912761</v>
      </c>
      <c r="L34" s="26">
        <v>0.79376265754705089</v>
      </c>
      <c r="M34" s="26">
        <v>1.0815874064140489</v>
      </c>
      <c r="N34" s="26">
        <v>0.82103486200987308</v>
      </c>
      <c r="O34" s="26">
        <v>1.1107420171905493</v>
      </c>
      <c r="P34" s="26">
        <v>0.84692994490997753</v>
      </c>
      <c r="Q34" s="26">
        <v>1.1245835362371646</v>
      </c>
      <c r="R34" s="26">
        <v>0.87842441855692099</v>
      </c>
      <c r="S34" s="26">
        <v>1.1305046065421351</v>
      </c>
      <c r="T34" s="26">
        <v>0.91688089117395044</v>
      </c>
      <c r="U34" s="26">
        <v>1.136251008820989</v>
      </c>
      <c r="V34" s="26">
        <v>0.96941144494399856</v>
      </c>
      <c r="W34" s="26">
        <v>1.1823585474669995</v>
      </c>
      <c r="X34" s="26">
        <v>0.95262684627095562</v>
      </c>
      <c r="Y34" s="26">
        <v>1.2330124684064561</v>
      </c>
      <c r="Z34" s="29">
        <v>1.0292255158151242</v>
      </c>
      <c r="AA34" s="26">
        <v>1.4306087886620913</v>
      </c>
    </row>
    <row r="35" spans="1:27" s="26" customFormat="1" x14ac:dyDescent="0.25">
      <c r="A35" s="26" t="s">
        <v>80</v>
      </c>
      <c r="B35" s="26">
        <v>0.56948748351044531</v>
      </c>
      <c r="C35" s="26">
        <v>0.70297804566611299</v>
      </c>
      <c r="D35" s="26">
        <v>0.59629458816075742</v>
      </c>
      <c r="E35" s="26">
        <v>0.76733778748939674</v>
      </c>
      <c r="F35" s="26">
        <v>0.62120995197755902</v>
      </c>
      <c r="G35" s="26">
        <v>0.79197874032068949</v>
      </c>
      <c r="H35" s="26">
        <v>0.62610209866488631</v>
      </c>
      <c r="I35" s="26">
        <v>0.80610625488072163</v>
      </c>
      <c r="J35" s="26">
        <v>0.63455079504752954</v>
      </c>
      <c r="K35" s="26">
        <v>0.82715391201796473</v>
      </c>
      <c r="L35" s="26">
        <v>0.63303190134593468</v>
      </c>
      <c r="M35" s="26">
        <v>0.8625743801931357</v>
      </c>
      <c r="N35" s="26">
        <v>0.65478169680538167</v>
      </c>
      <c r="O35" s="26">
        <v>0.88582540934822629</v>
      </c>
      <c r="P35" s="26">
        <v>0.67543322709331544</v>
      </c>
      <c r="Q35" s="26">
        <v>0.89686412858789455</v>
      </c>
      <c r="R35" s="26">
        <v>0.70055031511081556</v>
      </c>
      <c r="S35" s="26">
        <v>0.90158622827036328</v>
      </c>
      <c r="T35" s="26">
        <v>0.73121965152813495</v>
      </c>
      <c r="U35" s="26">
        <v>0.90616902884166095</v>
      </c>
      <c r="V35" s="26">
        <v>0.77311317727621065</v>
      </c>
      <c r="W35" s="26">
        <v>0.94294015000483455</v>
      </c>
      <c r="X35" s="26">
        <v>0.75972732911328544</v>
      </c>
      <c r="Y35" s="26">
        <v>0.98333704645499309</v>
      </c>
      <c r="Z35" s="26">
        <v>0.82081536463760685</v>
      </c>
      <c r="AA35" s="29">
        <v>1.1409216507710136</v>
      </c>
    </row>
    <row r="37" spans="1:27" ht="45" x14ac:dyDescent="0.25">
      <c r="A37" s="33" t="s">
        <v>99</v>
      </c>
      <c r="B37" s="34" t="s">
        <v>94</v>
      </c>
      <c r="C37" s="34" t="s">
        <v>95</v>
      </c>
      <c r="D37" s="34" t="s">
        <v>96</v>
      </c>
      <c r="E37" s="34" t="s">
        <v>97</v>
      </c>
      <c r="F37" s="35" t="s">
        <v>98</v>
      </c>
    </row>
    <row r="38" spans="1:27" s="26" customFormat="1" x14ac:dyDescent="0.25">
      <c r="A38" s="36" t="s">
        <v>79</v>
      </c>
      <c r="B38" s="37">
        <f>(123.8/102.33)</f>
        <v>1.2098113945079645</v>
      </c>
      <c r="C38" s="37">
        <v>1.0796811408967071</v>
      </c>
      <c r="D38" s="38">
        <v>0.74286723787651265</v>
      </c>
      <c r="E38" s="38">
        <v>0.7659507264687303</v>
      </c>
      <c r="F38" s="39">
        <v>0.73666459572202003</v>
      </c>
      <c r="H38" s="26" t="s">
        <v>93</v>
      </c>
    </row>
    <row r="39" spans="1:27" s="26" customFormat="1" ht="45" x14ac:dyDescent="0.25">
      <c r="A39" s="36" t="s">
        <v>80</v>
      </c>
      <c r="B39" s="37">
        <v>1.15606371543047</v>
      </c>
      <c r="C39" s="38">
        <v>0.86105411859675085</v>
      </c>
      <c r="D39" s="38">
        <v>0.72255101139475308</v>
      </c>
      <c r="E39" s="38">
        <v>0.72646873025900194</v>
      </c>
      <c r="F39" s="39">
        <v>0.7535280021301145</v>
      </c>
    </row>
    <row r="40" spans="1:27" s="26" customFormat="1" ht="60" x14ac:dyDescent="0.25">
      <c r="A40" s="36"/>
      <c r="B40" s="1" t="s">
        <v>100</v>
      </c>
      <c r="C40" s="1" t="s">
        <v>101</v>
      </c>
      <c r="D40" s="1" t="s">
        <v>102</v>
      </c>
      <c r="E40" s="1" t="s">
        <v>103</v>
      </c>
      <c r="F40" s="40" t="s">
        <v>104</v>
      </c>
    </row>
    <row r="41" spans="1:27" s="26" customFormat="1" x14ac:dyDescent="0.25">
      <c r="A41" s="36" t="s">
        <v>79</v>
      </c>
      <c r="B41" s="41"/>
      <c r="C41" s="37">
        <f>(B3/43.411)</f>
        <v>1.4788878394876874</v>
      </c>
      <c r="D41" s="37">
        <f>(B4/70.783)</f>
        <v>1.1881383948123136</v>
      </c>
      <c r="E41" s="37">
        <f>(B5/96.93)</f>
        <v>1.0007221706386051</v>
      </c>
      <c r="F41" s="39">
        <f>B6/93.024</f>
        <v>0.89224286205710357</v>
      </c>
    </row>
    <row r="42" spans="1:27" s="26" customFormat="1" ht="45" x14ac:dyDescent="0.25">
      <c r="A42" s="42" t="s">
        <v>80</v>
      </c>
      <c r="B42" s="43"/>
      <c r="C42" s="44">
        <f>(C3/43.411)</f>
        <v>1.1794245698094954</v>
      </c>
      <c r="D42" s="44">
        <f>C4/70.783</f>
        <v>1.1556447169518105</v>
      </c>
      <c r="E42" s="43">
        <f>C5/96.93</f>
        <v>0.94913855359537802</v>
      </c>
      <c r="F42" s="45">
        <f>C6/93.024</f>
        <v>0.9126676986584108</v>
      </c>
    </row>
    <row r="79" spans="4:4" x14ac:dyDescent="0.25">
      <c r="D79" t="s">
        <v>1</v>
      </c>
    </row>
    <row r="80" spans="4:4" x14ac:dyDescent="0.25">
      <c r="D80" t="s">
        <v>14</v>
      </c>
    </row>
    <row r="81" spans="1:30" x14ac:dyDescent="0.25">
      <c r="D81">
        <v>73.598166910000003</v>
      </c>
    </row>
    <row r="82" spans="1:30" x14ac:dyDescent="0.25">
      <c r="D82">
        <v>0.44668694045331081</v>
      </c>
    </row>
    <row r="83" spans="1:30" x14ac:dyDescent="0.25">
      <c r="D83">
        <v>0.55331305954668919</v>
      </c>
    </row>
    <row r="85" spans="1:30" x14ac:dyDescent="0.25">
      <c r="B85" t="s">
        <v>0</v>
      </c>
      <c r="D85">
        <v>0.69566950033701591</v>
      </c>
      <c r="F85" t="s">
        <v>2</v>
      </c>
      <c r="H85" t="s">
        <v>3</v>
      </c>
      <c r="J85" t="s">
        <v>55</v>
      </c>
      <c r="L85" t="s">
        <v>56</v>
      </c>
      <c r="N85" t="s">
        <v>57</v>
      </c>
      <c r="P85" t="s">
        <v>58</v>
      </c>
      <c r="R85" t="s">
        <v>59</v>
      </c>
      <c r="T85" t="s">
        <v>60</v>
      </c>
      <c r="V85" t="s">
        <v>61</v>
      </c>
      <c r="X85" t="s">
        <v>62</v>
      </c>
      <c r="Z85" t="s">
        <v>63</v>
      </c>
      <c r="AC85" t="s">
        <v>82</v>
      </c>
    </row>
    <row r="86" spans="1:30" x14ac:dyDescent="0.25">
      <c r="B86" t="s">
        <v>84</v>
      </c>
      <c r="C86" t="s">
        <v>81</v>
      </c>
      <c r="E86" t="s">
        <v>81</v>
      </c>
      <c r="F86" t="s">
        <v>14</v>
      </c>
      <c r="G86" t="s">
        <v>81</v>
      </c>
      <c r="H86" t="s">
        <v>14</v>
      </c>
      <c r="I86" t="s">
        <v>81</v>
      </c>
      <c r="J86" t="s">
        <v>14</v>
      </c>
      <c r="K86" t="s">
        <v>81</v>
      </c>
      <c r="L86" t="s">
        <v>14</v>
      </c>
      <c r="M86" t="s">
        <v>81</v>
      </c>
      <c r="N86" t="s">
        <v>14</v>
      </c>
      <c r="O86" t="s">
        <v>81</v>
      </c>
      <c r="P86" t="s">
        <v>14</v>
      </c>
      <c r="Q86" t="s">
        <v>81</v>
      </c>
      <c r="R86" t="s">
        <v>14</v>
      </c>
      <c r="S86" t="s">
        <v>81</v>
      </c>
      <c r="T86" t="s">
        <v>14</v>
      </c>
      <c r="U86" t="s">
        <v>81</v>
      </c>
      <c r="V86" t="s">
        <v>14</v>
      </c>
      <c r="W86" t="s">
        <v>81</v>
      </c>
      <c r="X86" t="s">
        <v>14</v>
      </c>
      <c r="Y86" t="s">
        <v>81</v>
      </c>
      <c r="Z86" t="s">
        <v>14</v>
      </c>
      <c r="AA86" t="s">
        <v>81</v>
      </c>
      <c r="AC86" t="s">
        <v>14</v>
      </c>
      <c r="AD86" t="s">
        <v>81</v>
      </c>
    </row>
    <row r="87" spans="1:30" x14ac:dyDescent="0.25">
      <c r="A87" t="s">
        <v>37</v>
      </c>
      <c r="B87">
        <v>77.971395050000012</v>
      </c>
      <c r="C87">
        <v>56.954802850000007</v>
      </c>
      <c r="D87">
        <v>142.20344444444444</v>
      </c>
      <c r="E87">
        <v>55.125320892000005</v>
      </c>
      <c r="F87">
        <v>73.932715540000004</v>
      </c>
      <c r="G87">
        <v>53.93007167999999</v>
      </c>
      <c r="H87">
        <v>72.639103100000014</v>
      </c>
      <c r="I87">
        <v>53.34205077</v>
      </c>
      <c r="J87">
        <v>73.943569889999992</v>
      </c>
      <c r="K87">
        <v>49.108662129999992</v>
      </c>
      <c r="L87">
        <v>70.715712969999998</v>
      </c>
      <c r="M87">
        <v>49.578569430000002</v>
      </c>
      <c r="N87">
        <v>71.450864469999985</v>
      </c>
      <c r="O87">
        <v>48.008444570000009</v>
      </c>
      <c r="P87">
        <v>69.975895500000007</v>
      </c>
      <c r="Q87">
        <v>47.887823040000001</v>
      </c>
      <c r="R87">
        <v>68.147313539999999</v>
      </c>
      <c r="S87">
        <v>44.497560360000001</v>
      </c>
      <c r="T87">
        <v>63.065375000000003</v>
      </c>
      <c r="U87">
        <v>45.704000000000001</v>
      </c>
      <c r="V87">
        <v>62.914874999999995</v>
      </c>
      <c r="W87">
        <v>43.425374999999995</v>
      </c>
      <c r="X87">
        <v>63.544833333333337</v>
      </c>
      <c r="Y87">
        <v>41.256333333333338</v>
      </c>
      <c r="Z87">
        <v>57.505499999999998</v>
      </c>
      <c r="AA87">
        <v>41.302500000000002</v>
      </c>
    </row>
    <row r="88" spans="1:30" x14ac:dyDescent="0.25">
      <c r="A88" t="s">
        <v>79</v>
      </c>
      <c r="B88">
        <v>0.42163334359887145</v>
      </c>
      <c r="C88">
        <v>0.5772180457999776</v>
      </c>
      <c r="D88">
        <v>0.31543356896340224</v>
      </c>
      <c r="E88">
        <v>0.59637457828877682</v>
      </c>
      <c r="F88">
        <v>0.44466566336540653</v>
      </c>
      <c r="G88">
        <v>0.60959199526137187</v>
      </c>
      <c r="H88">
        <v>0.45258460797267186</v>
      </c>
      <c r="I88">
        <v>0.61631188762786293</v>
      </c>
      <c r="J88">
        <v>0.44460038985007144</v>
      </c>
      <c r="K88">
        <v>0.66944075798629388</v>
      </c>
      <c r="L88">
        <v>0.46489441482329158</v>
      </c>
      <c r="M88">
        <v>0.66309577662212915</v>
      </c>
      <c r="N88">
        <v>0.46011115812046394</v>
      </c>
      <c r="O88">
        <v>0.68478244388995402</v>
      </c>
      <c r="P88">
        <v>0.46980949318469239</v>
      </c>
      <c r="Q88">
        <v>0.68650729795212673</v>
      </c>
      <c r="R88">
        <v>0.48241578856521422</v>
      </c>
      <c r="S88">
        <v>0.73881218956786876</v>
      </c>
      <c r="T88">
        <v>0.52128985199881872</v>
      </c>
      <c r="U88">
        <v>0.71930990722912658</v>
      </c>
      <c r="V88">
        <v>0.52253684045307258</v>
      </c>
      <c r="W88">
        <v>0.75705368117143501</v>
      </c>
      <c r="X88">
        <v>0.51735661698171109</v>
      </c>
      <c r="Y88">
        <v>0.79685559388861504</v>
      </c>
      <c r="Z88">
        <v>0.57169036005251672</v>
      </c>
      <c r="AA88">
        <v>0.79596489316627317</v>
      </c>
    </row>
    <row r="89" spans="1:30" x14ac:dyDescent="0.25">
      <c r="A89" t="s">
        <v>85</v>
      </c>
      <c r="B89">
        <v>0.5783666564011285</v>
      </c>
      <c r="D89">
        <v>0.57523219862622488</v>
      </c>
      <c r="F89">
        <v>0.55533433663459353</v>
      </c>
      <c r="H89">
        <v>0.54741539202732814</v>
      </c>
      <c r="J89">
        <v>0.55539961014992856</v>
      </c>
      <c r="L89">
        <v>0.53510558517670836</v>
      </c>
      <c r="N89">
        <v>0.53988884187953601</v>
      </c>
      <c r="P89">
        <v>0.53019050681530766</v>
      </c>
      <c r="R89">
        <v>0.51758421143478572</v>
      </c>
      <c r="T89">
        <v>0.47871014800118128</v>
      </c>
      <c r="V89">
        <v>0.47746315954692742</v>
      </c>
      <c r="X89">
        <v>0.48264338301828891</v>
      </c>
      <c r="Z89">
        <v>0.42830963994748328</v>
      </c>
    </row>
    <row r="90" spans="1:30" x14ac:dyDescent="0.25">
      <c r="A90" t="s">
        <v>86</v>
      </c>
      <c r="C90">
        <v>0.4227819542000224</v>
      </c>
      <c r="E90">
        <v>0.40362542171122318</v>
      </c>
      <c r="G90">
        <v>0.39040800473862813</v>
      </c>
      <c r="I90">
        <v>0.38368811237213707</v>
      </c>
      <c r="K90">
        <v>0.33055924201370612</v>
      </c>
      <c r="M90">
        <v>0.33690422337787085</v>
      </c>
      <c r="O90">
        <v>0.31521755611004598</v>
      </c>
      <c r="Q90">
        <v>0.31349270204787327</v>
      </c>
      <c r="S90">
        <v>0.26118781043213124</v>
      </c>
      <c r="U90">
        <v>0.28069009277087342</v>
      </c>
      <c r="W90">
        <v>0.24294631882856499</v>
      </c>
      <c r="Y90">
        <v>0.20314440611138496</v>
      </c>
      <c r="AA90">
        <v>0.20403510683372683</v>
      </c>
    </row>
    <row r="91" spans="1:30" x14ac:dyDescent="0.25">
      <c r="A91" t="s">
        <v>80</v>
      </c>
      <c r="B91">
        <v>0.65665107014139534</v>
      </c>
      <c r="C91">
        <v>0.89895842734885345</v>
      </c>
      <c r="D91">
        <v>159.34277777777777</v>
      </c>
      <c r="E91">
        <v>0.92879277928031689</v>
      </c>
      <c r="F91">
        <v>0.69252156675212528</v>
      </c>
      <c r="G91">
        <v>0.9493775625554669</v>
      </c>
      <c r="H91">
        <v>0.70485451795177789</v>
      </c>
      <c r="I91">
        <v>0.95984311178368298</v>
      </c>
      <c r="J91">
        <v>0.69241990988758317</v>
      </c>
      <c r="K91">
        <v>1.0425859263781987</v>
      </c>
      <c r="L91">
        <v>0.72402579072802076</v>
      </c>
      <c r="M91">
        <v>1.0327042629233041</v>
      </c>
      <c r="N91">
        <v>0.71657635467094039</v>
      </c>
      <c r="O91">
        <v>1.0664790425639903</v>
      </c>
      <c r="P91">
        <v>0.7316805256175678</v>
      </c>
      <c r="Q91">
        <v>1.0691653274201542</v>
      </c>
      <c r="R91">
        <v>0.75131354913862392</v>
      </c>
      <c r="S91">
        <v>1.1506248788871805</v>
      </c>
      <c r="T91">
        <v>0.81185595106665109</v>
      </c>
      <c r="U91">
        <v>1.1202520567127605</v>
      </c>
      <c r="V91">
        <v>0.81379800881746978</v>
      </c>
      <c r="W91">
        <v>1.1790341476613617</v>
      </c>
      <c r="X91">
        <v>0.80573033737335054</v>
      </c>
      <c r="Y91">
        <v>1.2410215805250102</v>
      </c>
      <c r="Z91">
        <v>0.89034961873212137</v>
      </c>
      <c r="AA91">
        <v>1.2396344046970522</v>
      </c>
    </row>
    <row r="92" spans="1:30" x14ac:dyDescent="0.25">
      <c r="D92">
        <v>0.30835586454080477</v>
      </c>
    </row>
    <row r="93" spans="1:30" x14ac:dyDescent="0.25">
      <c r="A93" t="s">
        <v>23</v>
      </c>
      <c r="B93">
        <v>147.1357777777778</v>
      </c>
      <c r="C93">
        <v>113.166</v>
      </c>
      <c r="D93">
        <v>0.5773716341778905</v>
      </c>
      <c r="E93">
        <v>102.0581111111111</v>
      </c>
      <c r="F93">
        <v>141.26733333333334</v>
      </c>
      <c r="G93">
        <v>96.688555555555538</v>
      </c>
      <c r="H93">
        <v>139.80566666666667</v>
      </c>
      <c r="I93">
        <v>93.489444444444445</v>
      </c>
      <c r="J93">
        <v>138.69944444444445</v>
      </c>
      <c r="K93">
        <v>91.156555555555542</v>
      </c>
      <c r="L93">
        <v>137.46588888888888</v>
      </c>
      <c r="M93">
        <v>88.575999999999979</v>
      </c>
      <c r="N93">
        <v>134.77288888888887</v>
      </c>
      <c r="O93">
        <v>85.678777777777768</v>
      </c>
      <c r="P93">
        <v>132.0348888888889</v>
      </c>
      <c r="Q93">
        <v>84.796444444444447</v>
      </c>
      <c r="R93">
        <v>127.79655555555554</v>
      </c>
      <c r="S93">
        <v>84.25566666666667</v>
      </c>
      <c r="T93">
        <v>124.88288888888889</v>
      </c>
      <c r="U93">
        <v>84.330777777777769</v>
      </c>
      <c r="V93">
        <v>119.61062499999998</v>
      </c>
      <c r="W93">
        <v>85.653750000000002</v>
      </c>
      <c r="X93">
        <v>115.64185714285715</v>
      </c>
      <c r="Y93">
        <v>85.017857142857139</v>
      </c>
      <c r="Z93">
        <v>114.45033333333333</v>
      </c>
      <c r="AA93">
        <v>91.418000000000006</v>
      </c>
      <c r="AC93">
        <v>113.83799999999999</v>
      </c>
      <c r="AD93">
        <v>82.995499999999993</v>
      </c>
    </row>
    <row r="94" spans="1:30" x14ac:dyDescent="0.25">
      <c r="A94" t="s">
        <v>79</v>
      </c>
      <c r="B94">
        <v>0.30485950240971676</v>
      </c>
      <c r="C94">
        <v>0.39637117155329343</v>
      </c>
      <c r="E94">
        <v>0.43951175964020506</v>
      </c>
      <c r="F94">
        <v>0.31752379648987028</v>
      </c>
      <c r="G94">
        <v>0.46391984803441072</v>
      </c>
      <c r="H94">
        <v>0.32084350419749319</v>
      </c>
      <c r="I94">
        <v>0.47979470053066009</v>
      </c>
      <c r="J94">
        <v>0.32340244894035464</v>
      </c>
      <c r="K94">
        <v>0.49207366082039578</v>
      </c>
      <c r="L94">
        <v>0.32630451352375905</v>
      </c>
      <c r="M94">
        <v>0.5064096369219655</v>
      </c>
      <c r="N94">
        <v>0.33282465316136783</v>
      </c>
      <c r="O94">
        <v>0.5235338454096633</v>
      </c>
      <c r="P94">
        <v>0.33972641911144696</v>
      </c>
      <c r="Q94">
        <v>0.52898137762589625</v>
      </c>
      <c r="R94">
        <v>0.3509933409785867</v>
      </c>
      <c r="S94">
        <v>0.53237653649408356</v>
      </c>
      <c r="T94">
        <v>0.35918243403152827</v>
      </c>
      <c r="U94">
        <v>0.53190236331272234</v>
      </c>
      <c r="V94">
        <v>0.3750146778348496</v>
      </c>
      <c r="W94">
        <v>0.52368682048363324</v>
      </c>
      <c r="X94">
        <v>0.38788498479912736</v>
      </c>
      <c r="Y94">
        <v>0.52760374711195135</v>
      </c>
      <c r="Z94">
        <v>0.39192319230175537</v>
      </c>
      <c r="AA94">
        <v>0.49066638955129188</v>
      </c>
      <c r="AC94">
        <v>0.39403134278536173</v>
      </c>
      <c r="AD94">
        <v>0.54045990445265113</v>
      </c>
    </row>
    <row r="95" spans="1:30" x14ac:dyDescent="0.25">
      <c r="A95" t="s">
        <v>80</v>
      </c>
      <c r="B95">
        <v>0.55594907802468152</v>
      </c>
      <c r="C95">
        <v>0.72283194599084533</v>
      </c>
      <c r="D95">
        <v>134.7842</v>
      </c>
      <c r="E95">
        <v>0.80150415395150698</v>
      </c>
      <c r="F95">
        <v>0.5790439875224751</v>
      </c>
      <c r="G95">
        <v>0.84601532756375863</v>
      </c>
      <c r="H95">
        <v>0.58509788587491685</v>
      </c>
      <c r="I95">
        <v>0.87496508815611984</v>
      </c>
      <c r="J95">
        <v>0.58976443869437911</v>
      </c>
      <c r="K95">
        <v>0.89735729374007367</v>
      </c>
      <c r="L95">
        <v>0.59505671305932062</v>
      </c>
      <c r="M95">
        <v>0.9235007225433528</v>
      </c>
      <c r="N95">
        <v>0.60694699560412746</v>
      </c>
      <c r="O95">
        <v>0.95472883859480318</v>
      </c>
      <c r="P95">
        <v>0.61953322101734043</v>
      </c>
      <c r="Q95">
        <v>0.96466308859910266</v>
      </c>
      <c r="R95">
        <v>0.6400798491352141</v>
      </c>
      <c r="S95">
        <v>0.97085458149204595</v>
      </c>
      <c r="T95">
        <v>0.65501367503420982</v>
      </c>
      <c r="U95">
        <v>0.96998986794066233</v>
      </c>
      <c r="V95">
        <v>0.6838857333953402</v>
      </c>
      <c r="W95">
        <v>0.95500780759744897</v>
      </c>
      <c r="X95">
        <v>0.70735633291455258</v>
      </c>
      <c r="Y95">
        <v>0.96215080865364422</v>
      </c>
      <c r="Z95">
        <v>0.71472050467306047</v>
      </c>
      <c r="AA95">
        <v>0.89479096020477356</v>
      </c>
      <c r="AC95">
        <v>0.7185649783025001</v>
      </c>
      <c r="AD95">
        <v>0.98559560458097129</v>
      </c>
    </row>
    <row r="96" spans="1:30" x14ac:dyDescent="0.25">
      <c r="D96">
        <v>0.32579990829785688</v>
      </c>
    </row>
    <row r="97" spans="1:30" x14ac:dyDescent="0.25">
      <c r="A97" t="s">
        <v>24</v>
      </c>
      <c r="B97">
        <v>161.14958888888901</v>
      </c>
      <c r="C97">
        <v>127.44544444444442</v>
      </c>
      <c r="D97">
        <v>0.62989578897229803</v>
      </c>
      <c r="E97">
        <v>117.29077777777778</v>
      </c>
      <c r="F97">
        <v>159.07566666666668</v>
      </c>
      <c r="G97">
        <v>113.12700000000001</v>
      </c>
      <c r="H97">
        <v>159.43922222222221</v>
      </c>
      <c r="I97">
        <v>109.78666666666666</v>
      </c>
      <c r="J97">
        <v>158.93755555555552</v>
      </c>
      <c r="K97">
        <v>103.41344444444445</v>
      </c>
      <c r="L97">
        <v>159.44822222222223</v>
      </c>
      <c r="M97">
        <v>99.547111111111107</v>
      </c>
      <c r="N97">
        <v>156.5178888888889</v>
      </c>
      <c r="O97">
        <v>97.030333333333346</v>
      </c>
      <c r="P97">
        <v>153.52833333333334</v>
      </c>
      <c r="Q97">
        <v>97.102111111111114</v>
      </c>
      <c r="R97">
        <v>148.83566666666667</v>
      </c>
      <c r="S97">
        <v>96.467888888888893</v>
      </c>
      <c r="T97">
        <v>144.72300000000001</v>
      </c>
      <c r="U97">
        <v>96.300777777777782</v>
      </c>
      <c r="V97">
        <v>140.12744444444445</v>
      </c>
      <c r="W97">
        <v>97.352000000000004</v>
      </c>
      <c r="X97">
        <v>136.025375</v>
      </c>
      <c r="Y97">
        <v>96.879874999999998</v>
      </c>
      <c r="Z97">
        <v>132.2756</v>
      </c>
      <c r="AA97">
        <v>97.461600000000004</v>
      </c>
      <c r="AC97">
        <v>123.92333333333333</v>
      </c>
      <c r="AD97">
        <v>91.459000000000003</v>
      </c>
    </row>
    <row r="98" spans="1:30" x14ac:dyDescent="0.25">
      <c r="A98" t="s">
        <v>79</v>
      </c>
      <c r="B98">
        <v>0.30489857491276368</v>
      </c>
      <c r="C98">
        <v>0.38553186592258654</v>
      </c>
      <c r="E98">
        <v>0.41891000239670256</v>
      </c>
      <c r="F98">
        <v>0.3088736387505317</v>
      </c>
      <c r="G98">
        <v>0.43432849805970275</v>
      </c>
      <c r="H98">
        <v>0.30816934073798935</v>
      </c>
      <c r="I98">
        <v>0.44754323536555746</v>
      </c>
      <c r="J98">
        <v>0.30914203901182719</v>
      </c>
      <c r="K98">
        <v>0.47512468290712251</v>
      </c>
      <c r="L98">
        <v>0.30815194622566433</v>
      </c>
      <c r="M98">
        <v>0.49357816064755494</v>
      </c>
      <c r="N98">
        <v>0.31392117762896815</v>
      </c>
      <c r="O98">
        <v>0.50638061637082554</v>
      </c>
      <c r="P98">
        <v>0.32003395681578861</v>
      </c>
      <c r="Q98">
        <v>0.50600630035506722</v>
      </c>
      <c r="R98">
        <v>0.33012436535149503</v>
      </c>
      <c r="S98">
        <v>0.50933300775963442</v>
      </c>
      <c r="T98">
        <v>0.33950567636104828</v>
      </c>
      <c r="U98">
        <v>0.5102168552925036</v>
      </c>
      <c r="V98">
        <v>0.35063994918911112</v>
      </c>
      <c r="W98">
        <v>0.50470745336510803</v>
      </c>
      <c r="X98">
        <v>0.36121407494741331</v>
      </c>
      <c r="Y98">
        <v>0.50716704578737326</v>
      </c>
      <c r="Z98">
        <v>0.37145384333920994</v>
      </c>
      <c r="AA98">
        <v>0.50413988688878486</v>
      </c>
      <c r="AC98">
        <v>0.39648933480377652</v>
      </c>
      <c r="AD98">
        <v>0.53722739150876342</v>
      </c>
    </row>
    <row r="99" spans="1:30" x14ac:dyDescent="0.25">
      <c r="A99" t="s">
        <v>80</v>
      </c>
      <c r="B99">
        <v>0.57089813653470167</v>
      </c>
      <c r="C99">
        <v>0.72187750924360683</v>
      </c>
      <c r="D99">
        <v>85.863599999999991</v>
      </c>
      <c r="E99">
        <v>0.78437539372708098</v>
      </c>
      <c r="F99">
        <v>0.57834112487348788</v>
      </c>
      <c r="G99">
        <v>0.81324529069099327</v>
      </c>
      <c r="H99">
        <v>0.57702238331150923</v>
      </c>
      <c r="I99">
        <v>0.83798882681564246</v>
      </c>
      <c r="J99">
        <v>0.57884368284399612</v>
      </c>
      <c r="K99">
        <v>0.88963287601762497</v>
      </c>
      <c r="L99">
        <v>0.57698981348177114</v>
      </c>
      <c r="M99">
        <v>0.92418553359436739</v>
      </c>
      <c r="N99">
        <v>0.58779223674113212</v>
      </c>
      <c r="O99">
        <v>0.94815710550996068</v>
      </c>
      <c r="P99">
        <v>0.59923792568147027</v>
      </c>
      <c r="Q99">
        <v>0.94745622878092817</v>
      </c>
      <c r="R99">
        <v>0.61813140667447541</v>
      </c>
      <c r="S99">
        <v>0.95368522167998326</v>
      </c>
      <c r="T99">
        <v>0.63569715940106264</v>
      </c>
      <c r="U99">
        <v>0.95534015532354066</v>
      </c>
      <c r="V99">
        <v>0.65654519259055444</v>
      </c>
      <c r="W99">
        <v>0.94502424192620593</v>
      </c>
      <c r="X99">
        <v>0.67634439530124435</v>
      </c>
      <c r="Y99">
        <v>0.94962963154112245</v>
      </c>
      <c r="Z99">
        <v>0.69551754064997628</v>
      </c>
      <c r="AA99">
        <v>0.94396151920346061</v>
      </c>
      <c r="AC99">
        <v>0.74239449121768841</v>
      </c>
      <c r="AD99">
        <v>1.0059152188412295</v>
      </c>
    </row>
    <row r="101" spans="1:30" x14ac:dyDescent="0.25">
      <c r="A101" t="s">
        <v>38</v>
      </c>
      <c r="B101">
        <v>139.28829999999999</v>
      </c>
      <c r="C101">
        <v>109.9712</v>
      </c>
      <c r="E101">
        <v>101.01349999999999</v>
      </c>
      <c r="F101">
        <v>133.87620000000001</v>
      </c>
      <c r="G101">
        <v>98.931999999999988</v>
      </c>
      <c r="H101">
        <v>134.45660000000004</v>
      </c>
      <c r="I101">
        <v>97.777699999999996</v>
      </c>
      <c r="J101">
        <v>135.33269999999999</v>
      </c>
      <c r="K101">
        <v>96.436700000000016</v>
      </c>
      <c r="L101">
        <v>137.1909</v>
      </c>
      <c r="M101">
        <v>94.912300000000002</v>
      </c>
      <c r="N101">
        <v>137.58529999999999</v>
      </c>
      <c r="O101">
        <v>93.97</v>
      </c>
      <c r="P101">
        <v>136.51149999999998</v>
      </c>
      <c r="Q101">
        <v>93.024699999999996</v>
      </c>
      <c r="R101">
        <v>133.8706</v>
      </c>
      <c r="S101">
        <v>94.743900000000011</v>
      </c>
      <c r="T101">
        <v>131.5136</v>
      </c>
      <c r="U101">
        <v>95.418699999999987</v>
      </c>
      <c r="V101">
        <v>128.07110000000003</v>
      </c>
      <c r="W101">
        <v>95.439500000000024</v>
      </c>
      <c r="X101">
        <v>125.96259999999999</v>
      </c>
      <c r="Y101">
        <v>99.507599999999996</v>
      </c>
      <c r="Z101">
        <v>123.16000000000001</v>
      </c>
      <c r="AA101">
        <v>94.929666666666662</v>
      </c>
      <c r="AC101">
        <v>126.818</v>
      </c>
      <c r="AD101">
        <v>89.331000000000003</v>
      </c>
    </row>
    <row r="102" spans="1:30" x14ac:dyDescent="0.25">
      <c r="A102" t="s">
        <v>79</v>
      </c>
      <c r="B102">
        <v>0.31526467047124562</v>
      </c>
      <c r="C102">
        <v>0.39931072862713152</v>
      </c>
      <c r="E102">
        <v>0.43472090364159249</v>
      </c>
      <c r="F102">
        <v>0.32800960887745545</v>
      </c>
      <c r="G102">
        <v>0.44386730279383824</v>
      </c>
      <c r="H102">
        <v>0.32659371127932724</v>
      </c>
      <c r="I102">
        <v>0.44910731178990715</v>
      </c>
      <c r="J102">
        <v>0.3244794495343698</v>
      </c>
      <c r="K102">
        <v>0.4553523710371673</v>
      </c>
      <c r="L102">
        <v>0.32008449540020512</v>
      </c>
      <c r="M102">
        <v>0.46266585047459602</v>
      </c>
      <c r="N102">
        <v>0.3191669458873877</v>
      </c>
      <c r="O102">
        <v>0.46730531020538474</v>
      </c>
      <c r="P102">
        <v>0.32167751434860803</v>
      </c>
      <c r="Q102">
        <v>0.47205398136193938</v>
      </c>
      <c r="R102">
        <v>0.32802332999179806</v>
      </c>
      <c r="S102">
        <v>0.46348820346217534</v>
      </c>
      <c r="T102">
        <v>0.33390219718721109</v>
      </c>
      <c r="U102">
        <v>0.46021041997008982</v>
      </c>
      <c r="V102">
        <v>0.34287735484430126</v>
      </c>
      <c r="W102">
        <v>0.46011012211924823</v>
      </c>
      <c r="X102">
        <v>0.34861681165679337</v>
      </c>
      <c r="Y102">
        <v>0.44129976001833027</v>
      </c>
      <c r="Z102">
        <v>0.35654985384865212</v>
      </c>
      <c r="AA102">
        <v>0.46258120924614365</v>
      </c>
      <c r="AC102">
        <v>0.34626535665284108</v>
      </c>
      <c r="AD102">
        <v>0.49157269033146389</v>
      </c>
    </row>
    <row r="103" spans="1:30" x14ac:dyDescent="0.25">
      <c r="A103" t="s">
        <v>80</v>
      </c>
      <c r="B103">
        <v>0.60952714621400372</v>
      </c>
      <c r="C103">
        <v>0.77202031077227495</v>
      </c>
      <c r="E103">
        <v>0.84048171779019643</v>
      </c>
      <c r="F103">
        <v>0.63416798504887351</v>
      </c>
      <c r="G103">
        <v>0.85816520438280852</v>
      </c>
      <c r="H103">
        <v>0.63143051363785774</v>
      </c>
      <c r="I103">
        <v>0.86829614523557019</v>
      </c>
      <c r="J103">
        <v>0.62734283731869689</v>
      </c>
      <c r="K103">
        <v>0.88037023249447555</v>
      </c>
      <c r="L103">
        <v>0.61884571061200133</v>
      </c>
      <c r="M103">
        <v>0.89450998448040986</v>
      </c>
      <c r="N103">
        <v>0.61707173658813852</v>
      </c>
      <c r="O103">
        <v>0.90347983398957121</v>
      </c>
      <c r="P103">
        <v>0.62192562531361839</v>
      </c>
      <c r="Q103">
        <v>0.9126608309405998</v>
      </c>
      <c r="R103">
        <v>0.63419451320902431</v>
      </c>
      <c r="S103">
        <v>0.89609990722357846</v>
      </c>
      <c r="T103">
        <v>0.64556061122195729</v>
      </c>
      <c r="U103">
        <v>0.88976269850668699</v>
      </c>
      <c r="V103">
        <v>0.66291302253201534</v>
      </c>
      <c r="W103">
        <v>0.88956878441316212</v>
      </c>
      <c r="X103">
        <v>0.67400958697264113</v>
      </c>
      <c r="Y103">
        <v>0.85320116252426959</v>
      </c>
      <c r="Z103">
        <v>0.68934719064631378</v>
      </c>
      <c r="AA103">
        <v>0.89434634062411134</v>
      </c>
      <c r="AC103">
        <v>0.66946332539544862</v>
      </c>
      <c r="AD103">
        <v>0.95039795815562345</v>
      </c>
    </row>
    <row r="105" spans="1:30" x14ac:dyDescent="0.25">
      <c r="A105" t="s">
        <v>90</v>
      </c>
      <c r="B105">
        <v>89.905400000000014</v>
      </c>
      <c r="C105">
        <v>72.832999999999998</v>
      </c>
      <c r="E105">
        <v>66.724199999999996</v>
      </c>
      <c r="F105">
        <v>82.419799999999981</v>
      </c>
      <c r="G105">
        <v>64.648200000000003</v>
      </c>
      <c r="H105">
        <v>81.77579999999999</v>
      </c>
      <c r="I105">
        <v>63.515199999999993</v>
      </c>
      <c r="J105">
        <v>80.686999999999983</v>
      </c>
      <c r="K105">
        <v>61.899000000000001</v>
      </c>
      <c r="L105">
        <v>80.880600000000001</v>
      </c>
      <c r="M105">
        <v>59.357200000000013</v>
      </c>
      <c r="N105">
        <v>78.193999999999988</v>
      </c>
      <c r="O105">
        <v>57.799199999999999</v>
      </c>
      <c r="P105">
        <v>75.80319999999999</v>
      </c>
      <c r="Q105">
        <v>57.087799999999994</v>
      </c>
      <c r="R105">
        <v>73.085400000000007</v>
      </c>
      <c r="S105">
        <v>56.788799999999995</v>
      </c>
      <c r="T105">
        <v>70.02</v>
      </c>
      <c r="U105">
        <v>56.50160000000001</v>
      </c>
      <c r="V105">
        <v>66.225749999999991</v>
      </c>
      <c r="W105">
        <v>54.298249999999996</v>
      </c>
      <c r="X105">
        <v>67.392600000000002</v>
      </c>
      <c r="Y105">
        <v>52.067600000000006</v>
      </c>
      <c r="Z105">
        <v>62.377000000000002</v>
      </c>
      <c r="AA105">
        <v>44.875999999999998</v>
      </c>
    </row>
    <row r="106" spans="1:30" x14ac:dyDescent="0.25">
      <c r="A106" t="s">
        <v>79</v>
      </c>
      <c r="B106">
        <v>0.71408391487051937</v>
      </c>
    </row>
    <row r="107" spans="1:30" x14ac:dyDescent="0.25">
      <c r="A107" t="s">
        <v>80</v>
      </c>
    </row>
    <row r="108" spans="1:30" x14ac:dyDescent="0.25">
      <c r="A108" t="s">
        <v>80</v>
      </c>
    </row>
    <row r="150" spans="2:30" x14ac:dyDescent="0.25">
      <c r="D150" t="s">
        <v>1</v>
      </c>
    </row>
    <row r="151" spans="2:30" x14ac:dyDescent="0.25">
      <c r="D151" t="s">
        <v>14</v>
      </c>
    </row>
    <row r="156" spans="2:30" x14ac:dyDescent="0.25">
      <c r="B156" t="s">
        <v>0</v>
      </c>
      <c r="F156" t="s">
        <v>2</v>
      </c>
      <c r="H156" t="s">
        <v>3</v>
      </c>
      <c r="J156" t="s">
        <v>55</v>
      </c>
      <c r="L156" t="s">
        <v>56</v>
      </c>
      <c r="N156" t="s">
        <v>57</v>
      </c>
      <c r="P156" t="s">
        <v>58</v>
      </c>
      <c r="R156" t="s">
        <v>59</v>
      </c>
      <c r="T156" t="s">
        <v>60</v>
      </c>
      <c r="V156" t="s">
        <v>61</v>
      </c>
      <c r="X156" t="s">
        <v>62</v>
      </c>
      <c r="Z156" t="s">
        <v>63</v>
      </c>
      <c r="AC156" t="s">
        <v>82</v>
      </c>
    </row>
    <row r="157" spans="2:30" x14ac:dyDescent="0.25">
      <c r="B157" t="s">
        <v>84</v>
      </c>
      <c r="C157" t="s">
        <v>81</v>
      </c>
      <c r="E157" t="s">
        <v>81</v>
      </c>
      <c r="F157" t="s">
        <v>14</v>
      </c>
      <c r="G157" t="s">
        <v>81</v>
      </c>
      <c r="H157" t="s">
        <v>14</v>
      </c>
      <c r="I157" t="s">
        <v>81</v>
      </c>
      <c r="J157" t="s">
        <v>14</v>
      </c>
      <c r="K157" t="s">
        <v>81</v>
      </c>
      <c r="L157" t="s">
        <v>14</v>
      </c>
      <c r="M157" t="s">
        <v>81</v>
      </c>
      <c r="N157" t="s">
        <v>14</v>
      </c>
      <c r="O157" t="s">
        <v>81</v>
      </c>
      <c r="P157" t="s">
        <v>14</v>
      </c>
      <c r="Q157" t="s">
        <v>81</v>
      </c>
      <c r="R157" t="s">
        <v>14</v>
      </c>
      <c r="S157" t="s">
        <v>81</v>
      </c>
      <c r="T157" t="s">
        <v>14</v>
      </c>
      <c r="U157" t="s">
        <v>81</v>
      </c>
      <c r="V157" t="s">
        <v>14</v>
      </c>
      <c r="W157" t="s">
        <v>81</v>
      </c>
      <c r="X157" t="s">
        <v>14</v>
      </c>
      <c r="Y157" t="s">
        <v>81</v>
      </c>
      <c r="Z157" t="s">
        <v>14</v>
      </c>
      <c r="AA157" t="s">
        <v>81</v>
      </c>
      <c r="AC157" t="s">
        <v>14</v>
      </c>
      <c r="AD157" t="s">
        <v>81</v>
      </c>
    </row>
  </sheetData>
  <mergeCells count="14">
    <mergeCell ref="X15:Y15"/>
    <mergeCell ref="Z15:AA15"/>
    <mergeCell ref="L15:M15"/>
    <mergeCell ref="N15:O15"/>
    <mergeCell ref="P15:Q15"/>
    <mergeCell ref="R15:S15"/>
    <mergeCell ref="T15:U15"/>
    <mergeCell ref="V15:W15"/>
    <mergeCell ref="J15:K15"/>
    <mergeCell ref="B1:C1"/>
    <mergeCell ref="B15:C15"/>
    <mergeCell ref="D15:E15"/>
    <mergeCell ref="F15:G15"/>
    <mergeCell ref="H15:I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7"/>
  <sheetViews>
    <sheetView topLeftCell="E89" zoomScale="50" zoomScaleNormal="50" workbookViewId="0">
      <selection activeCell="A75" sqref="A75"/>
    </sheetView>
  </sheetViews>
  <sheetFormatPr defaultRowHeight="15" x14ac:dyDescent="0.25"/>
  <cols>
    <col min="1" max="1" width="14" style="2" customWidth="1"/>
    <col min="2" max="3" width="11.140625" style="3" customWidth="1"/>
    <col min="4" max="5" width="9.140625" style="4"/>
    <col min="6" max="6" width="9.140625" style="12"/>
    <col min="7" max="14" width="9.140625" style="4"/>
    <col min="15" max="15" width="9.28515625" style="4" customWidth="1"/>
    <col min="16" max="97" width="9.140625" style="4"/>
    <col min="98" max="98" width="20.28515625" style="4" customWidth="1"/>
    <col min="99" max="16384" width="9.140625" style="4"/>
  </cols>
  <sheetData>
    <row r="1" spans="1:98" s="6" customFormat="1" ht="45" customHeight="1" thickBot="1" x14ac:dyDescent="0.3">
      <c r="A1" s="5" t="s">
        <v>12</v>
      </c>
      <c r="B1" s="6" t="s">
        <v>13</v>
      </c>
      <c r="C1" s="6" t="s">
        <v>34</v>
      </c>
      <c r="D1" s="31" t="s">
        <v>0</v>
      </c>
      <c r="E1" s="31"/>
      <c r="F1" s="31"/>
      <c r="G1" s="31"/>
      <c r="H1" s="31"/>
      <c r="I1" s="31"/>
      <c r="J1" s="30" t="s">
        <v>1</v>
      </c>
      <c r="K1" s="30"/>
      <c r="L1" s="30"/>
      <c r="M1" s="30"/>
      <c r="N1" s="30"/>
      <c r="O1" s="30"/>
      <c r="P1" s="31" t="s">
        <v>2</v>
      </c>
      <c r="Q1" s="31"/>
      <c r="R1" s="31"/>
      <c r="S1" s="31"/>
      <c r="T1" s="31"/>
      <c r="U1" s="31"/>
      <c r="V1" s="30" t="s">
        <v>3</v>
      </c>
      <c r="W1" s="30"/>
      <c r="X1" s="30"/>
      <c r="Y1" s="30"/>
      <c r="Z1" s="30"/>
      <c r="AA1" s="30"/>
      <c r="AB1" s="31" t="s">
        <v>4</v>
      </c>
      <c r="AC1" s="31"/>
      <c r="AD1" s="31"/>
      <c r="AE1" s="31"/>
      <c r="AF1" s="31"/>
      <c r="AG1" s="31"/>
      <c r="AH1" s="30" t="s">
        <v>5</v>
      </c>
      <c r="AI1" s="30"/>
      <c r="AJ1" s="30"/>
      <c r="AK1" s="30"/>
      <c r="AL1" s="30"/>
      <c r="AM1" s="30"/>
      <c r="AN1" s="31" t="s">
        <v>6</v>
      </c>
      <c r="AO1" s="31"/>
      <c r="AP1" s="31"/>
      <c r="AQ1" s="31"/>
      <c r="AR1" s="31"/>
      <c r="AS1" s="31"/>
      <c r="AT1" s="30" t="s">
        <v>7</v>
      </c>
      <c r="AU1" s="30"/>
      <c r="AV1" s="30"/>
      <c r="AW1" s="30"/>
      <c r="AX1" s="30"/>
      <c r="AY1" s="30"/>
      <c r="AZ1" s="31" t="s">
        <v>8</v>
      </c>
      <c r="BA1" s="31"/>
      <c r="BB1" s="31"/>
      <c r="BC1" s="31"/>
      <c r="BD1" s="31"/>
      <c r="BE1" s="31"/>
      <c r="BF1" s="30" t="s">
        <v>9</v>
      </c>
      <c r="BG1" s="30"/>
      <c r="BH1" s="30"/>
      <c r="BI1" s="30"/>
      <c r="BJ1" s="30"/>
      <c r="BK1" s="30"/>
      <c r="BL1" s="31" t="s">
        <v>10</v>
      </c>
      <c r="BM1" s="31"/>
      <c r="BN1" s="31"/>
      <c r="BO1" s="31"/>
      <c r="BP1" s="31"/>
      <c r="BQ1" s="31"/>
      <c r="BR1" s="30" t="s">
        <v>18</v>
      </c>
      <c r="BS1" s="30"/>
      <c r="BT1" s="30"/>
      <c r="BU1" s="30"/>
      <c r="BV1" s="30"/>
      <c r="BW1" s="30"/>
      <c r="BX1" s="31" t="s">
        <v>19</v>
      </c>
      <c r="BY1" s="31"/>
      <c r="BZ1" s="31"/>
      <c r="CA1" s="31"/>
      <c r="CB1" s="31"/>
      <c r="CC1" s="31"/>
      <c r="CD1" s="30" t="s">
        <v>28</v>
      </c>
      <c r="CE1" s="30"/>
      <c r="CF1" s="30"/>
      <c r="CG1" s="30"/>
      <c r="CH1" s="30"/>
      <c r="CI1" s="30"/>
      <c r="CJ1" s="31" t="s">
        <v>29</v>
      </c>
      <c r="CK1" s="31"/>
      <c r="CL1" s="31"/>
      <c r="CM1" s="31"/>
      <c r="CN1" s="31"/>
      <c r="CO1" s="30" t="s">
        <v>30</v>
      </c>
      <c r="CP1" s="30"/>
      <c r="CQ1" s="30"/>
      <c r="CR1" s="30"/>
      <c r="CS1" s="30"/>
      <c r="CT1" s="6" t="s">
        <v>11</v>
      </c>
    </row>
    <row r="2" spans="1:98" s="1" customFormat="1" ht="30" x14ac:dyDescent="0.25">
      <c r="A2" s="8"/>
      <c r="D2" s="1" t="s">
        <v>14</v>
      </c>
      <c r="E2" s="1" t="s">
        <v>32</v>
      </c>
      <c r="F2" s="11" t="s">
        <v>54</v>
      </c>
      <c r="G2" s="1" t="s">
        <v>31</v>
      </c>
      <c r="H2" s="1" t="s">
        <v>16</v>
      </c>
      <c r="I2" s="1" t="s">
        <v>17</v>
      </c>
      <c r="J2" s="1" t="s">
        <v>14</v>
      </c>
      <c r="K2" s="1" t="s">
        <v>32</v>
      </c>
      <c r="L2" s="1" t="s">
        <v>54</v>
      </c>
      <c r="M2" s="1" t="s">
        <v>31</v>
      </c>
      <c r="N2" s="1" t="s">
        <v>16</v>
      </c>
      <c r="O2" s="1" t="s">
        <v>17</v>
      </c>
      <c r="P2" s="1" t="s">
        <v>14</v>
      </c>
      <c r="Q2" s="1" t="s">
        <v>32</v>
      </c>
      <c r="R2" s="11" t="s">
        <v>54</v>
      </c>
      <c r="S2" s="1" t="s">
        <v>31</v>
      </c>
      <c r="T2" s="1" t="s">
        <v>16</v>
      </c>
      <c r="U2" s="1" t="s">
        <v>17</v>
      </c>
      <c r="V2" s="1" t="s">
        <v>14</v>
      </c>
      <c r="W2" s="1" t="s">
        <v>32</v>
      </c>
      <c r="X2" s="11" t="s">
        <v>54</v>
      </c>
      <c r="Y2" s="1" t="s">
        <v>31</v>
      </c>
      <c r="Z2" s="1" t="s">
        <v>16</v>
      </c>
      <c r="AA2" s="1" t="s">
        <v>17</v>
      </c>
      <c r="AB2" s="1" t="s">
        <v>14</v>
      </c>
      <c r="AC2" s="1" t="s">
        <v>32</v>
      </c>
      <c r="AD2" s="11" t="s">
        <v>54</v>
      </c>
      <c r="AE2" s="1" t="s">
        <v>31</v>
      </c>
      <c r="AF2" s="1" t="s">
        <v>16</v>
      </c>
      <c r="AG2" s="1" t="s">
        <v>17</v>
      </c>
      <c r="AH2" s="1" t="s">
        <v>14</v>
      </c>
      <c r="AI2" s="1" t="s">
        <v>32</v>
      </c>
      <c r="AJ2" s="11" t="s">
        <v>54</v>
      </c>
      <c r="AK2" s="1" t="s">
        <v>31</v>
      </c>
      <c r="AL2" s="1" t="s">
        <v>16</v>
      </c>
      <c r="AM2" s="1" t="s">
        <v>17</v>
      </c>
      <c r="AN2" s="1" t="s">
        <v>14</v>
      </c>
      <c r="AO2" s="1" t="s">
        <v>32</v>
      </c>
      <c r="AP2" s="11" t="s">
        <v>54</v>
      </c>
      <c r="AQ2" s="1" t="s">
        <v>31</v>
      </c>
      <c r="AR2" s="1" t="s">
        <v>16</v>
      </c>
      <c r="AS2" s="1" t="s">
        <v>17</v>
      </c>
      <c r="AT2" s="1" t="s">
        <v>14</v>
      </c>
      <c r="AU2" s="1" t="s">
        <v>32</v>
      </c>
      <c r="AV2" s="11" t="s">
        <v>54</v>
      </c>
      <c r="AW2" s="1" t="s">
        <v>31</v>
      </c>
      <c r="AX2" s="1" t="s">
        <v>16</v>
      </c>
      <c r="AY2" s="1" t="s">
        <v>17</v>
      </c>
      <c r="AZ2" s="1" t="s">
        <v>14</v>
      </c>
      <c r="BA2" s="1" t="s">
        <v>32</v>
      </c>
      <c r="BB2" s="11" t="s">
        <v>54</v>
      </c>
      <c r="BC2" s="1" t="s">
        <v>31</v>
      </c>
      <c r="BD2" s="1" t="s">
        <v>16</v>
      </c>
      <c r="BE2" s="1" t="s">
        <v>17</v>
      </c>
      <c r="BF2" s="1" t="s">
        <v>14</v>
      </c>
      <c r="BG2" s="1" t="s">
        <v>32</v>
      </c>
      <c r="BH2" s="11" t="s">
        <v>54</v>
      </c>
      <c r="BI2" s="1" t="s">
        <v>31</v>
      </c>
      <c r="BJ2" s="1" t="s">
        <v>16</v>
      </c>
      <c r="BK2" s="1" t="s">
        <v>17</v>
      </c>
      <c r="BL2" s="1" t="s">
        <v>14</v>
      </c>
      <c r="BM2" s="1" t="s">
        <v>32</v>
      </c>
      <c r="BN2" s="11" t="s">
        <v>54</v>
      </c>
      <c r="BO2" s="1" t="s">
        <v>31</v>
      </c>
      <c r="BP2" s="1" t="s">
        <v>16</v>
      </c>
      <c r="BQ2" s="1" t="s">
        <v>17</v>
      </c>
      <c r="BR2" s="1" t="s">
        <v>14</v>
      </c>
      <c r="BS2" s="1" t="s">
        <v>32</v>
      </c>
      <c r="BT2" s="11" t="s">
        <v>54</v>
      </c>
      <c r="BU2" s="1" t="s">
        <v>31</v>
      </c>
      <c r="BV2" s="1" t="s">
        <v>16</v>
      </c>
      <c r="BW2" s="1" t="s">
        <v>17</v>
      </c>
      <c r="BX2" s="1" t="s">
        <v>14</v>
      </c>
      <c r="BY2" s="1" t="s">
        <v>32</v>
      </c>
      <c r="BZ2" s="11" t="s">
        <v>54</v>
      </c>
      <c r="CA2" s="1" t="s">
        <v>31</v>
      </c>
      <c r="CB2" s="1" t="s">
        <v>16</v>
      </c>
      <c r="CC2" s="1" t="s">
        <v>17</v>
      </c>
      <c r="CD2" s="1" t="s">
        <v>14</v>
      </c>
      <c r="CE2" s="1" t="s">
        <v>32</v>
      </c>
      <c r="CF2" s="1" t="s">
        <v>54</v>
      </c>
      <c r="CG2" s="1" t="s">
        <v>31</v>
      </c>
      <c r="CH2" s="1" t="s">
        <v>16</v>
      </c>
      <c r="CI2" s="1" t="s">
        <v>17</v>
      </c>
      <c r="CJ2" s="1" t="s">
        <v>14</v>
      </c>
      <c r="CK2" s="1" t="s">
        <v>32</v>
      </c>
      <c r="CL2" s="1" t="s">
        <v>31</v>
      </c>
      <c r="CM2" s="1" t="s">
        <v>16</v>
      </c>
      <c r="CN2" s="1" t="s">
        <v>17</v>
      </c>
      <c r="CO2" s="1" t="s">
        <v>14</v>
      </c>
      <c r="CP2" s="1" t="s">
        <v>32</v>
      </c>
      <c r="CQ2" s="1" t="s">
        <v>31</v>
      </c>
      <c r="CR2" s="1" t="s">
        <v>16</v>
      </c>
      <c r="CS2" s="1" t="s">
        <v>17</v>
      </c>
    </row>
    <row r="3" spans="1:98" x14ac:dyDescent="0.25">
      <c r="A3" s="2" t="s">
        <v>15</v>
      </c>
      <c r="B3" s="3">
        <v>35949</v>
      </c>
      <c r="C3" s="9" t="s">
        <v>35</v>
      </c>
      <c r="D3" s="4">
        <v>88.181950499999999</v>
      </c>
      <c r="E3" s="4">
        <v>57.609028500000008</v>
      </c>
      <c r="F3" s="12">
        <f t="shared" ref="F3:F12" si="0">(D3/E3)</f>
        <v>1.5306967118877901</v>
      </c>
      <c r="G3" s="4">
        <v>49.920759900000007</v>
      </c>
      <c r="H3" s="4">
        <v>74.034688500000001</v>
      </c>
      <c r="I3" s="4">
        <v>77.502622200000005</v>
      </c>
      <c r="J3" s="4">
        <v>86.597669100000005</v>
      </c>
      <c r="K3" s="4">
        <v>54.693208920000004</v>
      </c>
      <c r="L3" s="12">
        <f>(J3/K3)</f>
        <v>1.5833349479762067</v>
      </c>
      <c r="M3" s="4">
        <v>43.448520000000002</v>
      </c>
      <c r="N3" s="4">
        <v>73.091537700000003</v>
      </c>
      <c r="O3" s="4">
        <v>75.277210200000013</v>
      </c>
      <c r="P3" s="4">
        <v>81.540155400000003</v>
      </c>
      <c r="Q3" s="4">
        <v>55.571716800000004</v>
      </c>
      <c r="R3" s="12">
        <f>(P3/Q3)</f>
        <v>1.4672959572845157</v>
      </c>
      <c r="S3" s="4">
        <v>39.297066900000004</v>
      </c>
      <c r="T3" s="4">
        <v>72.937878300000008</v>
      </c>
      <c r="U3" s="4">
        <v>73.947261600000004</v>
      </c>
      <c r="V3" s="4">
        <v>81.254031000000012</v>
      </c>
      <c r="W3" s="4">
        <v>54.281507700000006</v>
      </c>
      <c r="X3" s="12">
        <f>(V3/W3)</f>
        <v>1.4969007760261603</v>
      </c>
      <c r="Y3" s="4">
        <v>43.06967010000001</v>
      </c>
      <c r="Z3" s="4">
        <v>72.135140400000012</v>
      </c>
      <c r="AA3" s="4">
        <v>72.627910200000017</v>
      </c>
      <c r="AB3" s="4">
        <v>82.321698900000001</v>
      </c>
      <c r="AC3" s="4">
        <v>53.094621300000007</v>
      </c>
      <c r="AD3" s="12">
        <f>(AB3/AC3)</f>
        <v>1.5504715333566188</v>
      </c>
      <c r="AE3" s="4">
        <v>44.028716700000004</v>
      </c>
      <c r="AF3" s="4">
        <v>71.462218200000009</v>
      </c>
      <c r="AG3" s="4">
        <v>73.200158999999999</v>
      </c>
      <c r="AH3" s="4">
        <v>82.205129700000001</v>
      </c>
      <c r="AI3" s="4">
        <v>54.710694300000007</v>
      </c>
      <c r="AJ3" s="12">
        <f>(AH3/AI3)</f>
        <v>1.5025422497699867</v>
      </c>
      <c r="AK3" s="4">
        <v>41.535725400000004</v>
      </c>
      <c r="AL3" s="4">
        <v>74.85597150000001</v>
      </c>
      <c r="AM3" s="4">
        <v>74.397642600000012</v>
      </c>
      <c r="AN3" s="4">
        <v>78.363644700000009</v>
      </c>
      <c r="AO3" s="4">
        <v>50.731445700000009</v>
      </c>
      <c r="AP3" s="12">
        <f>(AN3/AO3)</f>
        <v>1.5446759621912372</v>
      </c>
      <c r="AQ3" s="4">
        <v>42.828583800000004</v>
      </c>
      <c r="AR3" s="4">
        <v>70.511119500000007</v>
      </c>
      <c r="AS3" s="4">
        <v>69.54677430000001</v>
      </c>
      <c r="AT3" s="4">
        <v>77.756955000000005</v>
      </c>
      <c r="AU3" s="4">
        <v>49.086230399999998</v>
      </c>
      <c r="AV3" s="12">
        <f>(AT3/AU3)</f>
        <v>1.584088946459413</v>
      </c>
      <c r="AW3" s="4">
        <v>41.972859900000003</v>
      </c>
      <c r="AX3" s="4">
        <v>68.812918200000013</v>
      </c>
      <c r="AY3" s="4">
        <v>70.251488100000003</v>
      </c>
      <c r="AZ3" s="4">
        <v>77.831135400000008</v>
      </c>
      <c r="BA3" s="4">
        <v>49.944603600000008</v>
      </c>
      <c r="BB3" s="12">
        <f>(AZ3/BA3)</f>
        <v>1.558349246764269</v>
      </c>
      <c r="BC3" s="4">
        <v>42.550407300000003</v>
      </c>
      <c r="BD3" s="4">
        <v>70.312421999999998</v>
      </c>
      <c r="BE3" s="4">
        <v>71.388037800000006</v>
      </c>
      <c r="BH3" s="12"/>
      <c r="BN3" s="12"/>
      <c r="BT3" s="12"/>
      <c r="BZ3" s="12"/>
      <c r="CT3" s="4" t="s">
        <v>20</v>
      </c>
    </row>
    <row r="4" spans="1:98" x14ac:dyDescent="0.25">
      <c r="A4" s="2" t="s">
        <v>15</v>
      </c>
      <c r="B4" s="3">
        <v>41469</v>
      </c>
      <c r="C4" s="9" t="s">
        <v>35</v>
      </c>
      <c r="D4" s="4">
        <v>77.834999999999994</v>
      </c>
      <c r="E4" s="4">
        <v>58.716000000000001</v>
      </c>
      <c r="F4" s="12">
        <f t="shared" si="0"/>
        <v>1.3256182301246677</v>
      </c>
      <c r="G4" s="4">
        <v>51.48</v>
      </c>
      <c r="H4" s="4">
        <v>76.555000000000007</v>
      </c>
      <c r="I4" s="4">
        <v>76.388000000000005</v>
      </c>
      <c r="J4" s="4">
        <v>76.655000000000001</v>
      </c>
      <c r="K4" s="4">
        <v>54.578000000000003</v>
      </c>
      <c r="L4" s="12">
        <f t="shared" ref="L4:L53" si="1">(J4/K4)</f>
        <v>1.4045036461577924</v>
      </c>
      <c r="M4" s="7">
        <v>46.341999999999999</v>
      </c>
      <c r="N4" s="4">
        <v>68.575000000000003</v>
      </c>
      <c r="O4" s="4">
        <v>71.021100000000004</v>
      </c>
      <c r="P4" s="4">
        <v>73.076999999999998</v>
      </c>
      <c r="Q4" s="4">
        <v>53.137999999999998</v>
      </c>
      <c r="R4" s="12">
        <f t="shared" ref="R4:R53" si="2">(P4/Q4)</f>
        <v>1.3752305318228011</v>
      </c>
      <c r="S4" s="7">
        <v>43.905000000000001</v>
      </c>
      <c r="T4" s="4">
        <v>67.046000000000006</v>
      </c>
      <c r="U4" s="4">
        <v>70.274000000000001</v>
      </c>
      <c r="V4" s="4">
        <v>70.278000000000006</v>
      </c>
      <c r="W4" s="4">
        <v>52.295000000000002</v>
      </c>
      <c r="X4" s="12">
        <f t="shared" ref="X4:X53" si="3">(V4/W4)</f>
        <v>1.3438760875800746</v>
      </c>
      <c r="Y4" s="7">
        <v>45.68</v>
      </c>
      <c r="Z4" s="4">
        <v>65.307000000000002</v>
      </c>
      <c r="AA4" s="4">
        <v>67.608000000000004</v>
      </c>
      <c r="AB4" s="4">
        <v>69.325999999999993</v>
      </c>
      <c r="AC4" s="4">
        <v>51.021000000000001</v>
      </c>
      <c r="AD4" s="12">
        <f t="shared" ref="AD4:AD53" si="4">(AB4/AC4)</f>
        <v>1.3587738382234764</v>
      </c>
      <c r="AE4" s="7">
        <v>45.238</v>
      </c>
      <c r="AF4" s="4">
        <v>64.754999999999995</v>
      </c>
      <c r="AG4" s="4">
        <v>66.003</v>
      </c>
      <c r="AH4" s="4">
        <v>68.307000000000002</v>
      </c>
      <c r="AI4" s="4">
        <v>50.457999999999998</v>
      </c>
      <c r="AJ4" s="12">
        <f t="shared" ref="AJ4:AJ53" si="5">(AH4/AI4)</f>
        <v>1.3537397439454597</v>
      </c>
      <c r="AK4" s="7">
        <v>44.555999999999997</v>
      </c>
      <c r="AL4" s="4">
        <v>64.051000000000002</v>
      </c>
      <c r="AM4" s="4">
        <v>66.361999999999995</v>
      </c>
      <c r="AN4" s="4">
        <v>67.451999999999998</v>
      </c>
      <c r="AO4" s="4">
        <v>50.29</v>
      </c>
      <c r="AP4" s="12">
        <f t="shared" ref="AP4:AP53" si="6">(AN4/AO4)</f>
        <v>1.3412606880095446</v>
      </c>
      <c r="AQ4" s="7">
        <v>42.786000000000001</v>
      </c>
      <c r="AR4" s="4">
        <v>63.606999999999999</v>
      </c>
      <c r="AS4" s="4">
        <v>64.744</v>
      </c>
      <c r="AT4" s="4">
        <v>66.561000000000007</v>
      </c>
      <c r="AU4" s="4">
        <v>49.604999999999997</v>
      </c>
      <c r="AV4" s="12">
        <f t="shared" ref="AV4:AV53" si="7">(AT4/AU4)</f>
        <v>1.3418203810099791</v>
      </c>
      <c r="AW4" s="7">
        <v>42.515999999999998</v>
      </c>
      <c r="AX4" s="4">
        <v>61.191000000000003</v>
      </c>
      <c r="AY4" s="4">
        <v>61.749000000000002</v>
      </c>
      <c r="AZ4" s="4">
        <v>63.076999999999998</v>
      </c>
      <c r="BA4" s="4">
        <v>48.180999999999997</v>
      </c>
      <c r="BB4" s="12">
        <f t="shared" ref="BB4:BB53" si="8">(AZ4/BA4)</f>
        <v>1.3091675141653349</v>
      </c>
      <c r="BC4" s="7">
        <v>41.716999999999999</v>
      </c>
      <c r="BD4" s="4">
        <v>57.651000000000003</v>
      </c>
      <c r="BE4" s="4">
        <v>59.808999999999997</v>
      </c>
      <c r="BF4" s="4">
        <v>60.38</v>
      </c>
      <c r="BG4" s="4">
        <v>46.811</v>
      </c>
      <c r="BH4" s="12">
        <f t="shared" ref="BH4:BH53" si="9">(BF4/BG4)</f>
        <v>1.2898677661233471</v>
      </c>
      <c r="BI4" s="7">
        <v>40.399000000000001</v>
      </c>
      <c r="BJ4" s="4">
        <v>55.46</v>
      </c>
      <c r="BK4" s="4">
        <v>57.963000000000001</v>
      </c>
      <c r="BL4" s="4">
        <v>59.061999999999998</v>
      </c>
      <c r="BM4" s="4">
        <v>44.905999999999999</v>
      </c>
      <c r="BN4" s="12">
        <f t="shared" ref="BN4:BN53" si="10">(BL4/BM4)</f>
        <v>1.3152362713223178</v>
      </c>
      <c r="BO4" s="7">
        <v>38.429000000000002</v>
      </c>
      <c r="BP4" s="4">
        <v>54.671999999999997</v>
      </c>
      <c r="BQ4" s="4">
        <v>57.155999999999999</v>
      </c>
      <c r="BR4" s="4">
        <v>59.287999999999997</v>
      </c>
      <c r="BS4" s="4">
        <v>44.488999999999997</v>
      </c>
      <c r="BT4" s="12">
        <f t="shared" ref="BT4:BT53" si="11">(BR4/BS4)</f>
        <v>1.3326440243655735</v>
      </c>
      <c r="BU4" s="7">
        <v>39.570999999999998</v>
      </c>
      <c r="BV4" s="4">
        <v>55.237000000000002</v>
      </c>
      <c r="BW4" s="4">
        <v>56.171999999999997</v>
      </c>
      <c r="BX4" s="4">
        <v>59.307000000000002</v>
      </c>
      <c r="BY4" s="4">
        <v>43.658000000000001</v>
      </c>
      <c r="BZ4" s="12">
        <f t="shared" ref="BZ4:BZ7" si="12">(BX4/BY4)</f>
        <v>1.3584451875944845</v>
      </c>
      <c r="CA4" s="7">
        <v>27.809000000000001</v>
      </c>
      <c r="CB4" s="4">
        <v>49.536000000000001</v>
      </c>
      <c r="CC4" s="4">
        <v>51.414999999999999</v>
      </c>
    </row>
    <row r="5" spans="1:98" x14ac:dyDescent="0.25">
      <c r="A5" s="2" t="s">
        <v>15</v>
      </c>
      <c r="B5" s="3">
        <v>41449</v>
      </c>
      <c r="C5" s="9" t="s">
        <v>35</v>
      </c>
      <c r="D5" s="4">
        <v>76.802000000000007</v>
      </c>
      <c r="E5" s="4">
        <v>61.527000000000001</v>
      </c>
      <c r="F5" s="12">
        <f t="shared" si="0"/>
        <v>1.2482649893542672</v>
      </c>
      <c r="G5" s="4">
        <v>57.320999999999998</v>
      </c>
      <c r="H5" s="4">
        <v>69.867000000000004</v>
      </c>
      <c r="I5" s="4">
        <v>72.418999999999997</v>
      </c>
      <c r="J5" s="4">
        <v>74.096999999999994</v>
      </c>
      <c r="K5" s="4">
        <v>57.341000000000001</v>
      </c>
      <c r="L5" s="12">
        <f t="shared" si="1"/>
        <v>1.2922167384593919</v>
      </c>
      <c r="M5" s="7">
        <v>46.487000000000002</v>
      </c>
      <c r="N5" s="4">
        <v>68.715000000000003</v>
      </c>
      <c r="O5" s="4">
        <v>68.992999999999995</v>
      </c>
      <c r="P5" s="4">
        <v>73.584999999999994</v>
      </c>
      <c r="Q5" s="4">
        <v>55.860999999999997</v>
      </c>
      <c r="R5" s="12">
        <f t="shared" si="2"/>
        <v>1.3172875530334223</v>
      </c>
      <c r="S5" s="7">
        <v>50.104999999999997</v>
      </c>
      <c r="T5" s="4">
        <v>67.772000000000006</v>
      </c>
      <c r="U5" s="4">
        <v>67.477000000000004</v>
      </c>
      <c r="V5" s="4">
        <v>73.594999999999999</v>
      </c>
      <c r="W5" s="4">
        <v>56.091000000000001</v>
      </c>
      <c r="X5" s="12">
        <f t="shared" si="3"/>
        <v>1.3120643240448557</v>
      </c>
      <c r="Y5" s="7">
        <v>48.201000000000001</v>
      </c>
      <c r="Z5" s="4">
        <v>69.798000000000002</v>
      </c>
      <c r="AA5" s="4">
        <v>69.009</v>
      </c>
      <c r="AB5" s="4">
        <v>73.105999999999995</v>
      </c>
      <c r="AC5" s="4">
        <v>53.668999999999997</v>
      </c>
      <c r="AD5" s="12">
        <f t="shared" si="4"/>
        <v>1.3621643779463004</v>
      </c>
      <c r="AE5" s="7">
        <v>43.671999999999997</v>
      </c>
      <c r="AF5" s="4">
        <v>67.510999999999996</v>
      </c>
      <c r="AG5" s="4">
        <v>66.578999999999994</v>
      </c>
      <c r="AH5" s="4">
        <v>72.683999999999997</v>
      </c>
      <c r="AI5" s="4">
        <v>52.219000000000001</v>
      </c>
      <c r="AJ5" s="12">
        <f t="shared" si="5"/>
        <v>1.3919071602290354</v>
      </c>
      <c r="AK5" s="7">
        <v>43.615000000000002</v>
      </c>
      <c r="AL5" s="4">
        <v>65.673000000000002</v>
      </c>
      <c r="AM5" s="4">
        <v>65.406000000000006</v>
      </c>
      <c r="AN5" s="4">
        <v>70.744</v>
      </c>
      <c r="AO5" s="4">
        <v>51.250999999999998</v>
      </c>
      <c r="AP5" s="12">
        <f t="shared" si="6"/>
        <v>1.3803437981697919</v>
      </c>
      <c r="AQ5" s="7">
        <v>40.813000000000002</v>
      </c>
      <c r="AR5" s="4">
        <v>64.94</v>
      </c>
      <c r="AS5" s="4">
        <v>63.432000000000002</v>
      </c>
      <c r="AT5" s="4">
        <v>67.433999999999997</v>
      </c>
      <c r="AU5" s="4">
        <v>50.960999999999999</v>
      </c>
      <c r="AV5" s="12">
        <f t="shared" si="7"/>
        <v>1.3232471890269029</v>
      </c>
      <c r="AW5" s="7">
        <v>39.173999999999999</v>
      </c>
      <c r="AX5" s="4">
        <v>59.712000000000003</v>
      </c>
      <c r="AY5" s="4">
        <v>60.613999999999997</v>
      </c>
      <c r="AZ5" s="4">
        <v>60.674999999999997</v>
      </c>
      <c r="BA5" s="4">
        <v>49.372</v>
      </c>
      <c r="BB5" s="12">
        <f t="shared" si="8"/>
        <v>1.2289354289880903</v>
      </c>
      <c r="BC5" s="7">
        <v>33.911000000000001</v>
      </c>
      <c r="BD5" s="4">
        <v>55.259</v>
      </c>
      <c r="BE5" s="4">
        <v>54.466099999999997</v>
      </c>
      <c r="BH5" s="12"/>
      <c r="BN5" s="12"/>
      <c r="BT5" s="12"/>
      <c r="BZ5" s="12"/>
      <c r="CT5" s="4" t="s">
        <v>21</v>
      </c>
    </row>
    <row r="6" spans="1:98" x14ac:dyDescent="0.25">
      <c r="A6" s="2" t="s">
        <v>15</v>
      </c>
      <c r="B6" s="3">
        <v>41477</v>
      </c>
      <c r="C6" s="9" t="s">
        <v>35</v>
      </c>
      <c r="D6" s="4">
        <v>75.447000000000003</v>
      </c>
      <c r="E6" s="4">
        <v>52.73</v>
      </c>
      <c r="F6" s="12">
        <f t="shared" si="0"/>
        <v>1.4308173715152666</v>
      </c>
      <c r="G6" s="4">
        <v>45.079000000000001</v>
      </c>
      <c r="H6" s="4">
        <v>71.885000000000005</v>
      </c>
      <c r="I6" s="4">
        <v>69.908000000000001</v>
      </c>
      <c r="J6" s="4">
        <v>73.846000000000004</v>
      </c>
      <c r="K6" s="4">
        <v>49.828000000000003</v>
      </c>
      <c r="L6" s="12">
        <f t="shared" si="1"/>
        <v>1.4820181424098899</v>
      </c>
      <c r="M6" s="7">
        <v>40.988999999999997</v>
      </c>
      <c r="N6" s="4">
        <v>69.230999999999995</v>
      </c>
      <c r="O6" s="4">
        <v>67.495999999999995</v>
      </c>
      <c r="P6" s="4">
        <v>72.400999999999996</v>
      </c>
      <c r="Q6" s="4">
        <v>46.801000000000002</v>
      </c>
      <c r="R6" s="12">
        <f t="shared" si="2"/>
        <v>1.5469968590414733</v>
      </c>
      <c r="S6" s="7">
        <v>37.753</v>
      </c>
      <c r="T6" s="4">
        <v>67.980999999999995</v>
      </c>
      <c r="U6" s="4">
        <v>65.078000000000003</v>
      </c>
      <c r="V6" s="4">
        <v>71.596999999999994</v>
      </c>
      <c r="W6" s="4">
        <v>45.512</v>
      </c>
      <c r="X6" s="12">
        <f t="shared" si="3"/>
        <v>1.573145544032343</v>
      </c>
      <c r="Y6" s="7">
        <v>36.841999999999999</v>
      </c>
      <c r="Z6" s="4">
        <v>68.153999999999996</v>
      </c>
      <c r="AA6" s="4">
        <v>66.138000000000005</v>
      </c>
      <c r="AB6" s="4">
        <v>71.838999999999999</v>
      </c>
      <c r="AC6" s="4">
        <v>44.642000000000003</v>
      </c>
      <c r="AD6" s="12">
        <f t="shared" si="4"/>
        <v>1.6092244971103444</v>
      </c>
      <c r="AE6" s="7">
        <v>35.244</v>
      </c>
      <c r="AF6" s="4">
        <v>67.424000000000007</v>
      </c>
      <c r="AG6" s="4">
        <v>65.180000000000007</v>
      </c>
      <c r="AH6" s="4">
        <v>70.290999999999997</v>
      </c>
      <c r="AI6" s="4">
        <v>43.542999999999999</v>
      </c>
      <c r="AJ6" s="12">
        <f t="shared" si="5"/>
        <v>1.6142893231977584</v>
      </c>
      <c r="AK6" s="7">
        <v>35.066000000000003</v>
      </c>
      <c r="AL6" s="4">
        <v>67.653000000000006</v>
      </c>
      <c r="AM6" s="4">
        <v>64.566000000000003</v>
      </c>
      <c r="AN6" s="4">
        <v>70.617000000000004</v>
      </c>
      <c r="AO6" s="4">
        <v>42.298000000000002</v>
      </c>
      <c r="AP6" s="12">
        <f t="shared" si="6"/>
        <v>1.6695115608302993</v>
      </c>
      <c r="AQ6" s="7">
        <v>35.002000000000002</v>
      </c>
      <c r="AR6" s="4">
        <v>67.156999999999996</v>
      </c>
      <c r="AS6" s="4">
        <v>62.697000000000003</v>
      </c>
      <c r="AT6" s="4">
        <v>69.100999999999999</v>
      </c>
      <c r="AU6" s="4">
        <v>41.86</v>
      </c>
      <c r="AV6" s="12">
        <f t="shared" si="7"/>
        <v>1.650764452938366</v>
      </c>
      <c r="AW6" s="7">
        <v>33.223999999999997</v>
      </c>
      <c r="AX6" s="4">
        <v>65.010999999999996</v>
      </c>
      <c r="AY6" s="4">
        <v>62.555</v>
      </c>
      <c r="AZ6" s="4">
        <v>68.694000000000003</v>
      </c>
      <c r="BA6" s="4">
        <v>41.271000000000001</v>
      </c>
      <c r="BB6" s="12">
        <f t="shared" si="8"/>
        <v>1.664461728574544</v>
      </c>
      <c r="BC6" s="7">
        <v>32.978000000000002</v>
      </c>
      <c r="BD6" s="4">
        <v>63.554000000000002</v>
      </c>
      <c r="BE6" s="4">
        <v>60.661999999999999</v>
      </c>
      <c r="BF6" s="4">
        <v>66.465999999999994</v>
      </c>
      <c r="BG6" s="4">
        <v>41.087000000000003</v>
      </c>
      <c r="BH6" s="12">
        <f t="shared" si="9"/>
        <v>1.6176892934504827</v>
      </c>
      <c r="BI6" s="7">
        <v>31.960999999999999</v>
      </c>
      <c r="BJ6" s="4">
        <v>57.939</v>
      </c>
      <c r="BK6" s="4">
        <v>57.631</v>
      </c>
      <c r="BL6" s="4">
        <v>64.849999999999994</v>
      </c>
      <c r="BM6" s="4">
        <v>39.677999999999997</v>
      </c>
      <c r="BN6" s="12">
        <f t="shared" si="10"/>
        <v>1.6344069761580724</v>
      </c>
      <c r="BO6" s="7">
        <v>34.468000000000004</v>
      </c>
      <c r="BP6" s="4">
        <v>55.514000000000003</v>
      </c>
      <c r="BQ6" s="4">
        <v>56.475000000000001</v>
      </c>
      <c r="BR6" s="4">
        <v>63.811999999999998</v>
      </c>
      <c r="BS6" s="4">
        <v>40.838999999999999</v>
      </c>
      <c r="BT6" s="12">
        <f t="shared" si="11"/>
        <v>1.5625260167976689</v>
      </c>
      <c r="BU6" s="7">
        <v>28.314</v>
      </c>
      <c r="BV6" s="4">
        <v>54.902999999999999</v>
      </c>
      <c r="BW6" s="4">
        <v>53.857999999999997</v>
      </c>
      <c r="BZ6" s="12"/>
    </row>
    <row r="7" spans="1:98" x14ac:dyDescent="0.25">
      <c r="A7" s="2" t="s">
        <v>15</v>
      </c>
      <c r="B7" s="3">
        <v>41506</v>
      </c>
      <c r="C7" s="9" t="s">
        <v>35</v>
      </c>
      <c r="D7" s="4">
        <v>78.353999999999999</v>
      </c>
      <c r="E7" s="4">
        <v>49.118000000000002</v>
      </c>
      <c r="F7" s="12">
        <f t="shared" si="0"/>
        <v>1.5952196750682031</v>
      </c>
      <c r="G7" s="4">
        <v>38</v>
      </c>
      <c r="H7" s="4">
        <v>70.977000000000004</v>
      </c>
      <c r="I7" s="4">
        <v>68.494</v>
      </c>
      <c r="J7" s="4">
        <v>76.850999999999999</v>
      </c>
      <c r="K7" s="4">
        <v>46.463000000000001</v>
      </c>
      <c r="L7" s="12">
        <f t="shared" si="1"/>
        <v>1.6540257839571271</v>
      </c>
      <c r="M7" s="7">
        <v>32.348999999999997</v>
      </c>
      <c r="N7" s="4">
        <v>69.822000000000003</v>
      </c>
      <c r="O7" s="4">
        <v>67.194999999999993</v>
      </c>
      <c r="P7" s="4">
        <v>75.808000000000007</v>
      </c>
      <c r="Q7" s="4">
        <v>45.503</v>
      </c>
      <c r="R7" s="12">
        <f t="shared" si="2"/>
        <v>1.6660000439531462</v>
      </c>
      <c r="S7" s="7">
        <v>31.096</v>
      </c>
      <c r="T7" s="4">
        <v>69.025000000000006</v>
      </c>
      <c r="U7" s="4">
        <v>65.504999999999995</v>
      </c>
      <c r="V7" s="4">
        <v>74.111999999999995</v>
      </c>
      <c r="W7" s="4">
        <v>44.649000000000001</v>
      </c>
      <c r="X7" s="12">
        <f t="shared" si="3"/>
        <v>1.659880400456897</v>
      </c>
      <c r="Y7" s="7">
        <v>32.276000000000003</v>
      </c>
      <c r="Z7" s="4">
        <v>66.786000000000001</v>
      </c>
      <c r="AA7" s="4">
        <v>64.125</v>
      </c>
      <c r="AB7" s="4">
        <v>72.156000000000006</v>
      </c>
      <c r="AC7" s="4">
        <v>44.66</v>
      </c>
      <c r="AD7" s="12">
        <f t="shared" si="4"/>
        <v>1.6156739811912229</v>
      </c>
      <c r="AE7" s="7">
        <v>34.878999999999998</v>
      </c>
      <c r="AF7" s="4">
        <v>63.905000000000001</v>
      </c>
      <c r="AG7" s="4">
        <v>61.444000000000003</v>
      </c>
      <c r="AH7" s="4">
        <v>72.844999999999999</v>
      </c>
      <c r="AI7" s="4">
        <v>42.722999999999999</v>
      </c>
      <c r="AJ7" s="12">
        <f t="shared" si="5"/>
        <v>1.7050534840718115</v>
      </c>
      <c r="AK7" s="7">
        <v>34.634999999999998</v>
      </c>
      <c r="AL7" s="4">
        <v>66.573999999999998</v>
      </c>
      <c r="AM7" s="4">
        <v>61.914999999999999</v>
      </c>
      <c r="AN7" s="4">
        <v>74.087999999999994</v>
      </c>
      <c r="AO7" s="4">
        <v>41.686</v>
      </c>
      <c r="AP7" s="12">
        <f t="shared" si="6"/>
        <v>1.7772873386748547</v>
      </c>
      <c r="AQ7" s="7">
        <v>36.616</v>
      </c>
      <c r="AR7" s="4">
        <v>66.402000000000001</v>
      </c>
      <c r="AS7" s="4">
        <v>62.100999999999999</v>
      </c>
      <c r="AT7" s="4">
        <v>69.915000000000006</v>
      </c>
      <c r="AU7" s="4">
        <v>40.481999999999999</v>
      </c>
      <c r="AV7" s="12">
        <f t="shared" si="7"/>
        <v>1.7270638802430711</v>
      </c>
      <c r="AW7" s="7">
        <v>35.223999999999997</v>
      </c>
      <c r="AX7" s="4">
        <v>63.445999999999998</v>
      </c>
      <c r="AY7" s="4">
        <v>61.634</v>
      </c>
      <c r="AZ7" s="4">
        <v>65.408000000000001</v>
      </c>
      <c r="BA7" s="4">
        <v>40.887</v>
      </c>
      <c r="BB7" s="12">
        <f t="shared" si="8"/>
        <v>1.5997260743023456</v>
      </c>
      <c r="BC7" s="7">
        <v>32.177999999999997</v>
      </c>
      <c r="BD7" s="4">
        <v>58.631999999999998</v>
      </c>
      <c r="BE7" s="4">
        <v>57.337000000000003</v>
      </c>
      <c r="BF7" s="4">
        <v>62.447000000000003</v>
      </c>
      <c r="BG7" s="4">
        <v>48.744999999999997</v>
      </c>
      <c r="BH7" s="12">
        <f t="shared" si="9"/>
        <v>1.2810954969740487</v>
      </c>
      <c r="BI7" s="7">
        <v>32.231000000000002</v>
      </c>
      <c r="BJ7" s="4">
        <v>58.030999999999999</v>
      </c>
      <c r="BK7" s="4">
        <v>57.826999999999998</v>
      </c>
      <c r="BL7" s="4">
        <v>60.116999999999997</v>
      </c>
      <c r="BM7" s="4">
        <v>40.668999999999997</v>
      </c>
      <c r="BN7" s="12">
        <f t="shared" si="10"/>
        <v>1.4782020703730114</v>
      </c>
      <c r="BO7" s="7">
        <v>32.886000000000003</v>
      </c>
      <c r="BP7" s="4">
        <v>54.296999999999997</v>
      </c>
      <c r="BQ7" s="4">
        <v>53.478000000000002</v>
      </c>
      <c r="BR7" s="4">
        <v>54.640999999999998</v>
      </c>
      <c r="BS7" s="4">
        <v>39.837000000000003</v>
      </c>
      <c r="BT7" s="12">
        <f t="shared" si="11"/>
        <v>1.3716143283881816</v>
      </c>
      <c r="BU7" s="7">
        <v>30.942</v>
      </c>
      <c r="BV7" s="4">
        <v>51.631999999999998</v>
      </c>
      <c r="BW7" s="4">
        <v>50.46</v>
      </c>
      <c r="BX7" s="4">
        <v>55.704000000000001</v>
      </c>
      <c r="BY7" s="4">
        <v>38.947000000000003</v>
      </c>
      <c r="BZ7" s="12">
        <f t="shared" si="12"/>
        <v>1.4302513672426631</v>
      </c>
      <c r="CA7" s="7">
        <v>25.811</v>
      </c>
      <c r="CB7" s="4">
        <v>48.823999999999998</v>
      </c>
      <c r="CC7" s="4">
        <v>50.078000000000003</v>
      </c>
    </row>
    <row r="8" spans="1:98" x14ac:dyDescent="0.25">
      <c r="A8" s="2" t="s">
        <v>15</v>
      </c>
      <c r="B8" s="3">
        <v>41524</v>
      </c>
      <c r="C8" s="9" t="s">
        <v>35</v>
      </c>
      <c r="D8" s="4">
        <v>68.983999999999995</v>
      </c>
      <c r="E8" s="4">
        <v>59.01</v>
      </c>
      <c r="F8" s="12">
        <f t="shared" si="0"/>
        <v>1.1690221996271817</v>
      </c>
      <c r="G8" s="4">
        <v>45.933999999999997</v>
      </c>
      <c r="H8" s="4">
        <v>65.88</v>
      </c>
      <c r="I8" s="4">
        <v>69.960999999999999</v>
      </c>
      <c r="J8" s="4">
        <v>68.924999999999997</v>
      </c>
      <c r="K8" s="4">
        <v>53.475999999999999</v>
      </c>
      <c r="L8" s="12">
        <f t="shared" si="1"/>
        <v>1.2888959533248561</v>
      </c>
      <c r="M8" s="7">
        <v>42.319000000000003</v>
      </c>
      <c r="N8" s="4">
        <v>61.351999999999997</v>
      </c>
      <c r="O8" s="4">
        <v>65.516000000000005</v>
      </c>
      <c r="P8" s="4">
        <v>70.522000000000006</v>
      </c>
      <c r="Q8" s="4">
        <v>52.603999999999999</v>
      </c>
      <c r="R8" s="12">
        <f t="shared" si="2"/>
        <v>1.3406204851342105</v>
      </c>
      <c r="S8" s="7">
        <v>42.256999999999998</v>
      </c>
      <c r="T8" s="4">
        <v>62.322000000000003</v>
      </c>
      <c r="U8" s="4">
        <v>66.216999999999999</v>
      </c>
      <c r="V8" s="4">
        <v>71.587999999999994</v>
      </c>
      <c r="W8" s="4">
        <v>51.500999999999998</v>
      </c>
      <c r="X8" s="12">
        <f t="shared" si="3"/>
        <v>1.3900312615289023</v>
      </c>
      <c r="Y8" s="7">
        <v>48.38</v>
      </c>
      <c r="Z8" s="4">
        <v>65.186999999999998</v>
      </c>
      <c r="AA8" s="4">
        <v>67.777000000000001</v>
      </c>
      <c r="AB8" s="4">
        <v>72.444999999999993</v>
      </c>
      <c r="AC8" s="4">
        <v>47.401000000000003</v>
      </c>
      <c r="AD8" s="12">
        <f t="shared" si="4"/>
        <v>1.5283432838969639</v>
      </c>
      <c r="AE8" s="7">
        <v>45.558</v>
      </c>
      <c r="AF8" s="4">
        <v>65.864999999999995</v>
      </c>
      <c r="AG8" s="4">
        <v>66.593000000000004</v>
      </c>
      <c r="AH8" s="4">
        <v>72.953999999999994</v>
      </c>
      <c r="AI8" s="4">
        <v>46.448</v>
      </c>
      <c r="AJ8" s="12">
        <f t="shared" si="5"/>
        <v>1.5706596624181879</v>
      </c>
      <c r="AK8" s="7">
        <v>41.094999999999999</v>
      </c>
      <c r="AL8" s="4">
        <v>65.418000000000006</v>
      </c>
      <c r="AM8" s="4">
        <v>65.947000000000003</v>
      </c>
      <c r="AN8" s="4">
        <v>72.046000000000006</v>
      </c>
      <c r="AO8" s="4">
        <v>46.216000000000001</v>
      </c>
      <c r="AP8" s="12">
        <f t="shared" si="6"/>
        <v>1.5588973515665572</v>
      </c>
      <c r="AQ8" s="7">
        <v>39.104999999999997</v>
      </c>
      <c r="AR8" s="4">
        <v>65.474999999999994</v>
      </c>
      <c r="AS8" s="4">
        <v>66.031999999999996</v>
      </c>
      <c r="AT8" s="4">
        <v>71.043000000000006</v>
      </c>
      <c r="AU8" s="4">
        <v>46.085000000000001</v>
      </c>
      <c r="AV8" s="12">
        <f t="shared" si="7"/>
        <v>1.5415645003797331</v>
      </c>
      <c r="AW8" s="7">
        <v>43.442999999999998</v>
      </c>
      <c r="AX8" s="4">
        <v>65.09</v>
      </c>
      <c r="AY8" s="4">
        <v>65.144000000000005</v>
      </c>
      <c r="AZ8" s="4">
        <v>67.480999999999995</v>
      </c>
      <c r="BA8" s="4">
        <v>44.680999999999997</v>
      </c>
      <c r="BB8" s="12">
        <f t="shared" si="8"/>
        <v>1.5102840133390032</v>
      </c>
      <c r="BC8" s="7">
        <v>43.253999999999998</v>
      </c>
      <c r="BD8" s="4">
        <v>62.186999999999998</v>
      </c>
      <c r="BE8" s="4">
        <v>62.334000000000003</v>
      </c>
      <c r="BF8" s="4">
        <v>63.805999999999997</v>
      </c>
      <c r="BG8" s="4">
        <v>43.253</v>
      </c>
      <c r="BH8" s="12">
        <f t="shared" si="9"/>
        <v>1.4751809123066608</v>
      </c>
      <c r="BI8" s="7">
        <v>36.389000000000003</v>
      </c>
      <c r="BJ8" s="4">
        <v>57.055999999999997</v>
      </c>
      <c r="BK8" s="4">
        <v>56.198999999999998</v>
      </c>
      <c r="BL8" s="4">
        <v>60.143000000000001</v>
      </c>
      <c r="BM8" s="4">
        <v>42.939</v>
      </c>
      <c r="BN8" s="12">
        <f t="shared" si="10"/>
        <v>1.400661403386199</v>
      </c>
      <c r="BO8" s="7">
        <v>36.601999999999997</v>
      </c>
      <c r="BP8" s="4">
        <v>53.8</v>
      </c>
      <c r="BQ8" s="4">
        <v>52.936999999999998</v>
      </c>
      <c r="BT8" s="12"/>
      <c r="BZ8" s="12"/>
      <c r="CT8" s="4" t="s">
        <v>22</v>
      </c>
    </row>
    <row r="9" spans="1:98" x14ac:dyDescent="0.25">
      <c r="A9" s="2" t="s">
        <v>15</v>
      </c>
      <c r="B9" s="3">
        <v>41416</v>
      </c>
      <c r="C9" s="9" t="s">
        <v>35</v>
      </c>
      <c r="D9" s="4">
        <v>75.426000000000002</v>
      </c>
      <c r="E9" s="4">
        <v>57.725000000000001</v>
      </c>
      <c r="F9" s="12">
        <f t="shared" si="0"/>
        <v>1.3066435686444349</v>
      </c>
      <c r="G9" s="4">
        <v>47.029000000000003</v>
      </c>
      <c r="H9" s="4">
        <v>72.840999999999994</v>
      </c>
      <c r="I9" s="4">
        <v>74.503</v>
      </c>
      <c r="J9" s="4">
        <v>74.453999999999994</v>
      </c>
      <c r="K9" s="4">
        <v>52.393000000000001</v>
      </c>
      <c r="L9" s="12">
        <f t="shared" si="1"/>
        <v>1.4210676998835721</v>
      </c>
      <c r="M9" s="7">
        <v>43.735999999999997</v>
      </c>
      <c r="N9" s="4">
        <v>68.820999999999998</v>
      </c>
      <c r="O9" s="4">
        <v>69.468999999999994</v>
      </c>
      <c r="P9" s="4">
        <v>73.817999999999998</v>
      </c>
      <c r="Q9" s="4">
        <v>51.031999999999996</v>
      </c>
      <c r="R9" s="12">
        <f t="shared" si="2"/>
        <v>1.446504154256153</v>
      </c>
      <c r="S9" s="7">
        <v>44.750999999999998</v>
      </c>
      <c r="T9" s="4">
        <v>68.361000000000004</v>
      </c>
      <c r="U9" s="4">
        <v>68.884</v>
      </c>
      <c r="V9" s="4">
        <v>73.620999999999995</v>
      </c>
      <c r="W9" s="4">
        <v>50.465000000000003</v>
      </c>
      <c r="X9" s="12">
        <f t="shared" si="3"/>
        <v>1.4588526701674427</v>
      </c>
      <c r="Y9" s="7">
        <v>44.024000000000001</v>
      </c>
      <c r="Z9" s="4">
        <v>66.403999999999996</v>
      </c>
      <c r="AA9" s="4">
        <v>67.379000000000005</v>
      </c>
      <c r="AB9" s="4">
        <v>73.162000000000006</v>
      </c>
      <c r="AC9" s="4">
        <v>49.613999999999997</v>
      </c>
      <c r="AD9" s="12">
        <f t="shared" si="4"/>
        <v>1.4746240980368446</v>
      </c>
      <c r="AE9" s="7">
        <v>45.473999999999997</v>
      </c>
      <c r="AF9" s="4">
        <v>66.605000000000004</v>
      </c>
      <c r="AG9" s="4">
        <v>68.093999999999994</v>
      </c>
      <c r="AH9" s="4">
        <v>72.622</v>
      </c>
      <c r="AI9" s="4">
        <v>46.752000000000002</v>
      </c>
      <c r="AJ9" s="12">
        <f t="shared" si="5"/>
        <v>1.5533453114305269</v>
      </c>
      <c r="AK9" s="7">
        <v>42.338999999999999</v>
      </c>
      <c r="AL9" s="4">
        <v>65.846000000000004</v>
      </c>
      <c r="AM9" s="4">
        <v>67.412999999999997</v>
      </c>
      <c r="AN9" s="4">
        <v>72.548000000000002</v>
      </c>
      <c r="AO9" s="4">
        <v>45.054000000000002</v>
      </c>
      <c r="AP9" s="12">
        <f t="shared" si="6"/>
        <v>1.6102454831979403</v>
      </c>
      <c r="AQ9" s="7">
        <v>44.930999999999997</v>
      </c>
      <c r="AR9" s="4">
        <v>65.474000000000004</v>
      </c>
      <c r="AS9" s="4">
        <v>66.561000000000007</v>
      </c>
      <c r="AT9" s="4">
        <v>71.566000000000003</v>
      </c>
      <c r="AU9" s="4">
        <v>43.506</v>
      </c>
      <c r="AV9" s="12">
        <f t="shared" si="7"/>
        <v>1.6449685100905622</v>
      </c>
      <c r="AW9" s="7">
        <v>43.448999999999998</v>
      </c>
      <c r="AX9" s="4">
        <v>64.478999999999999</v>
      </c>
      <c r="AY9" s="4">
        <v>64.545000000000002</v>
      </c>
      <c r="AZ9" s="4">
        <v>68.435000000000002</v>
      </c>
      <c r="BA9" s="4">
        <v>40.543999999999997</v>
      </c>
      <c r="BB9" s="12">
        <f t="shared" si="8"/>
        <v>1.6879192975532757</v>
      </c>
      <c r="BC9" s="7">
        <v>35.594000000000001</v>
      </c>
      <c r="BD9" s="4">
        <v>62.701999999999998</v>
      </c>
      <c r="BE9" s="4">
        <v>62.036000000000001</v>
      </c>
      <c r="BF9" s="4">
        <v>68.465999999999994</v>
      </c>
      <c r="BG9" s="4">
        <v>41.472000000000001</v>
      </c>
      <c r="BH9" s="12">
        <f t="shared" si="9"/>
        <v>1.6508969907407405</v>
      </c>
      <c r="BI9" s="7">
        <v>37.58</v>
      </c>
      <c r="BJ9" s="4">
        <v>62.13</v>
      </c>
      <c r="BK9" s="4">
        <v>61.097999999999999</v>
      </c>
      <c r="BL9" s="4">
        <v>66.831000000000003</v>
      </c>
      <c r="BM9" s="4">
        <v>38.906999999999996</v>
      </c>
      <c r="BN9" s="12">
        <f t="shared" si="10"/>
        <v>1.717711465803069</v>
      </c>
      <c r="BO9" s="7">
        <v>26.832999999999998</v>
      </c>
      <c r="BP9" s="4">
        <v>58.713999999999999</v>
      </c>
      <c r="BQ9" s="4">
        <v>57.805</v>
      </c>
      <c r="BR9" s="4">
        <v>66.072000000000003</v>
      </c>
      <c r="BS9" s="4">
        <v>33.633000000000003</v>
      </c>
      <c r="BT9" s="12">
        <f t="shared" si="11"/>
        <v>1.9644991526179645</v>
      </c>
      <c r="BU9" s="7">
        <v>20.478999999999999</v>
      </c>
      <c r="BV9" s="4">
        <v>55.337000000000003</v>
      </c>
      <c r="BW9" s="4">
        <v>53.344000000000001</v>
      </c>
      <c r="BZ9" s="12"/>
    </row>
    <row r="10" spans="1:98" x14ac:dyDescent="0.25">
      <c r="A10" s="2" t="s">
        <v>15</v>
      </c>
      <c r="B10" s="3">
        <v>41500</v>
      </c>
      <c r="C10" s="9" t="s">
        <v>35</v>
      </c>
      <c r="D10" s="9">
        <v>78.147999999999996</v>
      </c>
      <c r="E10" s="4">
        <v>52.988</v>
      </c>
      <c r="F10" s="12">
        <f t="shared" si="0"/>
        <v>1.4748244885634483</v>
      </c>
      <c r="G10" s="4">
        <v>76.763000000000005</v>
      </c>
      <c r="H10" s="4">
        <v>75.182000000000002</v>
      </c>
      <c r="I10" s="4">
        <v>74.981999999999999</v>
      </c>
      <c r="J10" s="4">
        <v>49.817999999999998</v>
      </c>
      <c r="K10" s="4">
        <v>71.23</v>
      </c>
      <c r="L10" s="12">
        <f t="shared" si="1"/>
        <v>0.69939632177453315</v>
      </c>
      <c r="M10" s="4">
        <v>71.921000000000006</v>
      </c>
      <c r="N10" s="4">
        <v>72.900999999999996</v>
      </c>
      <c r="O10" s="4">
        <v>48.823999999999998</v>
      </c>
      <c r="P10" s="4">
        <v>68.474999999999994</v>
      </c>
      <c r="Q10" s="4">
        <v>69.576999999999998</v>
      </c>
      <c r="R10" s="12">
        <f t="shared" si="2"/>
        <v>0.98416143265734357</v>
      </c>
      <c r="S10" s="4">
        <v>71.841999999999999</v>
      </c>
      <c r="T10" s="4">
        <v>47.905000000000001</v>
      </c>
      <c r="U10" s="4">
        <v>64.763999999999996</v>
      </c>
      <c r="V10" s="4">
        <v>65.430999999999997</v>
      </c>
      <c r="W10" s="4">
        <v>72.781000000000006</v>
      </c>
      <c r="X10" s="12">
        <f t="shared" si="3"/>
        <v>0.89901210480757332</v>
      </c>
      <c r="Y10" s="4">
        <v>46.981000000000002</v>
      </c>
      <c r="Z10" s="4">
        <v>64.989000000000004</v>
      </c>
      <c r="AA10" s="4">
        <v>66.147000000000006</v>
      </c>
      <c r="AB10" s="4">
        <v>74.605999999999995</v>
      </c>
      <c r="AC10" s="4">
        <v>46.359000000000002</v>
      </c>
      <c r="AD10" s="12">
        <f t="shared" si="4"/>
        <v>1.6093099506029032</v>
      </c>
      <c r="AE10" s="4">
        <v>64.37</v>
      </c>
      <c r="AF10" s="4">
        <v>63.957999999999998</v>
      </c>
      <c r="AG10" s="4">
        <v>74.906000000000006</v>
      </c>
      <c r="AH10" s="4">
        <v>44.174999999999997</v>
      </c>
      <c r="AI10" s="4">
        <v>63.384999999999998</v>
      </c>
      <c r="AJ10" s="12">
        <f t="shared" si="5"/>
        <v>0.69693145065867312</v>
      </c>
      <c r="AK10" s="4">
        <v>63.186</v>
      </c>
      <c r="AL10" s="4">
        <v>71.486999999999995</v>
      </c>
      <c r="AM10" s="4">
        <v>41.883000000000003</v>
      </c>
      <c r="AN10" s="4">
        <v>60.628999999999998</v>
      </c>
      <c r="AO10" s="4">
        <v>60.192</v>
      </c>
      <c r="AP10" s="12">
        <f t="shared" si="6"/>
        <v>1.007260101010101</v>
      </c>
      <c r="AQ10" s="4">
        <v>68.391999999999996</v>
      </c>
      <c r="AR10" s="4">
        <v>42.03</v>
      </c>
      <c r="AS10" s="4">
        <v>61.462000000000003</v>
      </c>
      <c r="AT10" s="4">
        <v>59.802999999999997</v>
      </c>
      <c r="AU10" s="4">
        <v>66.494</v>
      </c>
      <c r="AV10" s="12">
        <f t="shared" si="7"/>
        <v>0.89937437964327605</v>
      </c>
      <c r="AW10" s="4">
        <v>41.603999999999999</v>
      </c>
      <c r="AX10" s="4">
        <v>58.185000000000002</v>
      </c>
      <c r="AY10" s="4">
        <v>57.616</v>
      </c>
      <c r="AZ10" s="4">
        <v>66.594999999999999</v>
      </c>
      <c r="BA10" s="4">
        <v>41.393000000000001</v>
      </c>
      <c r="BB10" s="12">
        <f t="shared" si="8"/>
        <v>1.6088469064817723</v>
      </c>
      <c r="BC10" s="4">
        <v>59.555999999999997</v>
      </c>
      <c r="BD10" s="4">
        <v>58.843000000000004</v>
      </c>
      <c r="BE10" s="4">
        <v>61.387999999999998</v>
      </c>
      <c r="BF10" s="4">
        <v>40.881</v>
      </c>
      <c r="BG10" s="4">
        <v>55.936</v>
      </c>
      <c r="BH10" s="12">
        <f t="shared" si="9"/>
        <v>0.73085311784897022</v>
      </c>
      <c r="BI10" s="4">
        <v>54.732999999999997</v>
      </c>
      <c r="BJ10" s="4">
        <v>58.905000000000001</v>
      </c>
      <c r="BK10" s="4">
        <v>39.536999999999999</v>
      </c>
      <c r="BL10" s="4">
        <v>53.588999999999999</v>
      </c>
      <c r="BM10" s="4">
        <v>53.082000000000001</v>
      </c>
      <c r="BN10" s="12">
        <f t="shared" si="10"/>
        <v>1.0095512603142307</v>
      </c>
      <c r="BT10" s="12"/>
      <c r="BZ10" s="12"/>
    </row>
    <row r="11" spans="1:98" x14ac:dyDescent="0.25">
      <c r="A11" s="2" t="s">
        <v>15</v>
      </c>
      <c r="B11" s="3">
        <v>35943</v>
      </c>
      <c r="C11" s="9" t="s">
        <v>35</v>
      </c>
      <c r="D11" s="10">
        <v>78.301000000000002</v>
      </c>
      <c r="E11" s="7">
        <v>60.683999999999997</v>
      </c>
      <c r="F11" s="12">
        <f t="shared" si="0"/>
        <v>1.2903071649858282</v>
      </c>
      <c r="G11" s="7">
        <v>53.456000000000003</v>
      </c>
      <c r="H11" s="7">
        <v>75.569999999999993</v>
      </c>
      <c r="I11" s="7">
        <v>72.698999999999998</v>
      </c>
      <c r="J11" s="7">
        <v>72.748999999999995</v>
      </c>
      <c r="K11" s="7">
        <v>55.442</v>
      </c>
      <c r="L11" s="12">
        <f t="shared" si="1"/>
        <v>1.3121640633454781</v>
      </c>
      <c r="M11" s="7">
        <v>44.225000000000001</v>
      </c>
      <c r="N11" s="7">
        <v>70.759</v>
      </c>
      <c r="O11" s="7">
        <v>68.076999999999998</v>
      </c>
      <c r="P11" s="7">
        <v>70.762</v>
      </c>
      <c r="Q11" s="7">
        <v>53.905999999999999</v>
      </c>
      <c r="R11" s="12">
        <f t="shared" si="2"/>
        <v>1.3126924646607057</v>
      </c>
      <c r="S11" s="7">
        <v>41.994999999999997</v>
      </c>
      <c r="T11" s="7">
        <v>68.471000000000004</v>
      </c>
      <c r="U11" s="7">
        <v>68.06</v>
      </c>
      <c r="V11" s="7">
        <v>69.156000000000006</v>
      </c>
      <c r="W11" s="7">
        <v>52.228999999999999</v>
      </c>
      <c r="X11" s="12">
        <f t="shared" si="3"/>
        <v>1.3240919795515902</v>
      </c>
      <c r="Y11" s="7">
        <v>41.77</v>
      </c>
      <c r="Z11" s="7">
        <v>67.33</v>
      </c>
      <c r="AA11" s="7">
        <v>66.492999999999995</v>
      </c>
      <c r="AB11" s="7">
        <v>70.040000000000006</v>
      </c>
      <c r="AC11" s="7">
        <v>49.46</v>
      </c>
      <c r="AD11" s="12">
        <f t="shared" si="4"/>
        <v>1.4160938131823697</v>
      </c>
      <c r="AE11" s="7">
        <v>40.252000000000002</v>
      </c>
      <c r="AF11" s="7">
        <v>67.337000000000003</v>
      </c>
      <c r="AG11" s="7">
        <v>67.411000000000001</v>
      </c>
      <c r="AH11" s="7">
        <v>70.230999999999995</v>
      </c>
      <c r="AI11" s="7">
        <v>48.697000000000003</v>
      </c>
      <c r="AJ11" s="12">
        <f t="shared" si="5"/>
        <v>1.4422038318582251</v>
      </c>
      <c r="AK11" s="7">
        <v>40.451000000000001</v>
      </c>
      <c r="AL11" s="7">
        <v>68.647000000000006</v>
      </c>
      <c r="AM11" s="7">
        <v>69.164000000000001</v>
      </c>
      <c r="AN11" s="7">
        <v>69.423000000000002</v>
      </c>
      <c r="AO11" s="7">
        <v>47.087000000000003</v>
      </c>
      <c r="AP11" s="12">
        <f t="shared" si="6"/>
        <v>1.4743559793573597</v>
      </c>
      <c r="AQ11" s="7">
        <v>39.616999999999997</v>
      </c>
      <c r="AR11" s="7">
        <v>66.744</v>
      </c>
      <c r="AS11" s="7">
        <v>68.518000000000001</v>
      </c>
      <c r="AT11" s="7">
        <v>69.024000000000001</v>
      </c>
      <c r="AU11" s="7">
        <v>46.738</v>
      </c>
      <c r="AV11" s="12">
        <f t="shared" si="7"/>
        <v>1.4768282767769267</v>
      </c>
      <c r="AW11" s="7">
        <v>38.457000000000001</v>
      </c>
      <c r="AX11" s="7">
        <v>66.826999999999998</v>
      </c>
      <c r="AY11" s="7">
        <v>67.162999999999997</v>
      </c>
      <c r="AZ11" s="7">
        <v>67.516999999999996</v>
      </c>
      <c r="BA11" s="7">
        <v>46.619</v>
      </c>
      <c r="BB11" s="12">
        <f t="shared" si="8"/>
        <v>1.4482721637100753</v>
      </c>
      <c r="BC11" s="7">
        <v>38.802999999999997</v>
      </c>
      <c r="BD11" s="7">
        <v>64.567999999999998</v>
      </c>
      <c r="BE11" s="7">
        <v>65.528999999999996</v>
      </c>
      <c r="BF11" s="7">
        <v>65.88</v>
      </c>
      <c r="BG11" s="7">
        <v>46.484000000000002</v>
      </c>
      <c r="BH11" s="12">
        <f t="shared" si="9"/>
        <v>1.4172618535410033</v>
      </c>
      <c r="BI11" s="7">
        <v>36.703000000000003</v>
      </c>
      <c r="BJ11" s="7">
        <v>62.305</v>
      </c>
      <c r="BK11" s="7">
        <v>63.889000000000003</v>
      </c>
      <c r="BL11" s="7">
        <v>63.851999999999997</v>
      </c>
      <c r="BM11" s="7">
        <v>46.531999999999996</v>
      </c>
      <c r="BN11" s="12">
        <f t="shared" si="10"/>
        <v>1.3722169689675923</v>
      </c>
      <c r="BO11" s="7">
        <v>36.651000000000003</v>
      </c>
      <c r="BP11" s="7">
        <v>62.168999999999997</v>
      </c>
      <c r="BQ11" s="7">
        <v>62.366</v>
      </c>
      <c r="BR11" s="7">
        <v>63.206000000000003</v>
      </c>
      <c r="BS11" s="7">
        <v>45.994</v>
      </c>
      <c r="BT11" s="12">
        <f t="shared" si="11"/>
        <v>1.3742227247032222</v>
      </c>
      <c r="BU11" s="7">
        <v>37.261000000000003</v>
      </c>
      <c r="BV11" s="7">
        <v>58.389000000000003</v>
      </c>
      <c r="BW11" s="7">
        <v>59.808999999999997</v>
      </c>
      <c r="BZ11" s="12"/>
    </row>
    <row r="12" spans="1:98" x14ac:dyDescent="0.25">
      <c r="A12" s="2" t="s">
        <v>15</v>
      </c>
      <c r="B12" s="3">
        <v>41412</v>
      </c>
      <c r="C12" s="9" t="s">
        <v>35</v>
      </c>
      <c r="D12" s="10">
        <v>82.234999999999999</v>
      </c>
      <c r="E12" s="7">
        <v>59.441000000000003</v>
      </c>
      <c r="F12" s="12">
        <f t="shared" si="0"/>
        <v>1.3834726872024359</v>
      </c>
      <c r="G12" s="7">
        <v>47.387</v>
      </c>
      <c r="H12" s="7">
        <v>83.977000000000004</v>
      </c>
      <c r="I12" s="7">
        <v>81.034000000000006</v>
      </c>
      <c r="J12" s="7">
        <v>81.989000000000004</v>
      </c>
      <c r="K12" s="7">
        <v>55.808999999999997</v>
      </c>
      <c r="L12" s="12">
        <f t="shared" si="1"/>
        <v>1.4690999659553121</v>
      </c>
      <c r="M12" s="7">
        <v>44.375</v>
      </c>
      <c r="N12" s="7">
        <v>82.465999999999994</v>
      </c>
      <c r="O12" s="7">
        <v>79.128</v>
      </c>
      <c r="P12" s="7">
        <v>79.338999999999999</v>
      </c>
      <c r="Q12" s="7">
        <v>55.307000000000002</v>
      </c>
      <c r="R12" s="12">
        <f t="shared" si="2"/>
        <v>1.4345200426709095</v>
      </c>
      <c r="S12" s="7">
        <v>40.795000000000002</v>
      </c>
      <c r="T12" s="7">
        <v>79.064999999999998</v>
      </c>
      <c r="U12" s="7">
        <v>75.885999999999996</v>
      </c>
      <c r="V12" s="7">
        <v>75.759</v>
      </c>
      <c r="W12" s="7">
        <v>53.616</v>
      </c>
      <c r="X12" s="12">
        <f t="shared" si="3"/>
        <v>1.4129923903312445</v>
      </c>
      <c r="Y12" s="7">
        <v>40.06</v>
      </c>
      <c r="Z12" s="7">
        <v>75.962999999999994</v>
      </c>
      <c r="AA12" s="7">
        <v>73.120999999999995</v>
      </c>
      <c r="AB12" s="7">
        <v>80.433999999999997</v>
      </c>
      <c r="AC12" s="7">
        <v>51.165999999999997</v>
      </c>
      <c r="AD12" s="12">
        <f t="shared" si="4"/>
        <v>1.5720204823515616</v>
      </c>
      <c r="AE12" s="7">
        <v>41.363</v>
      </c>
      <c r="AF12" s="7">
        <v>75.474999999999994</v>
      </c>
      <c r="AG12" s="7">
        <v>73.867000000000004</v>
      </c>
      <c r="AH12" s="7">
        <v>80.843000000000004</v>
      </c>
      <c r="AI12" s="7">
        <v>46.85</v>
      </c>
      <c r="AJ12" s="12">
        <f t="shared" si="5"/>
        <v>1.7255709711846319</v>
      </c>
      <c r="AK12" s="7">
        <v>39.491</v>
      </c>
      <c r="AL12" s="7">
        <v>75.813000000000002</v>
      </c>
      <c r="AM12" s="7">
        <v>72.322999999999993</v>
      </c>
      <c r="AN12" s="7">
        <v>78.597999999999999</v>
      </c>
      <c r="AO12" s="7">
        <v>45.279000000000003</v>
      </c>
      <c r="AP12" s="12">
        <f t="shared" si="6"/>
        <v>1.7358598908986504</v>
      </c>
      <c r="AQ12" s="7">
        <v>37.792999999999999</v>
      </c>
      <c r="AR12" s="7">
        <v>74.77</v>
      </c>
      <c r="AS12" s="7">
        <v>71.021000000000001</v>
      </c>
      <c r="AT12" s="7">
        <v>77.555000000000007</v>
      </c>
      <c r="AU12" s="7">
        <v>44.061</v>
      </c>
      <c r="AV12" s="12">
        <f t="shared" si="7"/>
        <v>1.7601733959737638</v>
      </c>
      <c r="AW12" s="7">
        <v>35.728000000000002</v>
      </c>
      <c r="AX12" s="7">
        <v>74.843000000000004</v>
      </c>
      <c r="AY12" s="7">
        <v>71.58</v>
      </c>
      <c r="AZ12" s="7">
        <v>75.760000000000005</v>
      </c>
      <c r="BA12" s="7">
        <v>42.082999999999998</v>
      </c>
      <c r="BB12" s="12">
        <f t="shared" si="8"/>
        <v>1.8002518831832333</v>
      </c>
      <c r="BC12" s="7">
        <v>30.69</v>
      </c>
      <c r="BD12" s="7">
        <v>73.906000000000006</v>
      </c>
      <c r="BE12" s="7">
        <v>71.212999999999994</v>
      </c>
      <c r="BF12" s="7">
        <v>76.197000000000003</v>
      </c>
      <c r="BG12" s="7">
        <v>41.844000000000001</v>
      </c>
      <c r="BH12" s="12">
        <f t="shared" si="9"/>
        <v>1.8209779179810726</v>
      </c>
      <c r="BI12" s="7">
        <v>30.908999999999999</v>
      </c>
      <c r="BJ12" s="7">
        <v>72.221999999999994</v>
      </c>
      <c r="BK12" s="7">
        <v>69.528000000000006</v>
      </c>
      <c r="BL12" s="7">
        <v>74.875</v>
      </c>
      <c r="BM12" s="7">
        <v>40.69</v>
      </c>
      <c r="BN12" s="12">
        <f t="shared" si="10"/>
        <v>1.8401327107397396</v>
      </c>
      <c r="BO12" s="7">
        <v>31.905999999999999</v>
      </c>
      <c r="BP12" s="7">
        <v>70.076999999999998</v>
      </c>
      <c r="BQ12" s="7">
        <v>68.33</v>
      </c>
      <c r="BR12" s="7">
        <v>74.25</v>
      </c>
      <c r="BS12" s="7">
        <v>42.746000000000002</v>
      </c>
      <c r="BT12" s="12">
        <f t="shared" si="11"/>
        <v>1.737004632012352</v>
      </c>
      <c r="BU12" s="7">
        <v>32.920999999999999</v>
      </c>
      <c r="BV12" s="7">
        <v>67.307000000000002</v>
      </c>
      <c r="BW12" s="7">
        <v>63.970999999999997</v>
      </c>
      <c r="BZ12" s="12"/>
    </row>
    <row r="13" spans="1:98" s="13" customFormat="1" x14ac:dyDescent="0.25">
      <c r="A13" s="23"/>
      <c r="B13" s="24"/>
      <c r="C13" s="25"/>
      <c r="D13" s="13">
        <f>AVERAGE(D3:D12)</f>
        <v>77.971395050000012</v>
      </c>
      <c r="E13" s="13">
        <f>AVERAGE(E3:E12)</f>
        <v>56.954802850000007</v>
      </c>
      <c r="F13" s="13">
        <f t="shared" ref="F13:BQ13" si="13">AVERAGE(F3:F12)</f>
        <v>1.3754887086973526</v>
      </c>
      <c r="G13" s="13">
        <f t="shared" si="13"/>
        <v>51.236975989999998</v>
      </c>
      <c r="H13" s="13">
        <f t="shared" si="13"/>
        <v>73.676868849999991</v>
      </c>
      <c r="I13" s="13">
        <f t="shared" si="13"/>
        <v>73.789062219999991</v>
      </c>
      <c r="J13" s="13">
        <f t="shared" si="13"/>
        <v>73.598166910000003</v>
      </c>
      <c r="K13" s="13">
        <f t="shared" si="13"/>
        <v>55.125320892000005</v>
      </c>
      <c r="L13" s="13">
        <f t="shared" si="13"/>
        <v>1.3606723263244158</v>
      </c>
      <c r="M13" s="13">
        <f t="shared" si="13"/>
        <v>45.619152</v>
      </c>
      <c r="N13" s="13">
        <f t="shared" si="13"/>
        <v>70.573353769999997</v>
      </c>
      <c r="O13" s="13">
        <f t="shared" si="13"/>
        <v>68.099631020000004</v>
      </c>
      <c r="P13" s="13">
        <f t="shared" si="13"/>
        <v>73.932715540000004</v>
      </c>
      <c r="Q13" s="13">
        <f t="shared" si="13"/>
        <v>53.93007167999999</v>
      </c>
      <c r="R13" s="13">
        <f t="shared" si="13"/>
        <v>1.3891309524514681</v>
      </c>
      <c r="S13" s="13">
        <f t="shared" si="13"/>
        <v>44.379606689999996</v>
      </c>
      <c r="T13" s="13">
        <f t="shared" si="13"/>
        <v>67.088587830000009</v>
      </c>
      <c r="U13" s="13">
        <f t="shared" si="13"/>
        <v>68.609226160000006</v>
      </c>
      <c r="V13" s="13">
        <f t="shared" si="13"/>
        <v>72.639103100000014</v>
      </c>
      <c r="W13" s="13">
        <f t="shared" si="13"/>
        <v>53.34205077</v>
      </c>
      <c r="X13" s="13">
        <f t="shared" si="13"/>
        <v>1.3870847538527085</v>
      </c>
      <c r="Y13" s="13">
        <f t="shared" si="13"/>
        <v>42.728367009999999</v>
      </c>
      <c r="Z13" s="13">
        <f t="shared" si="13"/>
        <v>68.205314040000005</v>
      </c>
      <c r="AA13" s="13">
        <f t="shared" si="13"/>
        <v>68.04249102</v>
      </c>
      <c r="AB13" s="13">
        <f t="shared" si="13"/>
        <v>73.943569889999992</v>
      </c>
      <c r="AC13" s="13">
        <f t="shared" si="13"/>
        <v>49.108662129999992</v>
      </c>
      <c r="AD13" s="13">
        <f t="shared" si="13"/>
        <v>1.5096699855898605</v>
      </c>
      <c r="AE13" s="13">
        <f t="shared" si="13"/>
        <v>44.00787167</v>
      </c>
      <c r="AF13" s="13">
        <f t="shared" si="13"/>
        <v>67.429721819999997</v>
      </c>
      <c r="AG13" s="13">
        <f t="shared" si="13"/>
        <v>68.327715900000001</v>
      </c>
      <c r="AH13" s="13">
        <f t="shared" si="13"/>
        <v>70.715712969999998</v>
      </c>
      <c r="AI13" s="13">
        <f t="shared" si="13"/>
        <v>49.578569430000002</v>
      </c>
      <c r="AJ13" s="13">
        <f t="shared" si="13"/>
        <v>1.4556243188764297</v>
      </c>
      <c r="AK13" s="13">
        <f t="shared" si="13"/>
        <v>42.596972539999996</v>
      </c>
      <c r="AL13" s="13">
        <f t="shared" si="13"/>
        <v>68.60179715000001</v>
      </c>
      <c r="AM13" s="13">
        <f t="shared" si="13"/>
        <v>64.937664259999991</v>
      </c>
      <c r="AN13" s="13">
        <f t="shared" si="13"/>
        <v>71.450864469999985</v>
      </c>
      <c r="AO13" s="13">
        <f t="shared" si="13"/>
        <v>48.008444570000009</v>
      </c>
      <c r="AP13" s="13">
        <f t="shared" si="13"/>
        <v>1.5099698153906334</v>
      </c>
      <c r="AQ13" s="13">
        <f t="shared" si="13"/>
        <v>42.788358380000005</v>
      </c>
      <c r="AR13" s="13">
        <f t="shared" si="13"/>
        <v>64.71101195</v>
      </c>
      <c r="AS13" s="13">
        <f t="shared" si="13"/>
        <v>65.611477430000008</v>
      </c>
      <c r="AT13" s="13">
        <f t="shared" si="13"/>
        <v>69.975895500000007</v>
      </c>
      <c r="AU13" s="13">
        <f t="shared" si="13"/>
        <v>47.887823040000001</v>
      </c>
      <c r="AV13" s="13">
        <f t="shared" si="13"/>
        <v>1.4949893912541994</v>
      </c>
      <c r="AW13" s="13">
        <f t="shared" si="13"/>
        <v>39.479185989999998</v>
      </c>
      <c r="AX13" s="13">
        <f t="shared" si="13"/>
        <v>64.75969182</v>
      </c>
      <c r="AY13" s="13">
        <f t="shared" si="13"/>
        <v>64.28514881000001</v>
      </c>
      <c r="AZ13" s="13">
        <f t="shared" si="13"/>
        <v>68.147313539999999</v>
      </c>
      <c r="BA13" s="13">
        <f t="shared" si="13"/>
        <v>44.497560360000001</v>
      </c>
      <c r="BB13" s="13">
        <f t="shared" si="13"/>
        <v>1.5416214257061944</v>
      </c>
      <c r="BC13" s="13">
        <f t="shared" si="13"/>
        <v>39.123140730000003</v>
      </c>
      <c r="BD13" s="13">
        <f t="shared" si="13"/>
        <v>62.761442200000012</v>
      </c>
      <c r="BE13" s="13">
        <f t="shared" si="13"/>
        <v>62.616213779999995</v>
      </c>
      <c r="BF13" s="13">
        <f t="shared" si="13"/>
        <v>63.065375000000003</v>
      </c>
      <c r="BG13" s="13">
        <f t="shared" si="13"/>
        <v>45.704000000000001</v>
      </c>
      <c r="BH13" s="13">
        <f t="shared" si="13"/>
        <v>1.4104779186207907</v>
      </c>
      <c r="BI13" s="13">
        <f t="shared" si="13"/>
        <v>37.613124999999997</v>
      </c>
      <c r="BJ13" s="13">
        <f t="shared" si="13"/>
        <v>60.505999999999993</v>
      </c>
      <c r="BK13" s="13">
        <f t="shared" si="13"/>
        <v>57.959000000000003</v>
      </c>
      <c r="BL13" s="13">
        <f t="shared" si="13"/>
        <v>62.914874999999995</v>
      </c>
      <c r="BM13" s="13">
        <f t="shared" si="13"/>
        <v>43.425374999999995</v>
      </c>
      <c r="BN13" s="13">
        <f t="shared" si="13"/>
        <v>1.4710148908830289</v>
      </c>
      <c r="BO13" s="13">
        <f t="shared" si="13"/>
        <v>33.967857142857149</v>
      </c>
      <c r="BP13" s="13">
        <f t="shared" si="13"/>
        <v>58.463285714285711</v>
      </c>
      <c r="BQ13" s="13">
        <f t="shared" si="13"/>
        <v>58.363857142857135</v>
      </c>
      <c r="BR13" s="13">
        <f t="shared" ref="BR13:CC13" si="14">AVERAGE(BR3:BR12)</f>
        <v>63.544833333333337</v>
      </c>
      <c r="BS13" s="13">
        <f t="shared" si="14"/>
        <v>41.256333333333338</v>
      </c>
      <c r="BT13" s="13">
        <f t="shared" si="14"/>
        <v>1.5570851464808271</v>
      </c>
      <c r="BU13" s="13">
        <f t="shared" si="14"/>
        <v>31.581333333333333</v>
      </c>
      <c r="BV13" s="13">
        <f t="shared" si="14"/>
        <v>57.134166666666665</v>
      </c>
      <c r="BW13" s="13">
        <f t="shared" si="14"/>
        <v>56.269000000000005</v>
      </c>
      <c r="BX13" s="13">
        <f t="shared" si="14"/>
        <v>57.505499999999998</v>
      </c>
      <c r="BY13" s="13">
        <f t="shared" si="14"/>
        <v>41.302500000000002</v>
      </c>
      <c r="BZ13" s="13">
        <f t="shared" si="14"/>
        <v>1.3943482774185738</v>
      </c>
      <c r="CA13" s="13">
        <f t="shared" si="14"/>
        <v>26.810000000000002</v>
      </c>
      <c r="CB13" s="13">
        <f t="shared" si="14"/>
        <v>49.18</v>
      </c>
      <c r="CC13" s="13">
        <f t="shared" si="14"/>
        <v>50.746499999999997</v>
      </c>
      <c r="CD13" s="13" t="e">
        <f t="shared" ref="CD13:CF13" si="15">AVERAGE(CD3:CD12)</f>
        <v>#DIV/0!</v>
      </c>
      <c r="CE13" s="13" t="e">
        <f t="shared" si="15"/>
        <v>#DIV/0!</v>
      </c>
      <c r="CF13" s="13" t="e">
        <f t="shared" si="15"/>
        <v>#DIV/0!</v>
      </c>
    </row>
    <row r="14" spans="1:98" s="7" customFormat="1" x14ac:dyDescent="0.25">
      <c r="A14" s="20"/>
      <c r="B14" s="15"/>
      <c r="C14" s="10"/>
      <c r="F14" s="12"/>
      <c r="L14" s="12"/>
      <c r="R14" s="12"/>
      <c r="X14" s="12"/>
      <c r="AD14" s="12"/>
      <c r="AJ14" s="12"/>
      <c r="AV14" s="12"/>
      <c r="BB14" s="12"/>
      <c r="BH14" s="12"/>
      <c r="BN14" s="12"/>
      <c r="BT14" s="12"/>
    </row>
    <row r="15" spans="1:98" s="19" customFormat="1" x14ac:dyDescent="0.25">
      <c r="A15" s="19" t="s">
        <v>87</v>
      </c>
      <c r="B15" s="19">
        <v>271048</v>
      </c>
      <c r="C15" s="19" t="s">
        <v>88</v>
      </c>
      <c r="D15" s="19">
        <v>85.971000000000004</v>
      </c>
      <c r="E15" s="19">
        <v>72.216999999999999</v>
      </c>
      <c r="F15" s="12">
        <f>(D15/E15)</f>
        <v>1.1904537712726921</v>
      </c>
      <c r="G15" s="7">
        <v>60.546999999999997</v>
      </c>
      <c r="H15" s="19">
        <v>87.423000000000002</v>
      </c>
      <c r="I15" s="19">
        <v>86.343000000000004</v>
      </c>
      <c r="J15" s="19">
        <v>81.97</v>
      </c>
      <c r="K15" s="19">
        <v>65.180999999999997</v>
      </c>
      <c r="L15" s="12">
        <f t="shared" si="1"/>
        <v>1.2575750602169344</v>
      </c>
      <c r="M15" s="19">
        <v>52.896999999999998</v>
      </c>
      <c r="N15" s="7">
        <v>81.242999999999995</v>
      </c>
      <c r="O15" s="19">
        <v>81.012</v>
      </c>
      <c r="P15" s="19">
        <v>77.572000000000003</v>
      </c>
      <c r="Q15" s="19">
        <v>63.341000000000001</v>
      </c>
      <c r="R15" s="12">
        <f t="shared" si="2"/>
        <v>1.224672802765981</v>
      </c>
      <c r="S15" s="19">
        <v>50.133000000000003</v>
      </c>
      <c r="T15" s="19">
        <v>76.911000000000001</v>
      </c>
      <c r="U15" s="7">
        <v>77.72</v>
      </c>
      <c r="V15" s="19">
        <v>77.834999999999994</v>
      </c>
      <c r="W15" s="19">
        <v>61.598999999999997</v>
      </c>
      <c r="X15" s="12">
        <f t="shared" si="3"/>
        <v>1.2635757073978473</v>
      </c>
      <c r="Y15" s="19">
        <v>48.206000000000003</v>
      </c>
      <c r="Z15" s="19">
        <v>74.896000000000001</v>
      </c>
      <c r="AA15" s="19">
        <v>75.251999999999995</v>
      </c>
      <c r="AB15" s="7">
        <v>79.754999999999995</v>
      </c>
      <c r="AC15" s="19">
        <v>57.984000000000002</v>
      </c>
      <c r="AD15" s="12">
        <f t="shared" si="4"/>
        <v>1.3754656456953642</v>
      </c>
      <c r="AE15" s="19">
        <v>51.085999999999999</v>
      </c>
      <c r="AF15" s="19">
        <v>76.156000000000006</v>
      </c>
      <c r="AG15" s="19">
        <v>74.680999999999997</v>
      </c>
      <c r="AH15" s="19">
        <v>80.638999999999996</v>
      </c>
      <c r="AI15" s="7">
        <v>54.576000000000001</v>
      </c>
      <c r="AJ15" s="12">
        <f t="shared" si="5"/>
        <v>1.4775542362943417</v>
      </c>
      <c r="AK15" s="19">
        <v>43.762</v>
      </c>
      <c r="AL15" s="19">
        <v>77.19</v>
      </c>
      <c r="AM15" s="19">
        <v>75.894999999999996</v>
      </c>
      <c r="AN15" s="19">
        <v>81.308999999999997</v>
      </c>
      <c r="AO15" s="19">
        <v>54.6</v>
      </c>
      <c r="AP15" s="21">
        <f>(AN15/AO15)</f>
        <v>1.4891758241758242</v>
      </c>
      <c r="AQ15" s="7">
        <v>54.545999999999999</v>
      </c>
      <c r="AR15" s="19">
        <v>77.617999999999995</v>
      </c>
      <c r="AS15" s="19">
        <v>76.731999999999999</v>
      </c>
      <c r="AT15" s="19">
        <v>77.944999999999993</v>
      </c>
      <c r="AU15" s="19">
        <v>54.122999999999998</v>
      </c>
      <c r="AV15" s="12">
        <f t="shared" si="7"/>
        <v>1.4401455942944774</v>
      </c>
      <c r="AW15" s="19">
        <v>44.777999999999999</v>
      </c>
      <c r="AX15" s="7">
        <v>75.242000000000004</v>
      </c>
      <c r="AY15" s="19">
        <v>76.180000000000007</v>
      </c>
      <c r="AZ15" s="19">
        <v>76.989999999999995</v>
      </c>
      <c r="BA15" s="19">
        <v>55.634999999999998</v>
      </c>
      <c r="BB15" s="12">
        <f t="shared" si="8"/>
        <v>1.3838411072166801</v>
      </c>
      <c r="BC15" s="19">
        <v>43.326999999999998</v>
      </c>
      <c r="BD15" s="19">
        <v>76.537000000000006</v>
      </c>
      <c r="BE15" s="7">
        <v>76.415999999999997</v>
      </c>
      <c r="BF15" s="19">
        <v>75.677999999999997</v>
      </c>
      <c r="BG15" s="19">
        <v>51.128999999999998</v>
      </c>
      <c r="BH15" s="12">
        <f t="shared" si="9"/>
        <v>1.4801384732734848</v>
      </c>
      <c r="BI15" s="19">
        <v>44.755000000000003</v>
      </c>
      <c r="BJ15" s="19">
        <v>72.694000000000003</v>
      </c>
      <c r="BK15" s="19">
        <v>72.12</v>
      </c>
      <c r="BL15" s="7"/>
      <c r="BN15" s="12"/>
      <c r="BR15" s="19">
        <v>75.010000000000005</v>
      </c>
      <c r="BS15" s="7">
        <v>49.570999999999998</v>
      </c>
      <c r="BT15" s="12">
        <f t="shared" si="11"/>
        <v>1.5131831110931797</v>
      </c>
      <c r="BU15" s="19">
        <v>38.805</v>
      </c>
      <c r="BV15" s="19">
        <v>72.076999999999998</v>
      </c>
      <c r="BW15" s="19">
        <v>70.114000000000004</v>
      </c>
      <c r="BZ15" s="7"/>
    </row>
    <row r="16" spans="1:98" s="19" customFormat="1" x14ac:dyDescent="0.25">
      <c r="A16" s="19" t="s">
        <v>87</v>
      </c>
      <c r="B16" s="19">
        <v>49877</v>
      </c>
      <c r="C16" s="19" t="s">
        <v>88</v>
      </c>
      <c r="D16" s="19">
        <v>88.248000000000005</v>
      </c>
      <c r="E16" s="19">
        <v>76.334999999999994</v>
      </c>
      <c r="F16" s="12">
        <f>(D16/E16)</f>
        <v>1.1560620947140894</v>
      </c>
      <c r="G16" s="7">
        <v>62.134</v>
      </c>
      <c r="H16" s="19">
        <v>92.933999999999997</v>
      </c>
      <c r="I16" s="19">
        <v>86.608999999999995</v>
      </c>
      <c r="J16" s="19">
        <v>84.948999999999998</v>
      </c>
      <c r="K16" s="19">
        <v>70.474000000000004</v>
      </c>
      <c r="L16" s="12">
        <f t="shared" si="1"/>
        <v>1.2053948974089734</v>
      </c>
      <c r="M16" s="19">
        <v>53.209000000000003</v>
      </c>
      <c r="N16" s="7">
        <v>85.588999999999999</v>
      </c>
      <c r="O16" s="19">
        <v>82.113</v>
      </c>
      <c r="P16" s="19">
        <v>82.228999999999999</v>
      </c>
      <c r="Q16" s="19">
        <v>67.346000000000004</v>
      </c>
      <c r="R16" s="12">
        <f t="shared" si="2"/>
        <v>1.220993080509607</v>
      </c>
      <c r="S16" s="19">
        <v>54.154000000000003</v>
      </c>
      <c r="T16" s="19">
        <v>80.733000000000004</v>
      </c>
      <c r="U16" s="7">
        <v>78.944000000000003</v>
      </c>
      <c r="V16" s="19">
        <v>82.713999999999999</v>
      </c>
      <c r="W16" s="19">
        <v>65.548000000000002</v>
      </c>
      <c r="X16" s="12">
        <f t="shared" si="3"/>
        <v>1.2618844205772868</v>
      </c>
      <c r="Y16" s="19">
        <v>53.451000000000001</v>
      </c>
      <c r="Z16" s="19">
        <v>77.992000000000004</v>
      </c>
      <c r="AA16" s="19">
        <v>75.936000000000007</v>
      </c>
      <c r="AB16" s="7">
        <v>81.697999999999993</v>
      </c>
      <c r="AC16" s="19">
        <v>62.883000000000003</v>
      </c>
      <c r="AD16" s="12">
        <f t="shared" si="4"/>
        <v>1.2992064627959861</v>
      </c>
      <c r="AE16" s="19">
        <v>48.012</v>
      </c>
      <c r="AF16" s="19">
        <v>78.921000000000006</v>
      </c>
      <c r="AG16" s="19">
        <v>76.539000000000001</v>
      </c>
      <c r="AH16" s="19">
        <v>79.475999999999999</v>
      </c>
      <c r="AI16" s="7">
        <v>59.343000000000004</v>
      </c>
      <c r="AJ16" s="12">
        <f t="shared" si="5"/>
        <v>1.339264951215813</v>
      </c>
      <c r="AK16" s="19">
        <v>46.633000000000003</v>
      </c>
      <c r="AL16" s="19">
        <v>77.337999999999994</v>
      </c>
      <c r="AM16" s="19">
        <v>75.739999999999995</v>
      </c>
      <c r="AN16" s="19">
        <v>76.763000000000005</v>
      </c>
      <c r="AO16" s="19">
        <v>58.16</v>
      </c>
      <c r="AP16" s="21">
        <f t="shared" ref="AP16:AP19" si="16">(AN16/AO16)</f>
        <v>1.3198590096286109</v>
      </c>
      <c r="AQ16" s="7">
        <v>46.472999999999999</v>
      </c>
      <c r="AR16" s="19">
        <v>74.667000000000002</v>
      </c>
      <c r="AS16" s="19">
        <v>73.757000000000005</v>
      </c>
      <c r="AT16" s="19">
        <v>75.197999999999993</v>
      </c>
      <c r="AU16" s="19">
        <v>57.43</v>
      </c>
      <c r="AV16" s="12">
        <f t="shared" si="7"/>
        <v>1.3093853386731673</v>
      </c>
      <c r="AW16" s="19">
        <v>46.075000000000003</v>
      </c>
      <c r="AX16" s="7">
        <v>73.69</v>
      </c>
      <c r="AY16" s="19">
        <v>71.328999999999994</v>
      </c>
      <c r="AZ16" s="19">
        <v>72.960999999999999</v>
      </c>
      <c r="BA16" s="19">
        <v>57.183</v>
      </c>
      <c r="BB16" s="12">
        <f t="shared" si="8"/>
        <v>1.2759211653813196</v>
      </c>
      <c r="BC16" s="19">
        <v>42.725000000000001</v>
      </c>
      <c r="BD16" s="19">
        <v>70.97</v>
      </c>
      <c r="BE16" s="7">
        <v>68.198999999999998</v>
      </c>
      <c r="BF16" s="19">
        <v>69.385999999999996</v>
      </c>
      <c r="BG16" s="19">
        <v>54.307000000000002</v>
      </c>
      <c r="BH16" s="12">
        <f t="shared" si="9"/>
        <v>1.2776621798294878</v>
      </c>
      <c r="BI16" s="19">
        <v>40.773000000000003</v>
      </c>
      <c r="BJ16" s="19">
        <v>67.268000000000001</v>
      </c>
      <c r="BK16" s="19">
        <v>64.935000000000002</v>
      </c>
      <c r="BL16" s="7">
        <v>66.475999999999999</v>
      </c>
      <c r="BM16" s="19">
        <v>50.478999999999999</v>
      </c>
      <c r="BN16" s="12">
        <f t="shared" si="10"/>
        <v>1.3169040591136909</v>
      </c>
      <c r="BO16" s="19">
        <v>38.110999999999997</v>
      </c>
      <c r="BP16" s="19">
        <v>62.372</v>
      </c>
      <c r="BQ16" s="19">
        <v>61.482999999999997</v>
      </c>
      <c r="BR16" s="19">
        <v>63.918999999999997</v>
      </c>
      <c r="BS16" s="7">
        <v>50.838000000000001</v>
      </c>
      <c r="BT16" s="12">
        <f t="shared" si="11"/>
        <v>1.2573075258664776</v>
      </c>
      <c r="BU16" s="19">
        <v>35.546999999999997</v>
      </c>
      <c r="BV16" s="19">
        <v>59.594999999999999</v>
      </c>
      <c r="BW16" s="19">
        <v>58.533999999999999</v>
      </c>
      <c r="BX16" s="19">
        <v>62.377000000000002</v>
      </c>
      <c r="BY16" s="19">
        <v>44.875999999999998</v>
      </c>
      <c r="BZ16" s="19">
        <f>(BX16/BY16)</f>
        <v>1.3899857384793655</v>
      </c>
      <c r="CA16" s="7">
        <v>34.847999999999999</v>
      </c>
      <c r="CB16" s="19">
        <v>55.923000000000002</v>
      </c>
      <c r="CC16" s="19">
        <v>55.697000000000003</v>
      </c>
    </row>
    <row r="17" spans="1:98" s="19" customFormat="1" x14ac:dyDescent="0.25">
      <c r="A17" s="19" t="s">
        <v>87</v>
      </c>
      <c r="B17" s="19">
        <v>49748</v>
      </c>
      <c r="C17" s="19" t="s">
        <v>88</v>
      </c>
      <c r="D17" s="19">
        <v>93.247</v>
      </c>
      <c r="E17" s="19">
        <v>70.739999999999995</v>
      </c>
      <c r="F17" s="12">
        <f>(D17/E17)</f>
        <v>1.3181651116765623</v>
      </c>
      <c r="G17" s="7">
        <v>61.033000000000001</v>
      </c>
      <c r="H17" s="19">
        <v>90.972999999999999</v>
      </c>
      <c r="I17" s="19">
        <v>96.616</v>
      </c>
      <c r="J17" s="19">
        <v>86.495999999999995</v>
      </c>
      <c r="K17" s="19">
        <v>63.54</v>
      </c>
      <c r="L17" s="12">
        <f t="shared" si="1"/>
        <v>1.3612842304060433</v>
      </c>
      <c r="M17" s="19">
        <v>52.954999999999998</v>
      </c>
      <c r="N17" s="7">
        <v>84.442999999999998</v>
      </c>
      <c r="O17" s="19">
        <v>87.537000000000006</v>
      </c>
      <c r="P17" s="19">
        <v>84.334999999999994</v>
      </c>
      <c r="Q17" s="19">
        <v>61.716999999999999</v>
      </c>
      <c r="R17" s="12">
        <f t="shared" si="2"/>
        <v>1.366479252069932</v>
      </c>
      <c r="S17" s="19">
        <v>50.531999999999996</v>
      </c>
      <c r="T17" s="19">
        <v>80.501000000000005</v>
      </c>
      <c r="U17" s="7">
        <v>83.186999999999998</v>
      </c>
      <c r="V17" s="19">
        <v>82.884</v>
      </c>
      <c r="W17" s="19">
        <v>61.305999999999997</v>
      </c>
      <c r="X17" s="12">
        <f t="shared" si="3"/>
        <v>1.3519720745114672</v>
      </c>
      <c r="Y17" s="19">
        <v>51.316000000000003</v>
      </c>
      <c r="Z17" s="19">
        <v>77.92</v>
      </c>
      <c r="AA17" s="19">
        <v>70.063999999999993</v>
      </c>
      <c r="AB17" s="7">
        <v>79.813000000000002</v>
      </c>
      <c r="AC17" s="19">
        <v>60.329000000000001</v>
      </c>
      <c r="AD17" s="12">
        <f t="shared" si="4"/>
        <v>1.3229624227154437</v>
      </c>
      <c r="AE17" s="19">
        <v>47.651000000000003</v>
      </c>
      <c r="AF17" s="19">
        <v>75.781000000000006</v>
      </c>
      <c r="AG17" s="19">
        <v>76.825999999999993</v>
      </c>
      <c r="AH17" s="19">
        <v>80.994</v>
      </c>
      <c r="AI17" s="7">
        <v>57.844999999999999</v>
      </c>
      <c r="AJ17" s="12">
        <f t="shared" si="5"/>
        <v>1.4001901633676204</v>
      </c>
      <c r="AK17" s="19">
        <v>47.691000000000003</v>
      </c>
      <c r="AL17" s="19">
        <v>76.228999999999999</v>
      </c>
      <c r="AM17" s="19">
        <v>76.662000000000006</v>
      </c>
      <c r="AN17" s="19">
        <v>76.006</v>
      </c>
      <c r="AO17" s="19">
        <v>57.21</v>
      </c>
      <c r="AP17" s="21">
        <f t="shared" si="16"/>
        <v>1.3285439608460059</v>
      </c>
      <c r="AQ17" s="7">
        <v>45.518000000000001</v>
      </c>
      <c r="AR17" s="19">
        <v>74.165999999999997</v>
      </c>
      <c r="AS17" s="19">
        <v>75.841999999999999</v>
      </c>
      <c r="AT17" s="19">
        <v>71.667000000000002</v>
      </c>
      <c r="AU17" s="19">
        <v>56.588000000000001</v>
      </c>
      <c r="AV17" s="12">
        <f t="shared" si="7"/>
        <v>1.2664699229518626</v>
      </c>
      <c r="AW17" s="19">
        <v>46.18</v>
      </c>
      <c r="AX17" s="7">
        <v>71.277000000000001</v>
      </c>
      <c r="AY17" s="19">
        <v>72.055000000000007</v>
      </c>
      <c r="AZ17" s="19">
        <v>68.438000000000002</v>
      </c>
      <c r="BA17" s="19">
        <v>56.524000000000001</v>
      </c>
      <c r="BB17" s="12">
        <f t="shared" si="8"/>
        <v>1.2107777227372445</v>
      </c>
      <c r="BC17" s="19">
        <v>45.408000000000001</v>
      </c>
      <c r="BD17" s="19">
        <v>70.706999999999994</v>
      </c>
      <c r="BE17" s="7">
        <v>69.825999999999993</v>
      </c>
      <c r="BF17" s="19">
        <v>66.887</v>
      </c>
      <c r="BG17" s="19">
        <v>58.386000000000003</v>
      </c>
      <c r="BH17" s="12">
        <f t="shared" si="9"/>
        <v>1.1455999725961703</v>
      </c>
      <c r="BI17" s="19">
        <v>48.701000000000001</v>
      </c>
      <c r="BJ17" s="19">
        <v>68.522000000000006</v>
      </c>
      <c r="BK17" s="19">
        <v>67.543000000000006</v>
      </c>
      <c r="BL17" s="7">
        <v>65.616</v>
      </c>
      <c r="BM17" s="19">
        <v>56.390999999999998</v>
      </c>
      <c r="BN17" s="12">
        <f t="shared" si="10"/>
        <v>1.1635899345640262</v>
      </c>
      <c r="BO17" s="19">
        <v>45.052999999999997</v>
      </c>
      <c r="BP17" s="19">
        <v>66.400999999999996</v>
      </c>
      <c r="BQ17" s="19">
        <v>64.619</v>
      </c>
      <c r="BR17" s="19">
        <v>65.498999999999995</v>
      </c>
      <c r="BS17" s="7">
        <v>55.021000000000001</v>
      </c>
      <c r="BT17" s="12">
        <f t="shared" si="11"/>
        <v>1.1904363788371712</v>
      </c>
      <c r="BU17" s="19">
        <v>43.673999999999999</v>
      </c>
      <c r="BV17" s="19">
        <v>66.213999999999999</v>
      </c>
      <c r="BW17" s="19">
        <v>65.432000000000002</v>
      </c>
      <c r="CA17" s="7"/>
    </row>
    <row r="18" spans="1:98" s="19" customFormat="1" x14ac:dyDescent="0.25">
      <c r="A18" s="19" t="s">
        <v>87</v>
      </c>
      <c r="B18" s="19">
        <v>49747</v>
      </c>
      <c r="C18" s="19" t="s">
        <v>88</v>
      </c>
      <c r="D18" s="19">
        <v>93.608000000000004</v>
      </c>
      <c r="E18" s="19">
        <v>71.054000000000002</v>
      </c>
      <c r="F18" s="12">
        <f>(D18/E18)</f>
        <v>1.317420553381935</v>
      </c>
      <c r="G18" s="7">
        <v>58.131999999999998</v>
      </c>
      <c r="H18" s="19">
        <v>88.808000000000007</v>
      </c>
      <c r="I18" s="19">
        <v>92.611000000000004</v>
      </c>
      <c r="J18" s="19">
        <v>89.563000000000002</v>
      </c>
      <c r="K18" s="19">
        <v>66.132999999999996</v>
      </c>
      <c r="L18" s="12">
        <f t="shared" si="1"/>
        <v>1.3542860599095763</v>
      </c>
      <c r="M18" s="19">
        <v>53.709000000000003</v>
      </c>
      <c r="N18" s="7">
        <v>83.944999999999993</v>
      </c>
      <c r="O18" s="19">
        <v>83.363</v>
      </c>
      <c r="P18" s="19">
        <v>82.804000000000002</v>
      </c>
      <c r="Q18" s="19">
        <v>65.134</v>
      </c>
      <c r="R18" s="12">
        <f t="shared" si="2"/>
        <v>1.2712868854975896</v>
      </c>
      <c r="S18" s="19">
        <v>51.933</v>
      </c>
      <c r="T18" s="19">
        <v>78.155000000000001</v>
      </c>
      <c r="U18" s="7">
        <v>78.301000000000002</v>
      </c>
      <c r="V18" s="19">
        <v>80.265000000000001</v>
      </c>
      <c r="W18" s="19">
        <v>63.076000000000001</v>
      </c>
      <c r="X18" s="12">
        <f t="shared" si="3"/>
        <v>1.2725125245735303</v>
      </c>
      <c r="Y18" s="19">
        <v>48.951999999999998</v>
      </c>
      <c r="Z18" s="19">
        <v>72.406999999999996</v>
      </c>
      <c r="AA18" s="19">
        <v>72.694999999999993</v>
      </c>
      <c r="AB18" s="7">
        <v>76.480999999999995</v>
      </c>
      <c r="AC18" s="19">
        <v>63.204999999999998</v>
      </c>
      <c r="AD18" s="12">
        <f t="shared" si="4"/>
        <v>1.2100466735226643</v>
      </c>
      <c r="AE18" s="19">
        <v>47.273000000000003</v>
      </c>
      <c r="AF18" s="19">
        <v>70.819000000000003</v>
      </c>
      <c r="AG18" s="19">
        <v>70.198999999999998</v>
      </c>
      <c r="AH18" s="19">
        <v>76.605000000000004</v>
      </c>
      <c r="AI18" s="7">
        <v>60.295000000000002</v>
      </c>
      <c r="AJ18" s="12">
        <f t="shared" si="5"/>
        <v>1.2705033584874368</v>
      </c>
      <c r="AK18" s="19">
        <v>47.076999999999998</v>
      </c>
      <c r="AL18" s="19">
        <v>71.677000000000007</v>
      </c>
      <c r="AM18" s="19">
        <v>70.06</v>
      </c>
      <c r="AN18" s="19">
        <v>70.694000000000003</v>
      </c>
      <c r="AO18" s="19">
        <v>55.822000000000003</v>
      </c>
      <c r="AP18" s="21">
        <f t="shared" si="16"/>
        <v>1.2664182580344667</v>
      </c>
      <c r="AQ18" s="7">
        <v>41.823999999999998</v>
      </c>
      <c r="AR18" s="19">
        <v>68.537999999999997</v>
      </c>
      <c r="AS18" s="19">
        <v>67.201999999999998</v>
      </c>
      <c r="AT18" s="19">
        <v>68.465000000000003</v>
      </c>
      <c r="AU18" s="19">
        <v>54.914999999999999</v>
      </c>
      <c r="AV18" s="12">
        <f t="shared" si="7"/>
        <v>1.2467449694983157</v>
      </c>
      <c r="AW18" s="19">
        <v>43.143000000000001</v>
      </c>
      <c r="AX18" s="7">
        <v>65.100999999999999</v>
      </c>
      <c r="AY18" s="19">
        <v>66.091999999999999</v>
      </c>
      <c r="AZ18" s="19">
        <v>64.978999999999999</v>
      </c>
      <c r="BA18" s="19">
        <v>52.555999999999997</v>
      </c>
      <c r="BB18" s="12">
        <f t="shared" si="8"/>
        <v>1.2363764365629044</v>
      </c>
      <c r="BC18" s="19">
        <v>39.472999999999999</v>
      </c>
      <c r="BD18" s="19">
        <v>61.155999999999999</v>
      </c>
      <c r="BE18" s="7">
        <v>61.923000000000002</v>
      </c>
      <c r="BF18" s="19">
        <v>62.262</v>
      </c>
      <c r="BG18" s="19">
        <v>52.298999999999999</v>
      </c>
      <c r="BH18" s="12">
        <f t="shared" si="9"/>
        <v>1.190500774393392</v>
      </c>
      <c r="BI18" s="19">
        <v>38.462000000000003</v>
      </c>
      <c r="BJ18" s="19">
        <v>58.771999999999998</v>
      </c>
      <c r="BK18" s="19">
        <v>61.570999999999998</v>
      </c>
      <c r="BL18" s="7">
        <v>60.344000000000001</v>
      </c>
      <c r="BM18" s="19">
        <v>49.648000000000003</v>
      </c>
      <c r="BN18" s="12">
        <f t="shared" si="10"/>
        <v>1.2154366741862712</v>
      </c>
      <c r="BO18" s="19">
        <v>37.353999999999999</v>
      </c>
      <c r="BP18" s="19">
        <v>55.737000000000002</v>
      </c>
      <c r="BQ18" s="19">
        <v>58.417000000000002</v>
      </c>
      <c r="BR18" s="19">
        <v>59.741999999999997</v>
      </c>
      <c r="BS18" s="7">
        <v>44.308999999999997</v>
      </c>
      <c r="BT18" s="12">
        <f t="shared" si="11"/>
        <v>1.3483039563068451</v>
      </c>
      <c r="BU18" s="19">
        <v>34.966000000000001</v>
      </c>
      <c r="BV18" s="19">
        <v>54.189</v>
      </c>
      <c r="BW18" s="19">
        <v>55.097000000000001</v>
      </c>
      <c r="CA18" s="7"/>
    </row>
    <row r="19" spans="1:98" s="19" customFormat="1" x14ac:dyDescent="0.25">
      <c r="A19" s="19" t="s">
        <v>87</v>
      </c>
      <c r="B19" s="19">
        <v>519573</v>
      </c>
      <c r="C19" s="19" t="s">
        <v>88</v>
      </c>
      <c r="D19" s="19">
        <v>88.453000000000003</v>
      </c>
      <c r="E19" s="19">
        <v>73.819000000000003</v>
      </c>
      <c r="F19" s="12">
        <f>(D19/E19)</f>
        <v>1.1982416451049187</v>
      </c>
      <c r="G19" s="7">
        <v>65.08</v>
      </c>
      <c r="H19" s="19">
        <v>91.938999999999993</v>
      </c>
      <c r="I19" s="19">
        <v>85.728999999999999</v>
      </c>
      <c r="J19" s="19">
        <v>86.34</v>
      </c>
      <c r="K19" s="19">
        <v>68.293000000000006</v>
      </c>
      <c r="L19" s="12">
        <f t="shared" si="1"/>
        <v>1.2642584159430688</v>
      </c>
      <c r="M19" s="19">
        <v>59.402999999999999</v>
      </c>
      <c r="N19" s="7">
        <v>86.677999999999997</v>
      </c>
      <c r="O19" s="19">
        <v>84.709000000000003</v>
      </c>
      <c r="P19" s="19">
        <v>85.159000000000006</v>
      </c>
      <c r="Q19" s="19">
        <v>65.703000000000003</v>
      </c>
      <c r="R19" s="12">
        <f t="shared" si="2"/>
        <v>1.2961204206809431</v>
      </c>
      <c r="S19" s="19">
        <v>55.399000000000001</v>
      </c>
      <c r="T19" s="19">
        <v>82.332999999999998</v>
      </c>
      <c r="U19" s="7">
        <v>80.066999999999993</v>
      </c>
      <c r="V19" s="19">
        <v>85.180999999999997</v>
      </c>
      <c r="W19" s="19">
        <v>66.046999999999997</v>
      </c>
      <c r="X19" s="12">
        <f t="shared" si="3"/>
        <v>1.2897027874089664</v>
      </c>
      <c r="Y19" s="19">
        <v>54.122999999999998</v>
      </c>
      <c r="Z19" s="19">
        <v>81.664000000000001</v>
      </c>
      <c r="AA19" s="19">
        <v>80.61</v>
      </c>
      <c r="AB19" s="7">
        <v>85.688000000000002</v>
      </c>
      <c r="AC19" s="19">
        <v>65.093999999999994</v>
      </c>
      <c r="AD19" s="12">
        <f t="shared" si="4"/>
        <v>1.3163732448459153</v>
      </c>
      <c r="AE19" s="19">
        <v>52.383000000000003</v>
      </c>
      <c r="AF19" s="19">
        <v>83.52</v>
      </c>
      <c r="AG19" s="19">
        <v>81.325000000000003</v>
      </c>
      <c r="AH19" s="19">
        <v>86.688999999999993</v>
      </c>
      <c r="AI19" s="7">
        <v>64.727000000000004</v>
      </c>
      <c r="AJ19" s="12">
        <f t="shared" si="5"/>
        <v>1.3393019914409749</v>
      </c>
      <c r="AK19" s="19">
        <v>54.292999999999999</v>
      </c>
      <c r="AL19" s="19">
        <v>83.641999999999996</v>
      </c>
      <c r="AM19" s="19">
        <v>81.659000000000006</v>
      </c>
      <c r="AN19" s="19">
        <v>86.197999999999993</v>
      </c>
      <c r="AO19" s="19">
        <v>63.204000000000001</v>
      </c>
      <c r="AP19" s="21">
        <f t="shared" si="16"/>
        <v>1.3638060882222642</v>
      </c>
      <c r="AQ19" s="7">
        <v>52.965000000000003</v>
      </c>
      <c r="AR19" s="19">
        <v>83.067999999999998</v>
      </c>
      <c r="AS19" s="19">
        <v>82.39</v>
      </c>
      <c r="AT19" s="19">
        <v>85.741</v>
      </c>
      <c r="AU19" s="19">
        <v>62.383000000000003</v>
      </c>
      <c r="AV19" s="12">
        <f t="shared" si="7"/>
        <v>1.3744289309587547</v>
      </c>
      <c r="AW19" s="19">
        <v>52.826000000000001</v>
      </c>
      <c r="AX19" s="7">
        <v>83.415999999999997</v>
      </c>
      <c r="AY19" s="19">
        <v>82.521000000000001</v>
      </c>
      <c r="AZ19" s="19">
        <v>82.058999999999997</v>
      </c>
      <c r="BA19" s="19">
        <v>62.045999999999999</v>
      </c>
      <c r="BB19" s="12">
        <f t="shared" si="8"/>
        <v>1.3225510105405667</v>
      </c>
      <c r="BC19" s="19">
        <v>58.302</v>
      </c>
      <c r="BD19" s="19">
        <v>82.055000000000007</v>
      </c>
      <c r="BE19" s="7">
        <v>78.837999999999994</v>
      </c>
      <c r="BF19" s="19">
        <v>75.887</v>
      </c>
      <c r="BG19" s="19">
        <v>66.387</v>
      </c>
      <c r="BH19" s="12">
        <f t="shared" si="9"/>
        <v>1.1431003057827587</v>
      </c>
      <c r="BI19" s="19">
        <v>61.279000000000003</v>
      </c>
      <c r="BJ19" s="19">
        <v>77.137</v>
      </c>
      <c r="BK19" s="19">
        <v>74.34</v>
      </c>
      <c r="BL19" s="7">
        <v>72.466999999999999</v>
      </c>
      <c r="BM19" s="19">
        <v>60.674999999999997</v>
      </c>
      <c r="BN19" s="12">
        <f t="shared" si="10"/>
        <v>1.1943469303667078</v>
      </c>
      <c r="BO19" s="19">
        <v>53.35</v>
      </c>
      <c r="BP19" s="19">
        <v>73.152000000000001</v>
      </c>
      <c r="BQ19" s="19">
        <v>70.522999999999996</v>
      </c>
      <c r="BR19" s="19">
        <v>72.793000000000006</v>
      </c>
      <c r="BS19" s="7">
        <v>60.598999999999997</v>
      </c>
      <c r="BT19" s="12">
        <f t="shared" si="11"/>
        <v>1.2012244426475687</v>
      </c>
      <c r="BU19" s="19">
        <v>52.972999999999999</v>
      </c>
      <c r="BV19" s="19">
        <v>70.793000000000006</v>
      </c>
      <c r="BW19" s="19">
        <v>67.585999999999999</v>
      </c>
      <c r="CA19" s="7"/>
    </row>
    <row r="20" spans="1:98" s="22" customFormat="1" x14ac:dyDescent="0.25">
      <c r="D20" s="22">
        <f>AVERAGE(D15:D19)</f>
        <v>89.905400000000014</v>
      </c>
      <c r="E20" s="22">
        <f t="shared" ref="E20:BP20" si="17">AVERAGE(E15:E19)</f>
        <v>72.832999999999998</v>
      </c>
      <c r="F20" s="22">
        <f t="shared" si="17"/>
        <v>1.2360686352300394</v>
      </c>
      <c r="G20" s="22">
        <f t="shared" si="17"/>
        <v>61.385199999999998</v>
      </c>
      <c r="H20" s="22">
        <f t="shared" si="17"/>
        <v>90.415400000000005</v>
      </c>
      <c r="I20" s="22">
        <f t="shared" si="17"/>
        <v>89.581599999999995</v>
      </c>
      <c r="J20" s="22">
        <f t="shared" si="17"/>
        <v>85.863599999999991</v>
      </c>
      <c r="K20" s="22">
        <f t="shared" si="17"/>
        <v>66.724199999999996</v>
      </c>
      <c r="L20" s="22">
        <f t="shared" si="17"/>
        <v>1.2885597327769189</v>
      </c>
      <c r="M20" s="22">
        <f t="shared" si="17"/>
        <v>54.434600000000003</v>
      </c>
      <c r="N20" s="22">
        <f t="shared" si="17"/>
        <v>84.379599999999996</v>
      </c>
      <c r="O20" s="22">
        <f t="shared" si="17"/>
        <v>83.746799999999993</v>
      </c>
      <c r="P20" s="22">
        <f t="shared" si="17"/>
        <v>82.419799999999981</v>
      </c>
      <c r="Q20" s="22">
        <f t="shared" si="17"/>
        <v>64.648200000000003</v>
      </c>
      <c r="R20" s="22">
        <f t="shared" si="17"/>
        <v>1.2759104883048107</v>
      </c>
      <c r="S20" s="22">
        <f t="shared" si="17"/>
        <v>52.430199999999999</v>
      </c>
      <c r="T20" s="22">
        <f t="shared" si="17"/>
        <v>79.726600000000005</v>
      </c>
      <c r="U20" s="22">
        <f t="shared" si="17"/>
        <v>79.643799999999999</v>
      </c>
      <c r="V20" s="22">
        <f t="shared" si="17"/>
        <v>81.77579999999999</v>
      </c>
      <c r="W20" s="22">
        <f t="shared" si="17"/>
        <v>63.515199999999993</v>
      </c>
      <c r="X20" s="22">
        <f t="shared" si="17"/>
        <v>1.2879295028938196</v>
      </c>
      <c r="Y20" s="22">
        <f t="shared" si="17"/>
        <v>51.209600000000002</v>
      </c>
      <c r="Z20" s="22">
        <f t="shared" si="17"/>
        <v>76.975799999999992</v>
      </c>
      <c r="AA20" s="22">
        <f t="shared" si="17"/>
        <v>74.9114</v>
      </c>
      <c r="AB20" s="22">
        <f t="shared" si="17"/>
        <v>80.686999999999983</v>
      </c>
      <c r="AC20" s="22">
        <f t="shared" si="17"/>
        <v>61.899000000000001</v>
      </c>
      <c r="AD20" s="22">
        <f t="shared" si="17"/>
        <v>1.3048108899150748</v>
      </c>
      <c r="AE20" s="22">
        <f t="shared" si="17"/>
        <v>49.280999999999999</v>
      </c>
      <c r="AF20" s="22">
        <f t="shared" si="17"/>
        <v>77.039400000000001</v>
      </c>
      <c r="AG20" s="22">
        <f t="shared" si="17"/>
        <v>75.914000000000001</v>
      </c>
      <c r="AH20" s="22">
        <f t="shared" si="17"/>
        <v>80.880600000000001</v>
      </c>
      <c r="AI20" s="22">
        <f t="shared" si="17"/>
        <v>59.357200000000013</v>
      </c>
      <c r="AJ20" s="22">
        <f t="shared" si="17"/>
        <v>1.3653629401612375</v>
      </c>
      <c r="AK20" s="22">
        <f t="shared" si="17"/>
        <v>47.891200000000005</v>
      </c>
      <c r="AL20" s="22">
        <f t="shared" si="17"/>
        <v>77.21520000000001</v>
      </c>
      <c r="AM20" s="22">
        <f t="shared" si="17"/>
        <v>76.003199999999993</v>
      </c>
      <c r="AN20" s="22">
        <f t="shared" si="17"/>
        <v>78.193999999999988</v>
      </c>
      <c r="AO20" s="22">
        <f t="shared" si="17"/>
        <v>57.799199999999999</v>
      </c>
      <c r="AP20" s="22">
        <f t="shared" si="17"/>
        <v>1.3535606281814343</v>
      </c>
      <c r="AQ20" s="22">
        <f t="shared" si="17"/>
        <v>48.2652</v>
      </c>
      <c r="AR20" s="22">
        <f t="shared" si="17"/>
        <v>75.611399999999989</v>
      </c>
      <c r="AS20" s="22">
        <f t="shared" si="17"/>
        <v>75.184600000000003</v>
      </c>
      <c r="AT20" s="22">
        <f t="shared" si="17"/>
        <v>75.80319999999999</v>
      </c>
      <c r="AU20" s="22">
        <f t="shared" si="17"/>
        <v>57.087799999999994</v>
      </c>
      <c r="AV20" s="22">
        <f t="shared" si="17"/>
        <v>1.3274349512753154</v>
      </c>
      <c r="AW20" s="22">
        <f t="shared" si="17"/>
        <v>46.6004</v>
      </c>
      <c r="AX20" s="22">
        <f t="shared" si="17"/>
        <v>73.745199999999997</v>
      </c>
      <c r="AY20" s="22">
        <f t="shared" si="17"/>
        <v>73.635400000000004</v>
      </c>
      <c r="AZ20" s="22">
        <f t="shared" si="17"/>
        <v>73.085400000000007</v>
      </c>
      <c r="BA20" s="22">
        <f t="shared" si="17"/>
        <v>56.788799999999995</v>
      </c>
      <c r="BB20" s="22">
        <f t="shared" si="17"/>
        <v>1.2858934884877431</v>
      </c>
      <c r="BC20" s="22">
        <f t="shared" si="17"/>
        <v>45.846999999999994</v>
      </c>
      <c r="BD20" s="22">
        <f t="shared" si="17"/>
        <v>72.284999999999997</v>
      </c>
      <c r="BE20" s="22">
        <f t="shared" si="17"/>
        <v>71.040400000000005</v>
      </c>
      <c r="BF20" s="22">
        <f t="shared" si="17"/>
        <v>70.02</v>
      </c>
      <c r="BG20" s="22">
        <f t="shared" si="17"/>
        <v>56.50160000000001</v>
      </c>
      <c r="BH20" s="22">
        <f t="shared" si="17"/>
        <v>1.2474003411750587</v>
      </c>
      <c r="BI20" s="22">
        <f t="shared" si="17"/>
        <v>46.794000000000004</v>
      </c>
      <c r="BJ20" s="22">
        <f t="shared" si="17"/>
        <v>68.878599999999992</v>
      </c>
      <c r="BK20" s="22">
        <f t="shared" si="17"/>
        <v>68.101799999999997</v>
      </c>
      <c r="BL20" s="22">
        <f t="shared" si="17"/>
        <v>66.225749999999991</v>
      </c>
      <c r="BM20" s="22">
        <f t="shared" si="17"/>
        <v>54.298249999999996</v>
      </c>
      <c r="BN20" s="22">
        <f t="shared" si="17"/>
        <v>1.2225693995576741</v>
      </c>
      <c r="BO20" s="22">
        <f t="shared" si="17"/>
        <v>43.466999999999999</v>
      </c>
      <c r="BP20" s="22">
        <f t="shared" si="17"/>
        <v>64.415499999999994</v>
      </c>
      <c r="BQ20" s="22">
        <f t="shared" ref="BQ20:BT20" si="18">AVERAGE(BQ15:BQ19)</f>
        <v>63.7605</v>
      </c>
      <c r="BR20" s="22">
        <f t="shared" si="18"/>
        <v>67.392600000000002</v>
      </c>
      <c r="BS20" s="22">
        <f t="shared" si="18"/>
        <v>52.067600000000006</v>
      </c>
      <c r="BT20" s="22">
        <f t="shared" si="18"/>
        <v>1.3020910829502483</v>
      </c>
      <c r="BU20" s="22">
        <f>AVERAGE(BU15:BU19)</f>
        <v>41.193000000000005</v>
      </c>
      <c r="BV20" s="22">
        <f t="shared" ref="BV20" si="19">AVERAGE(BV15:BV19)</f>
        <v>64.573599999999999</v>
      </c>
      <c r="BW20" s="22">
        <f t="shared" ref="BW20" si="20">AVERAGE(BW15:BW19)</f>
        <v>63.352599999999995</v>
      </c>
      <c r="BX20" s="22">
        <f t="shared" ref="BX20" si="21">AVERAGE(BX15:BX19)</f>
        <v>62.377000000000002</v>
      </c>
      <c r="BY20" s="22">
        <f t="shared" ref="BY20" si="22">AVERAGE(BY15:BY19)</f>
        <v>44.875999999999998</v>
      </c>
      <c r="BZ20" s="22">
        <f t="shared" ref="BZ20" si="23">AVERAGE(BZ15:BZ19)</f>
        <v>1.3899857384793655</v>
      </c>
      <c r="CA20" s="22">
        <f t="shared" ref="CA20" si="24">AVERAGE(CA15:CA19)</f>
        <v>34.847999999999999</v>
      </c>
      <c r="CB20" s="22">
        <f t="shared" ref="CB20" si="25">AVERAGE(CB15:CB19)</f>
        <v>55.923000000000002</v>
      </c>
      <c r="CC20" s="22">
        <f t="shared" ref="CC20" si="26">AVERAGE(CC15:CC19)</f>
        <v>55.697000000000003</v>
      </c>
    </row>
    <row r="21" spans="1:98" s="7" customFormat="1" x14ac:dyDescent="0.25">
      <c r="A21" s="20"/>
      <c r="B21" s="15"/>
      <c r="C21" s="10"/>
    </row>
    <row r="22" spans="1:98" x14ac:dyDescent="0.25">
      <c r="A22" s="2" t="s">
        <v>23</v>
      </c>
      <c r="B22" s="3">
        <v>37363</v>
      </c>
      <c r="C22" s="9" t="s">
        <v>35</v>
      </c>
      <c r="D22" s="4">
        <v>151.65700000000001</v>
      </c>
      <c r="E22" s="4">
        <v>117.581</v>
      </c>
      <c r="F22" s="12">
        <f t="shared" ref="F22:F30" si="27">(D22/E22)</f>
        <v>1.2898087276005477</v>
      </c>
      <c r="G22" s="4">
        <v>90.441999999999993</v>
      </c>
      <c r="H22" s="4">
        <v>144.28</v>
      </c>
      <c r="I22" s="4">
        <v>146.95099999999999</v>
      </c>
      <c r="J22" s="4">
        <v>145.50800000000001</v>
      </c>
      <c r="K22" s="4">
        <v>105.479</v>
      </c>
      <c r="L22" s="12">
        <f t="shared" si="1"/>
        <v>1.3794973407028888</v>
      </c>
      <c r="M22" s="7">
        <v>82.760999999999996</v>
      </c>
      <c r="N22" s="4">
        <v>140.10900000000001</v>
      </c>
      <c r="O22" s="4">
        <v>139.83699999999999</v>
      </c>
      <c r="P22" s="4">
        <v>147.238</v>
      </c>
      <c r="Q22" s="4">
        <v>100</v>
      </c>
      <c r="R22" s="12">
        <f t="shared" si="2"/>
        <v>1.47238</v>
      </c>
      <c r="S22" s="7">
        <v>78.646000000000001</v>
      </c>
      <c r="T22" s="4">
        <v>135.79400000000001</v>
      </c>
      <c r="U22" s="4">
        <v>138.09299999999999</v>
      </c>
      <c r="V22" s="4">
        <v>147.053</v>
      </c>
      <c r="W22" s="4">
        <v>97.387</v>
      </c>
      <c r="X22" s="12">
        <f t="shared" si="3"/>
        <v>1.5099859324139773</v>
      </c>
      <c r="Y22" s="7">
        <v>78.784000000000006</v>
      </c>
      <c r="Z22" s="4">
        <v>136.90899999999999</v>
      </c>
      <c r="AA22" s="4">
        <v>136.197</v>
      </c>
      <c r="AB22" s="4">
        <v>148.31800000000001</v>
      </c>
      <c r="AC22" s="4">
        <v>92.418000000000006</v>
      </c>
      <c r="AD22" s="12">
        <f t="shared" si="4"/>
        <v>1.6048605250059513</v>
      </c>
      <c r="AE22" s="7">
        <v>77.177999999999997</v>
      </c>
      <c r="AF22" s="4">
        <v>135.60400000000001</v>
      </c>
      <c r="AG22" s="4">
        <v>136.29499999999999</v>
      </c>
      <c r="AH22" s="4">
        <v>143.696</v>
      </c>
      <c r="AI22" s="4">
        <v>85.668999999999997</v>
      </c>
      <c r="AJ22" s="12">
        <f t="shared" si="5"/>
        <v>1.6773395277171439</v>
      </c>
      <c r="AK22" s="7">
        <v>71.195999999999998</v>
      </c>
      <c r="AL22" s="4">
        <v>136.37100000000001</v>
      </c>
      <c r="AM22" s="4">
        <v>134.00700000000001</v>
      </c>
      <c r="AN22" s="4">
        <v>137.85900000000001</v>
      </c>
      <c r="AO22" s="4">
        <v>82.156999999999996</v>
      </c>
      <c r="AP22" s="12">
        <f t="shared" si="6"/>
        <v>1.6779945713694513</v>
      </c>
      <c r="AQ22" s="7">
        <v>72.680000000000007</v>
      </c>
      <c r="AR22" s="4">
        <v>126.82299999999999</v>
      </c>
      <c r="AS22" s="4">
        <v>127.562</v>
      </c>
      <c r="AT22" s="4">
        <v>136.89099999999999</v>
      </c>
      <c r="AU22" s="4">
        <v>81.792000000000002</v>
      </c>
      <c r="AV22" s="12">
        <f t="shared" si="7"/>
        <v>1.6736477895148669</v>
      </c>
      <c r="AW22" s="7">
        <v>65.840999999999994</v>
      </c>
      <c r="AX22" s="4">
        <v>128.84800000000001</v>
      </c>
      <c r="AY22" s="4">
        <v>128.625</v>
      </c>
      <c r="AZ22" s="4">
        <v>131.29</v>
      </c>
      <c r="BA22" s="4">
        <v>84.448999999999998</v>
      </c>
      <c r="BB22" s="12">
        <f t="shared" si="8"/>
        <v>1.5546661298535209</v>
      </c>
      <c r="BC22" s="7">
        <v>67.777000000000001</v>
      </c>
      <c r="BD22" s="4">
        <v>122.76300000000001</v>
      </c>
      <c r="BE22" s="4">
        <v>124.38200000000001</v>
      </c>
      <c r="BF22" s="4">
        <v>128.69</v>
      </c>
      <c r="BG22" s="4">
        <v>84.593999999999994</v>
      </c>
      <c r="BH22" s="12">
        <f t="shared" si="9"/>
        <v>1.5212662836607798</v>
      </c>
      <c r="BI22" s="7">
        <v>68.415000000000006</v>
      </c>
      <c r="BJ22" s="4">
        <v>123.145</v>
      </c>
      <c r="BK22" s="4">
        <v>122.218</v>
      </c>
      <c r="BL22" s="4">
        <v>123.708</v>
      </c>
      <c r="BM22" s="4">
        <v>83.516999999999996</v>
      </c>
      <c r="BN22" s="12">
        <f t="shared" si="10"/>
        <v>1.4812313660691836</v>
      </c>
      <c r="BO22" s="7">
        <v>67.701999999999998</v>
      </c>
      <c r="BP22" s="4">
        <v>118.16</v>
      </c>
      <c r="BQ22" s="4">
        <v>114.459</v>
      </c>
      <c r="BR22" s="4">
        <v>126.28700000000001</v>
      </c>
      <c r="BS22" s="4">
        <v>86.623999999999995</v>
      </c>
      <c r="BT22" s="12">
        <f t="shared" si="11"/>
        <v>1.4578754155892133</v>
      </c>
      <c r="BU22" s="7">
        <v>66.353999999999999</v>
      </c>
      <c r="BV22" s="4">
        <v>123.85299999999999</v>
      </c>
      <c r="BW22" s="4">
        <v>119.563</v>
      </c>
      <c r="BZ22" s="12"/>
    </row>
    <row r="23" spans="1:98" x14ac:dyDescent="0.25">
      <c r="A23" s="2" t="s">
        <v>23</v>
      </c>
      <c r="B23" s="3">
        <v>5195</v>
      </c>
      <c r="C23" s="9" t="s">
        <v>35</v>
      </c>
      <c r="D23" s="4">
        <v>149.54300000000001</v>
      </c>
      <c r="E23" s="4">
        <v>121.82599999999999</v>
      </c>
      <c r="F23" s="12">
        <f t="shared" si="27"/>
        <v>1.2275130103590368</v>
      </c>
      <c r="G23" s="4">
        <v>90.79</v>
      </c>
      <c r="H23" s="4">
        <v>152.495</v>
      </c>
      <c r="I23" s="4">
        <v>145.85599999999999</v>
      </c>
      <c r="J23" s="4">
        <v>145.65899999999999</v>
      </c>
      <c r="K23" s="4">
        <v>114.685</v>
      </c>
      <c r="L23" s="12">
        <f t="shared" si="1"/>
        <v>1.270078911801892</v>
      </c>
      <c r="M23" s="7">
        <v>82.096000000000004</v>
      </c>
      <c r="N23" s="4">
        <v>140.095</v>
      </c>
      <c r="O23" s="4">
        <v>137.09399999999999</v>
      </c>
      <c r="P23" s="4">
        <v>144.68700000000001</v>
      </c>
      <c r="Q23" s="4">
        <v>108.464</v>
      </c>
      <c r="R23" s="12">
        <f t="shared" si="2"/>
        <v>1.333963342675911</v>
      </c>
      <c r="S23" s="7">
        <v>82.843000000000004</v>
      </c>
      <c r="T23" s="4">
        <v>136.50200000000001</v>
      </c>
      <c r="U23" s="4">
        <v>133.59899999999999</v>
      </c>
      <c r="V23" s="4">
        <v>142.756</v>
      </c>
      <c r="W23" s="4">
        <v>102.71899999999999</v>
      </c>
      <c r="X23" s="12">
        <f t="shared" si="3"/>
        <v>1.3897720966909726</v>
      </c>
      <c r="Y23" s="7">
        <v>82.647000000000006</v>
      </c>
      <c r="Z23" s="4">
        <v>135.69399999999999</v>
      </c>
      <c r="AA23" s="4">
        <v>133.39500000000001</v>
      </c>
      <c r="AB23" s="4">
        <v>142.779</v>
      </c>
      <c r="AC23" s="4">
        <v>98.855999999999995</v>
      </c>
      <c r="AD23" s="12">
        <f t="shared" si="4"/>
        <v>1.4443129400339889</v>
      </c>
      <c r="AE23" s="7">
        <v>77.251999999999995</v>
      </c>
      <c r="AF23" s="4">
        <v>136.392</v>
      </c>
      <c r="AG23" s="4">
        <v>131.98699999999999</v>
      </c>
      <c r="AH23" s="4">
        <v>142.68100000000001</v>
      </c>
      <c r="AI23" s="4">
        <v>94.42</v>
      </c>
      <c r="AJ23" s="12">
        <f t="shared" si="5"/>
        <v>1.5111311162889218</v>
      </c>
      <c r="AK23" s="7">
        <v>76.132999999999996</v>
      </c>
      <c r="AL23" s="4">
        <v>136.511</v>
      </c>
      <c r="AM23" s="4">
        <v>133.315</v>
      </c>
      <c r="AN23" s="4">
        <v>139.72300000000001</v>
      </c>
      <c r="AO23" s="4">
        <v>92.527000000000001</v>
      </c>
      <c r="AP23" s="12">
        <f t="shared" si="6"/>
        <v>1.5100781393539184</v>
      </c>
      <c r="AQ23" s="7">
        <v>73.501999999999995</v>
      </c>
      <c r="AR23" s="4">
        <v>135.816</v>
      </c>
      <c r="AS23" s="4">
        <v>130.67599999999999</v>
      </c>
      <c r="AT23" s="4">
        <v>135.60499999999999</v>
      </c>
      <c r="AU23" s="4">
        <v>90.531999999999996</v>
      </c>
      <c r="AV23" s="12">
        <f t="shared" si="7"/>
        <v>1.497868157115716</v>
      </c>
      <c r="AW23" s="7">
        <v>74.66</v>
      </c>
      <c r="AX23" s="4">
        <v>131.57599999999999</v>
      </c>
      <c r="AY23" s="4">
        <v>126.93600000000001</v>
      </c>
      <c r="AZ23" s="4">
        <v>131.255</v>
      </c>
      <c r="BA23" s="4">
        <v>90.881</v>
      </c>
      <c r="BB23" s="12">
        <f t="shared" si="8"/>
        <v>1.4442512736435558</v>
      </c>
      <c r="BC23" s="7">
        <v>75.813999999999993</v>
      </c>
      <c r="BD23" s="4">
        <v>127.798</v>
      </c>
      <c r="BE23" s="4">
        <v>137.17699999999999</v>
      </c>
      <c r="BF23" s="4">
        <v>128.345</v>
      </c>
      <c r="BG23" s="4">
        <v>91.742999999999995</v>
      </c>
      <c r="BH23" s="12">
        <f t="shared" si="9"/>
        <v>1.3989623186510143</v>
      </c>
      <c r="BI23" s="7">
        <v>67.47</v>
      </c>
      <c r="BJ23" s="4">
        <v>123.48699999999999</v>
      </c>
      <c r="BK23" s="4">
        <v>123.32299999999999</v>
      </c>
      <c r="BL23" s="4">
        <v>116.015</v>
      </c>
      <c r="BM23" s="4">
        <v>89.36</v>
      </c>
      <c r="BN23" s="12">
        <f t="shared" si="10"/>
        <v>1.2982878245299911</v>
      </c>
      <c r="BO23" s="7">
        <v>65.804000000000002</v>
      </c>
      <c r="BP23" s="4">
        <v>114.322</v>
      </c>
      <c r="BQ23" s="4">
        <v>109.608</v>
      </c>
      <c r="BR23" s="4">
        <v>112.50700000000001</v>
      </c>
      <c r="BS23" s="4">
        <v>87.807000000000002</v>
      </c>
      <c r="BT23" s="12">
        <f t="shared" si="11"/>
        <v>1.2812987575022492</v>
      </c>
      <c r="BU23" s="7">
        <v>63.996000000000002</v>
      </c>
      <c r="BV23" s="4">
        <v>111.54300000000001</v>
      </c>
      <c r="BW23" s="4">
        <v>110.53100000000001</v>
      </c>
      <c r="BZ23" s="12"/>
    </row>
    <row r="24" spans="1:98" x14ac:dyDescent="0.25">
      <c r="A24" s="2" t="s">
        <v>23</v>
      </c>
      <c r="B24" s="3">
        <v>1055</v>
      </c>
      <c r="C24" s="10" t="s">
        <v>46</v>
      </c>
      <c r="D24" s="7">
        <v>136.529</v>
      </c>
      <c r="E24" s="7">
        <v>112.126</v>
      </c>
      <c r="F24" s="12">
        <f t="shared" si="27"/>
        <v>1.2176390846012521</v>
      </c>
      <c r="G24" s="7">
        <v>89.58</v>
      </c>
      <c r="H24" s="7">
        <v>136.22900000000001</v>
      </c>
      <c r="I24" s="7">
        <v>136.529</v>
      </c>
      <c r="J24" s="7">
        <v>136.55500000000001</v>
      </c>
      <c r="K24" s="7">
        <v>96.087000000000003</v>
      </c>
      <c r="L24" s="12">
        <f t="shared" si="1"/>
        <v>1.4211599904253438</v>
      </c>
      <c r="M24" s="7">
        <v>78.186999999999998</v>
      </c>
      <c r="N24" s="7">
        <v>127.11199999999999</v>
      </c>
      <c r="O24" s="7">
        <v>119.282</v>
      </c>
      <c r="P24" s="7">
        <v>136.661</v>
      </c>
      <c r="Q24" s="7">
        <v>93.647999999999996</v>
      </c>
      <c r="R24" s="12">
        <f t="shared" si="2"/>
        <v>1.4593050572356057</v>
      </c>
      <c r="S24" s="7">
        <v>81.242000000000004</v>
      </c>
      <c r="T24" s="7">
        <v>124.071</v>
      </c>
      <c r="U24" s="7">
        <v>120.13200000000001</v>
      </c>
      <c r="V24" s="7">
        <v>137.35599999999999</v>
      </c>
      <c r="W24" s="7">
        <v>88.652000000000001</v>
      </c>
      <c r="X24" s="12">
        <f t="shared" si="3"/>
        <v>1.549384108649551</v>
      </c>
      <c r="Y24" s="7">
        <v>81.888999999999996</v>
      </c>
      <c r="Z24" s="7">
        <v>125.837</v>
      </c>
      <c r="AA24" s="7">
        <v>119.276</v>
      </c>
      <c r="AB24" s="7">
        <v>136.892</v>
      </c>
      <c r="AC24" s="7">
        <v>92.054000000000002</v>
      </c>
      <c r="AD24" s="12">
        <f t="shared" si="4"/>
        <v>1.4870836682816606</v>
      </c>
      <c r="AE24" s="7">
        <v>84.451999999999998</v>
      </c>
      <c r="AF24" s="7">
        <v>124.88500000000001</v>
      </c>
      <c r="AG24" s="7">
        <v>121.93899999999999</v>
      </c>
      <c r="AH24" s="7">
        <v>137.363</v>
      </c>
      <c r="AI24" s="7">
        <v>88.606999999999999</v>
      </c>
      <c r="AJ24" s="12">
        <f t="shared" si="5"/>
        <v>1.5502499802498675</v>
      </c>
      <c r="AK24" s="7">
        <v>83.319000000000003</v>
      </c>
      <c r="AL24" s="7">
        <v>123.324</v>
      </c>
      <c r="AM24" s="7">
        <v>120.11</v>
      </c>
      <c r="AN24" s="7">
        <v>136.90600000000001</v>
      </c>
      <c r="AO24" s="7">
        <v>84.453000000000003</v>
      </c>
      <c r="AP24" s="12">
        <f t="shared" si="6"/>
        <v>1.6210910210412892</v>
      </c>
      <c r="AQ24" s="7">
        <v>74.783000000000001</v>
      </c>
      <c r="AR24" s="7">
        <v>126.492</v>
      </c>
      <c r="AS24" s="7">
        <v>121.117</v>
      </c>
      <c r="AT24" s="7">
        <v>135.125</v>
      </c>
      <c r="AU24" s="7">
        <v>82.421000000000006</v>
      </c>
      <c r="AV24" s="12">
        <f t="shared" si="7"/>
        <v>1.6394486841945619</v>
      </c>
      <c r="AW24" s="7">
        <v>67.36</v>
      </c>
      <c r="AX24" s="7">
        <v>119.274</v>
      </c>
      <c r="AY24" s="7">
        <v>116.848</v>
      </c>
      <c r="AZ24" s="7">
        <v>130.74600000000001</v>
      </c>
      <c r="BA24" s="7">
        <v>80.296999999999997</v>
      </c>
      <c r="BB24" s="12">
        <f t="shared" si="8"/>
        <v>1.6282800104611632</v>
      </c>
      <c r="BC24" s="7">
        <v>77.947000000000003</v>
      </c>
      <c r="BD24" s="7">
        <v>113.667</v>
      </c>
      <c r="BE24" s="7">
        <v>110.36199999999999</v>
      </c>
      <c r="BF24" s="7">
        <v>123.78400000000001</v>
      </c>
      <c r="BG24" s="7">
        <v>79.841999999999999</v>
      </c>
      <c r="BH24" s="12">
        <f t="shared" si="9"/>
        <v>1.5503619648806393</v>
      </c>
      <c r="BI24" s="7">
        <v>67.180000000000007</v>
      </c>
      <c r="BJ24" s="7">
        <v>108.572</v>
      </c>
      <c r="BK24" s="7">
        <v>105.355</v>
      </c>
      <c r="BL24" s="7">
        <v>112.548</v>
      </c>
      <c r="BM24" s="7">
        <v>79.647999999999996</v>
      </c>
      <c r="BN24" s="12">
        <f t="shared" si="10"/>
        <v>1.4130674969867418</v>
      </c>
      <c r="BO24" s="7">
        <v>64.867000000000004</v>
      </c>
      <c r="BP24" s="7">
        <v>107.861</v>
      </c>
      <c r="BQ24" s="7">
        <v>100.818</v>
      </c>
      <c r="BR24" s="7">
        <v>102.628</v>
      </c>
      <c r="BS24" s="7">
        <v>82.8</v>
      </c>
      <c r="BT24" s="12">
        <f t="shared" si="11"/>
        <v>1.2394685990338166</v>
      </c>
      <c r="BU24" s="7">
        <v>68.361000000000004</v>
      </c>
      <c r="BV24" s="7">
        <v>96.95</v>
      </c>
      <c r="BW24" s="7">
        <v>88.594999999999999</v>
      </c>
      <c r="BZ24" s="12"/>
      <c r="CD24" s="4">
        <v>109.13800000000001</v>
      </c>
      <c r="CE24" s="4">
        <v>80.923000000000002</v>
      </c>
      <c r="CF24" s="4">
        <f t="shared" ref="CF24:CF53" si="28">(CD24/CE24)</f>
        <v>1.3486647800996008</v>
      </c>
      <c r="CG24" s="4">
        <v>71.501000000000005</v>
      </c>
      <c r="CH24" s="7">
        <v>103.646</v>
      </c>
      <c r="CI24" s="7">
        <v>95.5</v>
      </c>
      <c r="CT24" s="4" t="s">
        <v>50</v>
      </c>
    </row>
    <row r="25" spans="1:98" x14ac:dyDescent="0.25">
      <c r="A25" s="2" t="s">
        <v>23</v>
      </c>
      <c r="B25" s="3">
        <v>1030</v>
      </c>
      <c r="C25" s="10" t="s">
        <v>46</v>
      </c>
      <c r="D25" s="7">
        <v>139.749</v>
      </c>
      <c r="E25" s="7">
        <v>116.437</v>
      </c>
      <c r="F25" s="12">
        <f t="shared" si="27"/>
        <v>1.2002112730489449</v>
      </c>
      <c r="G25" s="7">
        <v>100.063</v>
      </c>
      <c r="H25" s="7">
        <v>139.637</v>
      </c>
      <c r="I25" s="7">
        <v>137.05099999999999</v>
      </c>
      <c r="J25" s="7">
        <v>136.565</v>
      </c>
      <c r="K25" s="7">
        <v>99.879000000000005</v>
      </c>
      <c r="L25" s="12">
        <f t="shared" si="1"/>
        <v>1.367304438370428</v>
      </c>
      <c r="M25" s="7">
        <v>86.747</v>
      </c>
      <c r="N25" s="7">
        <v>132.804</v>
      </c>
      <c r="O25" s="7">
        <v>125.065</v>
      </c>
      <c r="P25" s="7">
        <v>135.482</v>
      </c>
      <c r="Q25" s="7">
        <v>92.483999999999995</v>
      </c>
      <c r="R25" s="12">
        <f t="shared" si="2"/>
        <v>1.4649236624713464</v>
      </c>
      <c r="S25" s="7">
        <v>78.367000000000004</v>
      </c>
      <c r="T25" s="7">
        <v>127.092</v>
      </c>
      <c r="U25" s="7">
        <v>124.146</v>
      </c>
      <c r="V25" s="7">
        <v>135.78399999999999</v>
      </c>
      <c r="W25" s="7">
        <v>91.668000000000006</v>
      </c>
      <c r="X25" s="12">
        <f t="shared" si="3"/>
        <v>1.4812584544224809</v>
      </c>
      <c r="Y25" s="7">
        <v>84.328999999999994</v>
      </c>
      <c r="Z25" s="7">
        <v>127.828</v>
      </c>
      <c r="AA25" s="7">
        <v>124.724</v>
      </c>
      <c r="AB25" s="7">
        <v>138.08500000000001</v>
      </c>
      <c r="AC25" s="7">
        <v>91.563000000000002</v>
      </c>
      <c r="AD25" s="12">
        <f t="shared" si="4"/>
        <v>1.5080873278507694</v>
      </c>
      <c r="AE25" s="7">
        <v>82.78</v>
      </c>
      <c r="AF25" s="7">
        <v>132.245</v>
      </c>
      <c r="AG25" s="7">
        <v>127.342</v>
      </c>
      <c r="AH25" s="7">
        <v>138.869</v>
      </c>
      <c r="AI25" s="7">
        <v>91.156999999999996</v>
      </c>
      <c r="AJ25" s="12">
        <f t="shared" si="5"/>
        <v>1.5234046754500479</v>
      </c>
      <c r="AK25" s="7">
        <v>81.811000000000007</v>
      </c>
      <c r="AL25" s="7">
        <v>132.08199999999999</v>
      </c>
      <c r="AM25" s="7">
        <v>127.175</v>
      </c>
      <c r="AN25" s="7">
        <v>139.16800000000001</v>
      </c>
      <c r="AO25" s="7">
        <v>92.343000000000004</v>
      </c>
      <c r="AP25" s="12">
        <f t="shared" si="6"/>
        <v>1.5070768764280995</v>
      </c>
      <c r="AQ25" s="7">
        <v>83.971000000000004</v>
      </c>
      <c r="AR25" s="7">
        <v>132.25399999999999</v>
      </c>
      <c r="AS25" s="7">
        <v>128.81899999999999</v>
      </c>
      <c r="AT25" s="7">
        <v>137.92500000000001</v>
      </c>
      <c r="AU25" s="7">
        <v>88.867999999999995</v>
      </c>
      <c r="AV25" s="12">
        <f t="shared" si="7"/>
        <v>1.5520209749291085</v>
      </c>
      <c r="AW25" s="7">
        <v>81.471000000000004</v>
      </c>
      <c r="AX25" s="7">
        <v>131.36500000000001</v>
      </c>
      <c r="AY25" s="7">
        <v>128.018</v>
      </c>
      <c r="AZ25" s="7">
        <v>133.416</v>
      </c>
      <c r="BA25" s="7">
        <v>86.567999999999998</v>
      </c>
      <c r="BB25" s="12">
        <f t="shared" si="8"/>
        <v>1.5411699473246465</v>
      </c>
      <c r="BC25" s="7">
        <v>79.082999999999998</v>
      </c>
      <c r="BD25" s="7">
        <v>128.91800000000001</v>
      </c>
      <c r="BE25" s="7">
        <v>124.783</v>
      </c>
      <c r="BF25" s="7">
        <v>127.958</v>
      </c>
      <c r="BG25" s="7">
        <v>86.373000000000005</v>
      </c>
      <c r="BH25" s="12">
        <f t="shared" si="9"/>
        <v>1.4814583260972756</v>
      </c>
      <c r="BI25" s="7">
        <v>76.195999999999998</v>
      </c>
      <c r="BJ25" s="7">
        <v>123.85599999999999</v>
      </c>
      <c r="BK25" s="7">
        <v>118.334</v>
      </c>
      <c r="BL25" s="7">
        <v>124.931</v>
      </c>
      <c r="BM25" s="7">
        <v>85.486000000000004</v>
      </c>
      <c r="BN25" s="12">
        <f t="shared" si="10"/>
        <v>1.4614205834873546</v>
      </c>
      <c r="BO25" s="7">
        <v>75.787000000000006</v>
      </c>
      <c r="BP25" s="7">
        <v>120.95</v>
      </c>
      <c r="BQ25" s="7">
        <v>115.16</v>
      </c>
      <c r="BR25" s="7">
        <v>117.125</v>
      </c>
      <c r="BS25" s="7">
        <v>78.293999999999997</v>
      </c>
      <c r="BT25" s="12">
        <f t="shared" si="11"/>
        <v>1.4959639308248398</v>
      </c>
      <c r="BU25" s="7">
        <v>74.228999999999999</v>
      </c>
      <c r="BV25" s="7">
        <v>109.56699999999999</v>
      </c>
      <c r="BW25" s="7">
        <v>109.149</v>
      </c>
      <c r="BZ25" s="12"/>
      <c r="CD25" s="4">
        <v>118.538</v>
      </c>
      <c r="CE25" s="4">
        <v>85.067999999999998</v>
      </c>
      <c r="CF25" s="4">
        <f t="shared" si="28"/>
        <v>1.3934499459256124</v>
      </c>
      <c r="CG25" s="4">
        <v>72.938000000000002</v>
      </c>
      <c r="CH25" s="7">
        <v>114.252</v>
      </c>
      <c r="CI25" s="7">
        <v>112.51900000000001</v>
      </c>
      <c r="CT25" s="4" t="s">
        <v>51</v>
      </c>
    </row>
    <row r="26" spans="1:98" x14ac:dyDescent="0.25">
      <c r="A26" s="2" t="s">
        <v>23</v>
      </c>
      <c r="B26" s="3">
        <v>37365</v>
      </c>
      <c r="C26" s="10" t="s">
        <v>35</v>
      </c>
      <c r="D26" s="7">
        <v>168.83799999999999</v>
      </c>
      <c r="E26" s="7">
        <v>128.18899999999999</v>
      </c>
      <c r="F26" s="12">
        <f t="shared" si="27"/>
        <v>1.3171020914431035</v>
      </c>
      <c r="G26" s="7">
        <v>109.31399999999999</v>
      </c>
      <c r="H26" s="7">
        <v>170.38900000000001</v>
      </c>
      <c r="I26" s="7">
        <v>156.93600000000001</v>
      </c>
      <c r="J26" s="7">
        <v>162.41399999999999</v>
      </c>
      <c r="K26" s="7">
        <v>116.65600000000001</v>
      </c>
      <c r="L26" s="12">
        <f t="shared" si="1"/>
        <v>1.3922472911809078</v>
      </c>
      <c r="M26" s="7">
        <v>99.397999999999996</v>
      </c>
      <c r="N26" s="7">
        <v>159.89099999999999</v>
      </c>
      <c r="O26" s="7">
        <v>154.00700000000001</v>
      </c>
      <c r="P26" s="7">
        <v>161.71799999999999</v>
      </c>
      <c r="Q26" s="7">
        <v>108.23399999999999</v>
      </c>
      <c r="R26" s="12">
        <f t="shared" si="2"/>
        <v>1.4941515605077886</v>
      </c>
      <c r="S26" s="7">
        <v>106.822</v>
      </c>
      <c r="T26" s="7">
        <v>155.26599999999999</v>
      </c>
      <c r="U26" s="7">
        <v>154.625</v>
      </c>
      <c r="V26" s="7">
        <v>155.56200000000001</v>
      </c>
      <c r="W26" s="7">
        <v>105.797</v>
      </c>
      <c r="X26" s="12">
        <f t="shared" si="3"/>
        <v>1.4703819579005077</v>
      </c>
      <c r="Y26" s="7">
        <v>99.444000000000003</v>
      </c>
      <c r="Z26" s="7">
        <v>147.797</v>
      </c>
      <c r="AA26" s="7">
        <v>148.30799999999999</v>
      </c>
      <c r="AB26" s="7">
        <v>154.041</v>
      </c>
      <c r="AC26" s="7">
        <v>101.58199999999999</v>
      </c>
      <c r="AD26" s="12">
        <f t="shared" si="4"/>
        <v>1.516420231930854</v>
      </c>
      <c r="AE26" s="7">
        <v>99.929000000000002</v>
      </c>
      <c r="AF26" s="7">
        <v>146.36600000000001</v>
      </c>
      <c r="AG26" s="7">
        <v>148.01499999999999</v>
      </c>
      <c r="AH26" s="7">
        <v>149.54400000000001</v>
      </c>
      <c r="AI26" s="7">
        <v>99.552999999999997</v>
      </c>
      <c r="AJ26" s="12">
        <f t="shared" si="5"/>
        <v>1.5021546312014706</v>
      </c>
      <c r="AK26" s="7">
        <v>96.501000000000005</v>
      </c>
      <c r="AL26" s="7">
        <v>145.45699999999999</v>
      </c>
      <c r="AM26" s="7">
        <v>145.858</v>
      </c>
      <c r="AN26" s="7">
        <v>145.071</v>
      </c>
      <c r="AO26" s="7">
        <v>95.524000000000001</v>
      </c>
      <c r="AP26" s="12">
        <f t="shared" si="6"/>
        <v>1.5186864034169423</v>
      </c>
      <c r="AQ26" s="7">
        <v>90.736000000000004</v>
      </c>
      <c r="AR26" s="7">
        <v>142.47999999999999</v>
      </c>
      <c r="AS26" s="7">
        <v>144.51400000000001</v>
      </c>
      <c r="AT26" s="7">
        <v>144.13</v>
      </c>
      <c r="AU26" s="7">
        <v>93.869</v>
      </c>
      <c r="AV26" s="12">
        <f t="shared" si="7"/>
        <v>1.5354376844325601</v>
      </c>
      <c r="AW26" s="7">
        <v>88.644000000000005</v>
      </c>
      <c r="AX26" s="7">
        <v>141.267</v>
      </c>
      <c r="AY26" s="7">
        <v>141.35300000000001</v>
      </c>
      <c r="AZ26" s="7">
        <v>144.07499999999999</v>
      </c>
      <c r="BA26" s="7">
        <v>92.465000000000003</v>
      </c>
      <c r="BB26" s="12">
        <f t="shared" si="8"/>
        <v>1.5581571405396635</v>
      </c>
      <c r="BC26" s="7">
        <v>89.040999999999997</v>
      </c>
      <c r="BD26" s="7">
        <v>138.578</v>
      </c>
      <c r="BE26" s="7">
        <v>138.749</v>
      </c>
      <c r="BF26" s="7">
        <v>141.935</v>
      </c>
      <c r="BG26" s="7">
        <v>89.665999999999997</v>
      </c>
      <c r="BH26" s="12">
        <f t="shared" si="9"/>
        <v>1.582929984609551</v>
      </c>
      <c r="BI26" s="7">
        <v>85.034000000000006</v>
      </c>
      <c r="BJ26" s="7">
        <v>136.197</v>
      </c>
      <c r="BK26" s="7">
        <v>133.654</v>
      </c>
      <c r="BL26" s="7">
        <v>138.64699999999999</v>
      </c>
      <c r="BM26" s="7">
        <v>90.528999999999996</v>
      </c>
      <c r="BN26" s="12">
        <f t="shared" si="10"/>
        <v>1.5315202863170918</v>
      </c>
      <c r="BO26" s="7">
        <v>78.459000000000003</v>
      </c>
      <c r="BP26" s="7">
        <v>134.19399999999999</v>
      </c>
      <c r="BQ26" s="7">
        <v>135.904</v>
      </c>
      <c r="BR26" s="7">
        <v>132.953</v>
      </c>
      <c r="BS26" s="7">
        <v>90.674999999999997</v>
      </c>
      <c r="BT26" s="12">
        <f t="shared" si="11"/>
        <v>1.4662586159360353</v>
      </c>
      <c r="BU26" s="7">
        <v>80.119</v>
      </c>
      <c r="BV26" s="7">
        <v>133.68700000000001</v>
      </c>
      <c r="BW26" s="7">
        <v>132.22200000000001</v>
      </c>
      <c r="BX26" s="7">
        <v>129.084</v>
      </c>
      <c r="BY26" s="7">
        <v>97.088999999999999</v>
      </c>
      <c r="BZ26" s="12">
        <f>(BX26/BY26)</f>
        <v>1.3295429966319563</v>
      </c>
      <c r="CA26" s="7">
        <v>86.873999999999995</v>
      </c>
      <c r="CB26" s="7">
        <v>128.90899999999999</v>
      </c>
      <c r="CC26" s="7">
        <v>126.26900000000001</v>
      </c>
    </row>
    <row r="27" spans="1:98" x14ac:dyDescent="0.25">
      <c r="A27" s="2" t="s">
        <v>23</v>
      </c>
      <c r="B27" s="3">
        <v>50958</v>
      </c>
      <c r="C27" s="10" t="s">
        <v>35</v>
      </c>
      <c r="D27" s="7">
        <v>140.54300000000001</v>
      </c>
      <c r="E27" s="7">
        <v>101.935</v>
      </c>
      <c r="F27" s="12">
        <f t="shared" si="27"/>
        <v>1.3787511649580615</v>
      </c>
      <c r="G27" s="7">
        <v>90.798000000000002</v>
      </c>
      <c r="H27" s="7">
        <v>130.62899999999999</v>
      </c>
      <c r="I27" s="7">
        <v>131.25700000000001</v>
      </c>
      <c r="J27" s="7">
        <v>134.65</v>
      </c>
      <c r="K27" s="7">
        <v>92.406000000000006</v>
      </c>
      <c r="L27" s="12">
        <f t="shared" si="1"/>
        <v>1.4571564617016211</v>
      </c>
      <c r="M27" s="7">
        <v>85.950999999999993</v>
      </c>
      <c r="N27" s="7">
        <v>128.822</v>
      </c>
      <c r="O27" s="7">
        <v>131.43299999999999</v>
      </c>
      <c r="P27" s="7">
        <v>135.679</v>
      </c>
      <c r="Q27" s="7">
        <v>89.66</v>
      </c>
      <c r="R27" s="12">
        <f t="shared" si="2"/>
        <v>1.5132612090118225</v>
      </c>
      <c r="S27" s="7">
        <v>84.984999999999999</v>
      </c>
      <c r="T27" s="7">
        <v>123.529</v>
      </c>
      <c r="U27" s="7">
        <v>129.81399999999999</v>
      </c>
      <c r="V27" s="7">
        <v>134.19300000000001</v>
      </c>
      <c r="W27" s="7">
        <v>87.974000000000004</v>
      </c>
      <c r="X27" s="12">
        <f t="shared" si="3"/>
        <v>1.5253711323800214</v>
      </c>
      <c r="Y27" s="7">
        <v>80.316000000000003</v>
      </c>
      <c r="Z27" s="7">
        <v>125.367</v>
      </c>
      <c r="AA27" s="7">
        <v>126.556</v>
      </c>
      <c r="AB27" s="7">
        <v>131.33000000000001</v>
      </c>
      <c r="AC27" s="7">
        <v>79.27</v>
      </c>
      <c r="AD27" s="12">
        <f t="shared" si="4"/>
        <v>1.6567427778478621</v>
      </c>
      <c r="AE27" s="7">
        <v>67.334000000000003</v>
      </c>
      <c r="AF27" s="4">
        <v>123.304</v>
      </c>
      <c r="AG27" s="4">
        <v>123.024</v>
      </c>
      <c r="AH27" s="7">
        <v>132.19499999999999</v>
      </c>
      <c r="AI27" s="7">
        <v>81.119</v>
      </c>
      <c r="AJ27" s="12">
        <f t="shared" si="5"/>
        <v>1.6296428703509658</v>
      </c>
      <c r="AK27" s="7">
        <v>70.783000000000001</v>
      </c>
      <c r="AL27" s="7">
        <v>122.489</v>
      </c>
      <c r="AM27" s="7">
        <v>123.62</v>
      </c>
      <c r="AN27" s="7">
        <v>128.852</v>
      </c>
      <c r="AO27" s="7">
        <v>76.531999999999996</v>
      </c>
      <c r="AP27" s="12">
        <f t="shared" si="6"/>
        <v>1.6836356034077251</v>
      </c>
      <c r="AQ27" s="7">
        <v>72.897000000000006</v>
      </c>
      <c r="AR27" s="7">
        <v>125.102</v>
      </c>
      <c r="AS27" s="7">
        <v>124.71899999999999</v>
      </c>
      <c r="AT27" s="7">
        <v>126.16500000000001</v>
      </c>
      <c r="AU27" s="7">
        <v>78.552000000000007</v>
      </c>
      <c r="AV27" s="12">
        <f t="shared" si="7"/>
        <v>1.6061335166513901</v>
      </c>
      <c r="AW27" s="7">
        <v>72.820999999999998</v>
      </c>
      <c r="AX27" s="7">
        <v>122.083</v>
      </c>
      <c r="AY27" s="7">
        <v>124.69</v>
      </c>
      <c r="AZ27" s="7">
        <v>121.169</v>
      </c>
      <c r="BA27" s="7">
        <v>77.39</v>
      </c>
      <c r="BB27" s="12">
        <f t="shared" si="8"/>
        <v>1.5656932420209329</v>
      </c>
      <c r="BC27" s="7">
        <v>74.725999999999999</v>
      </c>
      <c r="BD27" s="7">
        <v>119.205</v>
      </c>
      <c r="BE27" s="7">
        <v>120.22199999999999</v>
      </c>
      <c r="BF27" s="7">
        <v>120.51600000000001</v>
      </c>
      <c r="BG27" s="7">
        <v>79.38</v>
      </c>
      <c r="BH27" s="12">
        <f t="shared" si="9"/>
        <v>1.5182161753590326</v>
      </c>
      <c r="BI27" s="7">
        <v>71.400999999999996</v>
      </c>
      <c r="BJ27" s="7">
        <v>121.289</v>
      </c>
      <c r="BK27" s="7">
        <v>121.75700000000001</v>
      </c>
      <c r="BN27" s="12"/>
      <c r="BO27" s="7"/>
      <c r="BT27" s="12"/>
      <c r="BU27" s="7"/>
      <c r="BZ27" s="12"/>
    </row>
    <row r="28" spans="1:98" x14ac:dyDescent="0.25">
      <c r="A28" s="2" t="s">
        <v>23</v>
      </c>
      <c r="B28" s="3">
        <v>2583</v>
      </c>
      <c r="C28" s="10" t="s">
        <v>46</v>
      </c>
      <c r="D28" s="7">
        <v>155.98500000000001</v>
      </c>
      <c r="E28" s="7">
        <v>97.73</v>
      </c>
      <c r="F28" s="12">
        <f t="shared" si="27"/>
        <v>1.5960810395988949</v>
      </c>
      <c r="G28" s="7">
        <v>78.456000000000003</v>
      </c>
      <c r="H28" s="7">
        <v>145.52600000000001</v>
      </c>
      <c r="I28" s="7">
        <v>144.126</v>
      </c>
      <c r="J28" s="7">
        <v>145.643</v>
      </c>
      <c r="K28" s="7">
        <v>91.617000000000004</v>
      </c>
      <c r="L28" s="12">
        <f t="shared" si="1"/>
        <v>1.5896940524138532</v>
      </c>
      <c r="M28" s="7">
        <v>77.427000000000007</v>
      </c>
      <c r="N28" s="7">
        <v>141.36099999999999</v>
      </c>
      <c r="O28" s="7">
        <v>134.43799999999999</v>
      </c>
      <c r="P28" s="7">
        <v>140.928</v>
      </c>
      <c r="Q28" s="7">
        <v>85.652000000000001</v>
      </c>
      <c r="R28" s="12">
        <f t="shared" si="2"/>
        <v>1.6453556250875636</v>
      </c>
      <c r="S28" s="7">
        <v>71.846999999999994</v>
      </c>
      <c r="T28" s="7">
        <v>136.453</v>
      </c>
      <c r="U28" s="7">
        <v>134.65700000000001</v>
      </c>
      <c r="V28" s="7">
        <v>137.483</v>
      </c>
      <c r="W28" s="7">
        <v>79.084999999999994</v>
      </c>
      <c r="X28" s="12">
        <f t="shared" si="3"/>
        <v>1.7384206866030223</v>
      </c>
      <c r="Y28" s="7">
        <v>76.991</v>
      </c>
      <c r="Z28" s="7">
        <v>132.078</v>
      </c>
      <c r="AA28" s="7">
        <v>131.34299999999999</v>
      </c>
      <c r="AB28" s="7">
        <v>133.65299999999999</v>
      </c>
      <c r="AC28" s="7">
        <v>78.688999999999993</v>
      </c>
      <c r="AD28" s="12">
        <f t="shared" si="4"/>
        <v>1.6984966132496284</v>
      </c>
      <c r="AE28" s="7">
        <v>73.269000000000005</v>
      </c>
      <c r="AF28" s="7">
        <v>131.15</v>
      </c>
      <c r="AG28" s="7">
        <v>129.39599999999999</v>
      </c>
      <c r="AH28" s="7">
        <v>130.28200000000001</v>
      </c>
      <c r="AI28" s="7">
        <v>75.058999999999997</v>
      </c>
      <c r="AJ28" s="12">
        <f t="shared" si="5"/>
        <v>1.7357278940566756</v>
      </c>
      <c r="AK28" s="7">
        <v>73.950999999999993</v>
      </c>
      <c r="AL28" s="7">
        <v>129.577</v>
      </c>
      <c r="AM28" s="7">
        <v>129.33500000000001</v>
      </c>
      <c r="AN28" s="7">
        <v>127.057</v>
      </c>
      <c r="AO28" s="7">
        <v>71.626000000000005</v>
      </c>
      <c r="AP28" s="12">
        <f t="shared" si="6"/>
        <v>1.773894954346187</v>
      </c>
      <c r="AQ28" s="7">
        <v>69.206999999999994</v>
      </c>
      <c r="AR28" s="7">
        <v>127.608</v>
      </c>
      <c r="AS28" s="7">
        <v>122.532</v>
      </c>
      <c r="AT28" s="7">
        <v>120.61499999999999</v>
      </c>
      <c r="AU28" s="7">
        <v>76.111000000000004</v>
      </c>
      <c r="AV28" s="12">
        <f t="shared" si="7"/>
        <v>1.5847249412042936</v>
      </c>
      <c r="AW28" s="7">
        <v>69.622</v>
      </c>
      <c r="AX28" s="7">
        <v>123.655</v>
      </c>
      <c r="AY28" s="7">
        <v>117.47499999999999</v>
      </c>
      <c r="AZ28" s="7">
        <v>116.458</v>
      </c>
      <c r="BA28" s="7">
        <v>76.834000000000003</v>
      </c>
      <c r="BB28" s="12">
        <f t="shared" si="8"/>
        <v>1.5157091912434599</v>
      </c>
      <c r="BC28" s="7">
        <v>67.132999999999996</v>
      </c>
      <c r="BD28" s="7">
        <v>120.10599999999999</v>
      </c>
      <c r="BE28" s="7">
        <v>116.81399999999999</v>
      </c>
      <c r="BF28" s="7">
        <v>114.878</v>
      </c>
      <c r="BG28" s="7">
        <v>80.843000000000004</v>
      </c>
      <c r="BH28" s="12">
        <f t="shared" si="9"/>
        <v>1.421001199856512</v>
      </c>
      <c r="BI28" s="7">
        <v>71.301000000000002</v>
      </c>
      <c r="BJ28" s="7">
        <v>118.715</v>
      </c>
      <c r="BK28" s="7">
        <v>116.922</v>
      </c>
      <c r="BL28" s="7">
        <v>114.89</v>
      </c>
      <c r="BM28" s="7">
        <v>91.153000000000006</v>
      </c>
      <c r="BN28" s="12">
        <f t="shared" si="10"/>
        <v>1.2604083244654591</v>
      </c>
      <c r="BO28" s="7">
        <v>69.728999999999999</v>
      </c>
      <c r="BP28" s="7">
        <v>121.054</v>
      </c>
      <c r="BQ28" s="7">
        <v>120.32299999999999</v>
      </c>
      <c r="BT28" s="12"/>
      <c r="BU28" s="7"/>
      <c r="BZ28" s="12"/>
    </row>
    <row r="29" spans="1:98" x14ac:dyDescent="0.25">
      <c r="A29" s="2" t="s">
        <v>23</v>
      </c>
      <c r="B29" s="3">
        <v>1677</v>
      </c>
      <c r="C29" s="10" t="s">
        <v>52</v>
      </c>
      <c r="D29" s="7">
        <v>163.86199999999999</v>
      </c>
      <c r="E29" s="7">
        <v>113.247</v>
      </c>
      <c r="F29" s="12">
        <f t="shared" si="27"/>
        <v>1.4469434068893656</v>
      </c>
      <c r="G29" s="7">
        <v>107.413</v>
      </c>
      <c r="H29" s="7">
        <v>161.79300000000001</v>
      </c>
      <c r="I29" s="7">
        <v>153.69800000000001</v>
      </c>
      <c r="J29" s="7">
        <v>158.047</v>
      </c>
      <c r="K29" s="7">
        <v>101.324</v>
      </c>
      <c r="L29" s="12">
        <f t="shared" si="1"/>
        <v>1.5598180095535115</v>
      </c>
      <c r="M29" s="7">
        <v>83.634</v>
      </c>
      <c r="N29" s="7">
        <v>155.465</v>
      </c>
      <c r="O29" s="7">
        <v>147.63999999999999</v>
      </c>
      <c r="P29" s="7">
        <v>155.19999999999999</v>
      </c>
      <c r="Q29" s="7">
        <v>95.552999999999997</v>
      </c>
      <c r="R29" s="12">
        <f t="shared" si="2"/>
        <v>1.6242294852071624</v>
      </c>
      <c r="S29" s="7">
        <v>90.53</v>
      </c>
      <c r="T29" s="7">
        <v>146.23599999999999</v>
      </c>
      <c r="U29" s="7">
        <v>143.78200000000001</v>
      </c>
      <c r="V29" s="7">
        <v>151.49100000000001</v>
      </c>
      <c r="W29" s="7">
        <v>94.534999999999997</v>
      </c>
      <c r="X29" s="12">
        <f t="shared" si="3"/>
        <v>1.6024858518009204</v>
      </c>
      <c r="Y29" s="7">
        <v>87.195999999999998</v>
      </c>
      <c r="Z29" s="7">
        <v>139.21299999999999</v>
      </c>
      <c r="AA29" s="7">
        <v>137.55000000000001</v>
      </c>
      <c r="AB29" s="7">
        <v>146.08199999999999</v>
      </c>
      <c r="AC29" s="7">
        <v>92.870999999999995</v>
      </c>
      <c r="AD29" s="12">
        <f t="shared" si="4"/>
        <v>1.5729560357915819</v>
      </c>
      <c r="AE29" s="7">
        <v>89.873000000000005</v>
      </c>
      <c r="AF29" s="7">
        <v>141.245</v>
      </c>
      <c r="AG29" s="7">
        <v>137.05199999999999</v>
      </c>
      <c r="AH29" s="7">
        <v>143.13300000000001</v>
      </c>
      <c r="AI29" s="7">
        <v>90.097999999999999</v>
      </c>
      <c r="AJ29" s="12">
        <f t="shared" si="5"/>
        <v>1.5886368176874073</v>
      </c>
      <c r="AK29" s="7">
        <v>88.043999999999997</v>
      </c>
      <c r="AL29" s="7">
        <v>140.661</v>
      </c>
      <c r="AM29" s="7">
        <v>139.60499999999999</v>
      </c>
      <c r="AN29" s="7">
        <v>140.86099999999999</v>
      </c>
      <c r="AO29" s="7">
        <v>85.602999999999994</v>
      </c>
      <c r="AP29" s="12">
        <f t="shared" si="6"/>
        <v>1.645514759996729</v>
      </c>
      <c r="AQ29" s="7">
        <v>84.424999999999997</v>
      </c>
      <c r="AR29" s="7">
        <v>139.27699999999999</v>
      </c>
      <c r="AS29" s="7">
        <v>138.684</v>
      </c>
      <c r="AT29" s="7">
        <v>139.80000000000001</v>
      </c>
      <c r="AU29" s="7">
        <v>81.841999999999999</v>
      </c>
      <c r="AV29" s="12">
        <f t="shared" si="7"/>
        <v>1.7081693995747906</v>
      </c>
      <c r="AW29" s="7">
        <v>79.105000000000004</v>
      </c>
      <c r="AX29" s="7">
        <v>138.28299999999999</v>
      </c>
      <c r="AY29" s="7">
        <v>138.10499999999999</v>
      </c>
      <c r="AZ29" s="7">
        <v>136.03800000000001</v>
      </c>
      <c r="BA29" s="7">
        <v>80.465000000000003</v>
      </c>
      <c r="BB29" s="12">
        <f t="shared" si="8"/>
        <v>1.6906481078729882</v>
      </c>
      <c r="BC29" s="7">
        <v>78.311999999999998</v>
      </c>
      <c r="BD29" s="7">
        <v>135.21</v>
      </c>
      <c r="BE29" s="7">
        <v>137.08699999999999</v>
      </c>
      <c r="BF29" s="7">
        <v>137.749</v>
      </c>
      <c r="BG29" s="7">
        <v>80.784999999999997</v>
      </c>
      <c r="BH29" s="12">
        <f t="shared" si="9"/>
        <v>1.7051309030141735</v>
      </c>
      <c r="BI29" s="7">
        <v>80.290000000000006</v>
      </c>
      <c r="BJ29" s="7">
        <v>131.93299999999999</v>
      </c>
      <c r="BK29" s="7">
        <v>135.35400000000001</v>
      </c>
      <c r="BL29" s="7">
        <v>130.65199999999999</v>
      </c>
      <c r="BM29" s="7">
        <v>81.003</v>
      </c>
      <c r="BN29" s="12">
        <f t="shared" si="10"/>
        <v>1.6129279162500152</v>
      </c>
      <c r="BO29" s="7">
        <v>78.908000000000001</v>
      </c>
      <c r="BP29" s="7">
        <v>127.627</v>
      </c>
      <c r="BQ29" s="7">
        <v>127.48</v>
      </c>
      <c r="BR29" s="7">
        <v>127.494</v>
      </c>
      <c r="BS29" s="7">
        <v>83.585999999999999</v>
      </c>
      <c r="BT29" s="12">
        <f t="shared" si="11"/>
        <v>1.5253032804536646</v>
      </c>
      <c r="BU29" s="7">
        <v>81.808999999999997</v>
      </c>
      <c r="BV29" s="7">
        <v>123.536</v>
      </c>
      <c r="BW29" s="7">
        <v>121.315</v>
      </c>
      <c r="BX29" s="7">
        <v>125.95699999999999</v>
      </c>
      <c r="BY29" s="7">
        <v>86.093999999999994</v>
      </c>
      <c r="BZ29" s="12">
        <f>(BX29/BY29)</f>
        <v>1.4630171672822729</v>
      </c>
      <c r="CA29" s="7">
        <v>82.784000000000006</v>
      </c>
      <c r="CB29" s="7">
        <v>121.63500000000001</v>
      </c>
      <c r="CC29" s="7">
        <v>121.22499999999999</v>
      </c>
    </row>
    <row r="30" spans="1:98" x14ac:dyDescent="0.25">
      <c r="A30" s="2" t="s">
        <v>23</v>
      </c>
      <c r="B30" s="3">
        <v>1167</v>
      </c>
      <c r="C30" s="10" t="s">
        <v>46</v>
      </c>
      <c r="D30" s="7">
        <v>117.51600000000001</v>
      </c>
      <c r="E30" s="7">
        <v>109.423</v>
      </c>
      <c r="F30" s="12">
        <f t="shared" si="27"/>
        <v>1.0739606846823795</v>
      </c>
      <c r="G30" s="7">
        <v>106.729</v>
      </c>
      <c r="H30" s="7">
        <v>118.78</v>
      </c>
      <c r="I30" s="7">
        <v>123.735</v>
      </c>
      <c r="J30" s="7">
        <v>114.79</v>
      </c>
      <c r="K30" s="7">
        <v>100.39</v>
      </c>
      <c r="L30" s="12">
        <f t="shared" si="1"/>
        <v>1.1434405817312483</v>
      </c>
      <c r="M30" s="7">
        <v>96.968000000000004</v>
      </c>
      <c r="N30" s="7">
        <v>108.46299999999999</v>
      </c>
      <c r="O30" s="7">
        <v>113.88500000000001</v>
      </c>
      <c r="P30" s="7">
        <v>113.813</v>
      </c>
      <c r="Q30" s="7">
        <v>96.501999999999995</v>
      </c>
      <c r="R30" s="12">
        <f t="shared" si="2"/>
        <v>1.1793848832148557</v>
      </c>
      <c r="S30" s="7">
        <v>81.516000000000005</v>
      </c>
      <c r="T30" s="7">
        <v>107.36499999999999</v>
      </c>
      <c r="U30" s="7">
        <v>113.538</v>
      </c>
      <c r="V30" s="7">
        <v>116.57299999999999</v>
      </c>
      <c r="W30" s="7">
        <v>93.587999999999994</v>
      </c>
      <c r="X30" s="12">
        <f t="shared" si="3"/>
        <v>1.2455977262042142</v>
      </c>
      <c r="Y30" s="7">
        <v>81.986999999999995</v>
      </c>
      <c r="Z30" s="7">
        <v>108.601</v>
      </c>
      <c r="AA30" s="7">
        <v>113.395</v>
      </c>
      <c r="AB30" s="7">
        <v>117.11499999999999</v>
      </c>
      <c r="AC30" s="7">
        <v>93.105999999999995</v>
      </c>
      <c r="AD30" s="12">
        <f t="shared" si="4"/>
        <v>1.2578673769681867</v>
      </c>
      <c r="AE30" s="7">
        <v>83.97</v>
      </c>
      <c r="AF30" s="7">
        <v>110.547</v>
      </c>
      <c r="AG30" s="7">
        <v>113.995</v>
      </c>
      <c r="AH30" s="7">
        <v>119.43</v>
      </c>
      <c r="AI30" s="7">
        <v>91.501999999999995</v>
      </c>
      <c r="AJ30" s="12">
        <f t="shared" si="5"/>
        <v>1.3052173722978735</v>
      </c>
      <c r="AK30" s="7">
        <v>90.15</v>
      </c>
      <c r="AL30" s="7">
        <v>113.773</v>
      </c>
      <c r="AM30" s="7">
        <v>116.258</v>
      </c>
      <c r="AN30" s="7">
        <v>117.459</v>
      </c>
      <c r="AO30" s="7">
        <v>90.343999999999994</v>
      </c>
      <c r="AP30" s="12">
        <f t="shared" si="6"/>
        <v>1.3001306118834677</v>
      </c>
      <c r="AQ30" s="7">
        <v>87.647999999999996</v>
      </c>
      <c r="AR30" s="7">
        <v>113.45399999999999</v>
      </c>
      <c r="AS30" s="7">
        <v>118.045</v>
      </c>
      <c r="AT30" s="7">
        <v>112.05800000000001</v>
      </c>
      <c r="AU30" s="7">
        <v>89.180999999999997</v>
      </c>
      <c r="AV30" s="12">
        <f t="shared" si="7"/>
        <v>1.2565232504681492</v>
      </c>
      <c r="AW30" s="7">
        <v>89.073999999999998</v>
      </c>
      <c r="AX30" s="7">
        <v>108.375</v>
      </c>
      <c r="AY30" s="7">
        <v>113.64700000000001</v>
      </c>
      <c r="AZ30" s="7">
        <v>105.72199999999999</v>
      </c>
      <c r="BA30" s="7">
        <v>88.951999999999998</v>
      </c>
      <c r="BB30" s="12">
        <f t="shared" si="8"/>
        <v>1.1885286446622898</v>
      </c>
      <c r="BC30" s="7">
        <v>73.718999999999994</v>
      </c>
      <c r="BD30" s="7">
        <v>101.934</v>
      </c>
      <c r="BE30" s="7">
        <v>108.74</v>
      </c>
      <c r="BF30" s="7">
        <v>100.09099999999999</v>
      </c>
      <c r="BG30" s="7">
        <v>85.751000000000005</v>
      </c>
      <c r="BH30" s="12">
        <f t="shared" si="9"/>
        <v>1.1672283705146294</v>
      </c>
      <c r="BI30" s="7">
        <v>74.375</v>
      </c>
      <c r="BJ30" s="7">
        <v>94.025000000000006</v>
      </c>
      <c r="BK30" s="7">
        <v>98.79</v>
      </c>
      <c r="BL30" s="7">
        <v>95.494</v>
      </c>
      <c r="BM30" s="7">
        <v>84.534000000000006</v>
      </c>
      <c r="BN30" s="12">
        <f t="shared" si="10"/>
        <v>1.1296519743535145</v>
      </c>
      <c r="BO30" s="7">
        <v>78.349999999999994</v>
      </c>
      <c r="BP30" s="7">
        <v>95.474999999999994</v>
      </c>
      <c r="BQ30" s="7">
        <v>94.195999999999998</v>
      </c>
      <c r="BR30" s="7">
        <v>90.498999999999995</v>
      </c>
      <c r="BS30" s="7">
        <v>85.338999999999999</v>
      </c>
      <c r="BT30" s="12">
        <f t="shared" si="11"/>
        <v>1.0604647347637071</v>
      </c>
      <c r="BU30" s="7">
        <v>77.194999999999993</v>
      </c>
      <c r="BV30" s="7">
        <v>89.122</v>
      </c>
      <c r="BW30" s="7">
        <v>89.103999999999999</v>
      </c>
      <c r="BX30" s="7">
        <v>88.31</v>
      </c>
      <c r="BY30" s="7">
        <v>91.070999999999998</v>
      </c>
      <c r="BZ30" s="12">
        <f>(BX30/BY30)</f>
        <v>0.9696829945866412</v>
      </c>
      <c r="CA30" s="4">
        <v>87.156999999999996</v>
      </c>
      <c r="CB30" s="7">
        <v>90.429000000000002</v>
      </c>
      <c r="CC30" s="7">
        <v>91.840999999999994</v>
      </c>
    </row>
    <row r="31" spans="1:98" x14ac:dyDescent="0.25">
      <c r="C31" s="9"/>
      <c r="D31" s="13">
        <f>AVERAGE(D22:D30)</f>
        <v>147.1357777777778</v>
      </c>
      <c r="E31" s="13">
        <f>AVERAGE(E22:E30)</f>
        <v>113.166</v>
      </c>
      <c r="F31" s="13">
        <f>AVERAGE(F22:F30)</f>
        <v>1.3053344981312875</v>
      </c>
      <c r="G31" s="13">
        <f t="shared" ref="G31:BR31" si="29">AVERAGE(G22:G30)</f>
        <v>95.953888888888898</v>
      </c>
      <c r="H31" s="13">
        <f t="shared" si="29"/>
        <v>144.41755555555557</v>
      </c>
      <c r="I31" s="13">
        <f t="shared" si="29"/>
        <v>141.7932222222222</v>
      </c>
      <c r="J31" s="13">
        <f t="shared" si="29"/>
        <v>142.20344444444444</v>
      </c>
      <c r="K31" s="13">
        <f t="shared" si="29"/>
        <v>102.0581111111111</v>
      </c>
      <c r="L31" s="13">
        <f t="shared" si="29"/>
        <v>1.3978218975424104</v>
      </c>
      <c r="M31" s="13">
        <f t="shared" si="29"/>
        <v>85.907666666666671</v>
      </c>
      <c r="N31" s="13">
        <f t="shared" si="29"/>
        <v>137.12466666666666</v>
      </c>
      <c r="O31" s="13">
        <f t="shared" si="29"/>
        <v>133.63122222222222</v>
      </c>
      <c r="P31" s="13">
        <f t="shared" si="29"/>
        <v>141.26733333333334</v>
      </c>
      <c r="Q31" s="13">
        <f t="shared" si="29"/>
        <v>96.688555555555538</v>
      </c>
      <c r="R31" s="13">
        <f t="shared" si="29"/>
        <v>1.4652172028235617</v>
      </c>
      <c r="S31" s="13">
        <f t="shared" si="29"/>
        <v>84.088666666666654</v>
      </c>
      <c r="T31" s="13">
        <f t="shared" si="29"/>
        <v>132.47866666666667</v>
      </c>
      <c r="U31" s="13">
        <f t="shared" si="29"/>
        <v>132.48733333333334</v>
      </c>
      <c r="V31" s="13">
        <f t="shared" si="29"/>
        <v>139.80566666666667</v>
      </c>
      <c r="W31" s="13">
        <f t="shared" si="29"/>
        <v>93.489444444444445</v>
      </c>
      <c r="X31" s="13">
        <f t="shared" si="29"/>
        <v>1.5014064385628521</v>
      </c>
      <c r="Y31" s="13">
        <f t="shared" si="29"/>
        <v>83.731444444444435</v>
      </c>
      <c r="Z31" s="13">
        <f t="shared" si="29"/>
        <v>131.036</v>
      </c>
      <c r="AA31" s="13">
        <f t="shared" si="29"/>
        <v>130.08266666666665</v>
      </c>
      <c r="AB31" s="13">
        <f t="shared" si="29"/>
        <v>138.69944444444445</v>
      </c>
      <c r="AC31" s="13">
        <f t="shared" si="29"/>
        <v>91.156555555555542</v>
      </c>
      <c r="AD31" s="13">
        <f t="shared" si="29"/>
        <v>1.5274252774400539</v>
      </c>
      <c r="AE31" s="13">
        <f t="shared" si="29"/>
        <v>81.781888888888886</v>
      </c>
      <c r="AF31" s="13">
        <f t="shared" si="29"/>
        <v>131.30422222222219</v>
      </c>
      <c r="AG31" s="13">
        <f t="shared" si="29"/>
        <v>129.89388888888891</v>
      </c>
      <c r="AH31" s="13">
        <f t="shared" si="29"/>
        <v>137.46588888888888</v>
      </c>
      <c r="AI31" s="13">
        <f t="shared" si="29"/>
        <v>88.575999999999979</v>
      </c>
      <c r="AJ31" s="13">
        <f t="shared" si="29"/>
        <v>1.5581672094778192</v>
      </c>
      <c r="AK31" s="13">
        <f t="shared" si="29"/>
        <v>81.320888888888888</v>
      </c>
      <c r="AL31" s="13">
        <f t="shared" si="29"/>
        <v>131.13833333333332</v>
      </c>
      <c r="AM31" s="13">
        <f t="shared" si="29"/>
        <v>129.92033333333333</v>
      </c>
      <c r="AN31" s="13">
        <f t="shared" si="29"/>
        <v>134.77288888888887</v>
      </c>
      <c r="AO31" s="13">
        <f t="shared" si="29"/>
        <v>85.678777777777768</v>
      </c>
      <c r="AP31" s="13">
        <f t="shared" si="29"/>
        <v>1.5820114379159789</v>
      </c>
      <c r="AQ31" s="13">
        <f t="shared" si="29"/>
        <v>78.87211111111111</v>
      </c>
      <c r="AR31" s="13">
        <f t="shared" si="29"/>
        <v>129.92288888888891</v>
      </c>
      <c r="AS31" s="13">
        <f t="shared" si="29"/>
        <v>128.51866666666669</v>
      </c>
      <c r="AT31" s="13">
        <f t="shared" si="29"/>
        <v>132.0348888888889</v>
      </c>
      <c r="AU31" s="13">
        <f t="shared" si="29"/>
        <v>84.796444444444447</v>
      </c>
      <c r="AV31" s="13">
        <f t="shared" si="29"/>
        <v>1.561552710898382</v>
      </c>
      <c r="AW31" s="13">
        <f t="shared" si="29"/>
        <v>76.510888888888886</v>
      </c>
      <c r="AX31" s="13">
        <f t="shared" si="29"/>
        <v>127.19177777777776</v>
      </c>
      <c r="AY31" s="13">
        <f t="shared" si="29"/>
        <v>126.18855555555557</v>
      </c>
      <c r="AZ31" s="13">
        <f t="shared" si="29"/>
        <v>127.79655555555554</v>
      </c>
      <c r="BA31" s="13">
        <f t="shared" si="29"/>
        <v>84.25566666666667</v>
      </c>
      <c r="BB31" s="13">
        <f t="shared" si="29"/>
        <v>1.5207892986246909</v>
      </c>
      <c r="BC31" s="13">
        <f t="shared" si="29"/>
        <v>75.950222222222209</v>
      </c>
      <c r="BD31" s="13">
        <f t="shared" si="29"/>
        <v>123.13100000000001</v>
      </c>
      <c r="BE31" s="13">
        <f t="shared" si="29"/>
        <v>124.25733333333331</v>
      </c>
      <c r="BF31" s="13">
        <f t="shared" si="29"/>
        <v>124.88288888888889</v>
      </c>
      <c r="BG31" s="13">
        <f t="shared" si="29"/>
        <v>84.330777777777769</v>
      </c>
      <c r="BH31" s="13">
        <f t="shared" si="29"/>
        <v>1.4829506140715121</v>
      </c>
      <c r="BI31" s="13">
        <f t="shared" si="29"/>
        <v>73.517999999999986</v>
      </c>
      <c r="BJ31" s="13">
        <f t="shared" si="29"/>
        <v>120.13544444444445</v>
      </c>
      <c r="BK31" s="13">
        <f t="shared" si="29"/>
        <v>119.52300000000001</v>
      </c>
      <c r="BL31" s="13">
        <f t="shared" si="29"/>
        <v>119.61062499999998</v>
      </c>
      <c r="BM31" s="13">
        <f t="shared" si="29"/>
        <v>85.653750000000002</v>
      </c>
      <c r="BN31" s="13">
        <f t="shared" si="29"/>
        <v>1.398564471557419</v>
      </c>
      <c r="BO31" s="13">
        <f t="shared" si="29"/>
        <v>72.450749999999999</v>
      </c>
      <c r="BP31" s="13">
        <f t="shared" si="29"/>
        <v>117.45537499999999</v>
      </c>
      <c r="BQ31" s="13">
        <f t="shared" si="29"/>
        <v>114.7435</v>
      </c>
      <c r="BR31" s="13">
        <f t="shared" si="29"/>
        <v>115.64185714285715</v>
      </c>
      <c r="BS31" s="13">
        <f t="shared" ref="BS31:CQ31" si="30">AVERAGE(BS22:BS30)</f>
        <v>85.017857142857139</v>
      </c>
      <c r="BT31" s="13">
        <f t="shared" si="30"/>
        <v>1.3609476191576466</v>
      </c>
      <c r="BU31" s="13">
        <f t="shared" si="30"/>
        <v>73.151857142857125</v>
      </c>
      <c r="BV31" s="13">
        <f t="shared" si="30"/>
        <v>112.6082857142857</v>
      </c>
      <c r="BW31" s="13">
        <f t="shared" si="30"/>
        <v>110.06842857142858</v>
      </c>
      <c r="BX31" s="13">
        <f t="shared" si="30"/>
        <v>114.45033333333333</v>
      </c>
      <c r="BY31" s="13">
        <f t="shared" si="30"/>
        <v>91.418000000000006</v>
      </c>
      <c r="BZ31" s="13">
        <f t="shared" si="30"/>
        <v>1.2540810528336235</v>
      </c>
      <c r="CA31" s="13">
        <f t="shared" si="30"/>
        <v>85.605000000000004</v>
      </c>
      <c r="CB31" s="13">
        <f t="shared" si="30"/>
        <v>113.65766666666666</v>
      </c>
      <c r="CC31" s="13">
        <f t="shared" si="30"/>
        <v>113.11166666666666</v>
      </c>
      <c r="CD31" s="13">
        <f t="shared" si="30"/>
        <v>113.83799999999999</v>
      </c>
      <c r="CE31" s="13">
        <f t="shared" si="30"/>
        <v>82.995499999999993</v>
      </c>
      <c r="CF31" s="13">
        <f t="shared" si="30"/>
        <v>1.3710573630126066</v>
      </c>
      <c r="CG31" s="13">
        <f t="shared" si="30"/>
        <v>72.219500000000011</v>
      </c>
      <c r="CH31" s="13">
        <f t="shared" si="30"/>
        <v>108.949</v>
      </c>
      <c r="CI31" s="13">
        <f t="shared" si="30"/>
        <v>104.0095</v>
      </c>
      <c r="CJ31" s="13" t="e">
        <f t="shared" si="30"/>
        <v>#DIV/0!</v>
      </c>
      <c r="CK31" s="13" t="e">
        <f t="shared" si="30"/>
        <v>#DIV/0!</v>
      </c>
      <c r="CL31" s="13" t="e">
        <f t="shared" si="30"/>
        <v>#DIV/0!</v>
      </c>
      <c r="CM31" s="13" t="e">
        <f t="shared" si="30"/>
        <v>#DIV/0!</v>
      </c>
      <c r="CN31" s="13" t="e">
        <f t="shared" si="30"/>
        <v>#DIV/0!</v>
      </c>
      <c r="CO31" s="13" t="e">
        <f t="shared" si="30"/>
        <v>#DIV/0!</v>
      </c>
      <c r="CP31" s="13" t="e">
        <f t="shared" si="30"/>
        <v>#DIV/0!</v>
      </c>
      <c r="CQ31" s="13" t="e">
        <f t="shared" si="30"/>
        <v>#DIV/0!</v>
      </c>
    </row>
    <row r="32" spans="1:98" x14ac:dyDescent="0.25">
      <c r="A32" s="2" t="s">
        <v>24</v>
      </c>
      <c r="B32" s="3">
        <v>17684</v>
      </c>
      <c r="C32" s="9" t="s">
        <v>35</v>
      </c>
      <c r="D32" s="4">
        <v>166.23400000000001</v>
      </c>
      <c r="E32" s="4">
        <v>129.785</v>
      </c>
      <c r="F32" s="12">
        <f t="shared" ref="F32:F41" si="31">(D32/E32)</f>
        <v>1.2808413915321495</v>
      </c>
      <c r="G32" s="4">
        <v>107.527</v>
      </c>
      <c r="H32" s="4">
        <v>160.28100000000001</v>
      </c>
      <c r="I32" s="4">
        <v>156.977</v>
      </c>
      <c r="J32" s="4">
        <v>160.512</v>
      </c>
      <c r="K32" s="4">
        <v>115.758</v>
      </c>
      <c r="L32" s="12">
        <f t="shared" si="1"/>
        <v>1.3866169076867259</v>
      </c>
      <c r="M32" s="7">
        <v>77.852999999999994</v>
      </c>
      <c r="N32" s="4">
        <v>149.05799999999999</v>
      </c>
      <c r="O32" s="4">
        <v>144.84200000000001</v>
      </c>
      <c r="P32" s="4">
        <v>157.44499999999999</v>
      </c>
      <c r="Q32" s="4">
        <v>111.559</v>
      </c>
      <c r="R32" s="12">
        <f t="shared" si="2"/>
        <v>1.4113159852634032</v>
      </c>
      <c r="S32" s="7">
        <v>85.498999999999995</v>
      </c>
      <c r="T32" s="4">
        <v>144.92099999999999</v>
      </c>
      <c r="U32" s="4">
        <v>143.476</v>
      </c>
      <c r="V32" s="4">
        <v>156.84200000000001</v>
      </c>
      <c r="W32" s="4">
        <v>104.75</v>
      </c>
      <c r="X32" s="12">
        <f t="shared" si="3"/>
        <v>1.4972983293556088</v>
      </c>
      <c r="Y32" s="7">
        <v>78.347999999999999</v>
      </c>
      <c r="Z32" s="4">
        <v>145.53399999999999</v>
      </c>
      <c r="AA32" s="4">
        <v>143.29599999999999</v>
      </c>
      <c r="AB32" s="4">
        <v>157.482</v>
      </c>
      <c r="AC32" s="4">
        <v>100.354</v>
      </c>
      <c r="AD32" s="12">
        <f t="shared" si="4"/>
        <v>1.5692648025988003</v>
      </c>
      <c r="AE32" s="7">
        <v>99.299000000000007</v>
      </c>
      <c r="AF32" s="4">
        <v>150.94900000000001</v>
      </c>
      <c r="AG32" s="4">
        <v>150.482</v>
      </c>
      <c r="AH32" s="4">
        <v>157.249</v>
      </c>
      <c r="AI32" s="4">
        <v>100.238</v>
      </c>
      <c r="AJ32" s="12">
        <f t="shared" si="5"/>
        <v>1.5687563598635248</v>
      </c>
      <c r="AK32" s="7">
        <v>76.138000000000005</v>
      </c>
      <c r="AL32" s="4">
        <v>149.536</v>
      </c>
      <c r="AM32" s="4">
        <v>153.59</v>
      </c>
      <c r="AN32" s="4">
        <v>154.511</v>
      </c>
      <c r="AO32" s="4">
        <v>98.959000000000003</v>
      </c>
      <c r="AP32" s="12">
        <f t="shared" si="6"/>
        <v>1.5613637971281034</v>
      </c>
      <c r="AQ32" s="7">
        <v>74.108000000000004</v>
      </c>
      <c r="AR32" s="4">
        <v>147.839</v>
      </c>
      <c r="AS32" s="4">
        <v>151.20400000000001</v>
      </c>
      <c r="AT32" s="4">
        <v>152.00200000000001</v>
      </c>
      <c r="AU32" s="4">
        <v>100.134</v>
      </c>
      <c r="AV32" s="12">
        <f t="shared" si="7"/>
        <v>1.5179858988954802</v>
      </c>
      <c r="AW32" s="7">
        <v>82.366</v>
      </c>
      <c r="AX32" s="4">
        <v>144.45599999999999</v>
      </c>
      <c r="AY32" s="4">
        <v>149.66</v>
      </c>
      <c r="AZ32" s="4">
        <v>146.233</v>
      </c>
      <c r="BA32" s="4">
        <v>98.988</v>
      </c>
      <c r="BB32" s="12">
        <f t="shared" si="8"/>
        <v>1.4772800743524468</v>
      </c>
      <c r="BC32" s="7">
        <v>75.983999999999995</v>
      </c>
      <c r="BD32" s="4">
        <v>142.89400000000001</v>
      </c>
      <c r="BE32" s="4">
        <v>148.05000000000001</v>
      </c>
      <c r="BF32" s="4">
        <v>141.16800000000001</v>
      </c>
      <c r="BG32" s="4">
        <v>100.827</v>
      </c>
      <c r="BH32" s="12">
        <f t="shared" si="9"/>
        <v>1.4001011633788569</v>
      </c>
      <c r="BI32" s="7">
        <v>79.28</v>
      </c>
      <c r="BJ32" s="4">
        <v>136.31100000000001</v>
      </c>
      <c r="BK32" s="4">
        <v>140.983</v>
      </c>
      <c r="BL32" s="4">
        <v>136.75899999999999</v>
      </c>
      <c r="BM32" s="4">
        <v>106.40900000000001</v>
      </c>
      <c r="BN32" s="12">
        <f t="shared" si="10"/>
        <v>1.2852202351304869</v>
      </c>
      <c r="BO32" s="7">
        <v>80.412000000000006</v>
      </c>
      <c r="BP32" s="4">
        <v>134.661</v>
      </c>
      <c r="BQ32" s="4">
        <v>139.22499999999999</v>
      </c>
      <c r="BT32" s="12"/>
      <c r="BZ32" s="12"/>
      <c r="CT32" s="4" t="s">
        <v>25</v>
      </c>
    </row>
    <row r="33" spans="1:99" x14ac:dyDescent="0.25">
      <c r="A33" s="2" t="s">
        <v>24</v>
      </c>
      <c r="B33" s="3">
        <v>2043</v>
      </c>
      <c r="C33" s="9" t="s">
        <v>35</v>
      </c>
      <c r="D33" s="4">
        <v>150.49700000000001</v>
      </c>
      <c r="E33" s="4">
        <v>126.14</v>
      </c>
      <c r="F33" s="12">
        <f t="shared" si="31"/>
        <v>1.1930949738385921</v>
      </c>
      <c r="G33" s="4">
        <v>94.465000000000003</v>
      </c>
      <c r="H33" s="4">
        <v>149.386</v>
      </c>
      <c r="I33" s="4">
        <v>146.91</v>
      </c>
      <c r="J33" s="4">
        <v>149.32499999999999</v>
      </c>
      <c r="K33" s="4">
        <v>116.261</v>
      </c>
      <c r="L33" s="12">
        <f t="shared" si="1"/>
        <v>1.2843945949200506</v>
      </c>
      <c r="M33" s="7">
        <v>77.513999999999996</v>
      </c>
      <c r="N33" s="4">
        <v>142.40100000000001</v>
      </c>
      <c r="O33" s="4">
        <v>140.286</v>
      </c>
      <c r="P33" s="4">
        <v>150.49700000000001</v>
      </c>
      <c r="Q33" s="4">
        <v>113.133</v>
      </c>
      <c r="R33" s="12">
        <f t="shared" si="2"/>
        <v>1.3302661469244166</v>
      </c>
      <c r="S33" s="7">
        <v>83.247</v>
      </c>
      <c r="T33" s="4">
        <v>143.07300000000001</v>
      </c>
      <c r="U33" s="4">
        <v>140.786</v>
      </c>
      <c r="V33" s="7">
        <v>152.636</v>
      </c>
      <c r="W33" s="7">
        <v>110.53700000000001</v>
      </c>
      <c r="X33" s="12">
        <f t="shared" si="3"/>
        <v>1.3808588979255814</v>
      </c>
      <c r="Y33" s="7">
        <v>81.566999999999993</v>
      </c>
      <c r="Z33" s="7">
        <v>144.43600000000001</v>
      </c>
      <c r="AA33" s="7">
        <v>141.34399999999999</v>
      </c>
      <c r="AB33" s="7">
        <v>155.71799999999999</v>
      </c>
      <c r="AC33" s="7">
        <v>101.767</v>
      </c>
      <c r="AD33" s="12">
        <f t="shared" si="4"/>
        <v>1.5301423840734225</v>
      </c>
      <c r="AE33" s="7">
        <v>88</v>
      </c>
      <c r="AF33" s="7">
        <v>143.97200000000001</v>
      </c>
      <c r="AG33" s="7">
        <v>143.15700000000001</v>
      </c>
      <c r="AH33" s="7">
        <v>156.67699999999999</v>
      </c>
      <c r="AI33" s="7">
        <v>98.022000000000006</v>
      </c>
      <c r="AJ33" s="12">
        <f t="shared" si="5"/>
        <v>1.5983860765950499</v>
      </c>
      <c r="AK33" s="7">
        <v>95.468999999999994</v>
      </c>
      <c r="AL33" s="7">
        <v>145.58600000000001</v>
      </c>
      <c r="AM33" s="7">
        <v>146.35499999999999</v>
      </c>
      <c r="AN33" s="7">
        <v>158.386</v>
      </c>
      <c r="AO33" s="7">
        <v>97.296000000000006</v>
      </c>
      <c r="AP33" s="12">
        <f t="shared" si="6"/>
        <v>1.6278778161486596</v>
      </c>
      <c r="AQ33" s="7">
        <v>92.302000000000007</v>
      </c>
      <c r="AR33" s="7">
        <v>145.79900000000001</v>
      </c>
      <c r="AS33" s="7">
        <v>145.797</v>
      </c>
      <c r="AT33" s="7">
        <v>157.91399999999999</v>
      </c>
      <c r="AU33" s="7">
        <v>95.697999999999993</v>
      </c>
      <c r="AV33" s="12">
        <f t="shared" si="7"/>
        <v>1.6501285293318564</v>
      </c>
      <c r="AW33" s="7">
        <v>90.77</v>
      </c>
      <c r="AX33" s="7">
        <v>146.065</v>
      </c>
      <c r="AY33" s="7">
        <v>147.54400000000001</v>
      </c>
      <c r="AZ33" s="7">
        <v>156.05600000000001</v>
      </c>
      <c r="BA33" s="7">
        <v>94.14</v>
      </c>
      <c r="BB33" s="12">
        <f t="shared" si="8"/>
        <v>1.6577012959422139</v>
      </c>
      <c r="BC33" s="7">
        <v>90.179000000000002</v>
      </c>
      <c r="BD33" s="7">
        <v>142.87899999999999</v>
      </c>
      <c r="BE33" s="7">
        <v>146.66399999999999</v>
      </c>
      <c r="BF33" s="7">
        <v>150.88399999999999</v>
      </c>
      <c r="BG33" s="7">
        <v>94.15</v>
      </c>
      <c r="BH33" s="12">
        <f t="shared" si="9"/>
        <v>1.6025916091343597</v>
      </c>
      <c r="BI33" s="7">
        <v>91.034000000000006</v>
      </c>
      <c r="BJ33" s="7">
        <v>139.72</v>
      </c>
      <c r="BK33" s="7">
        <v>142.10499999999999</v>
      </c>
      <c r="BL33" s="7">
        <v>147.36699999999999</v>
      </c>
      <c r="BM33" s="7">
        <v>95.385999999999996</v>
      </c>
      <c r="BN33" s="12">
        <f t="shared" si="10"/>
        <v>1.5449541861489107</v>
      </c>
      <c r="BO33" s="7">
        <v>93.834000000000003</v>
      </c>
      <c r="BP33" s="7">
        <v>138.09800000000001</v>
      </c>
      <c r="BQ33" s="7">
        <v>139.62</v>
      </c>
      <c r="BR33" s="7">
        <v>142.97300000000001</v>
      </c>
      <c r="BS33" s="7">
        <v>94.447000000000003</v>
      </c>
      <c r="BT33" s="12">
        <f t="shared" si="11"/>
        <v>1.5137908033076752</v>
      </c>
      <c r="BU33" s="7">
        <v>92.045000000000002</v>
      </c>
      <c r="BV33" s="7">
        <v>134.81899999999999</v>
      </c>
      <c r="BW33" s="7">
        <v>137.75700000000001</v>
      </c>
      <c r="BX33" s="7">
        <v>133.012</v>
      </c>
      <c r="BY33" s="7">
        <v>101.57299999999999</v>
      </c>
      <c r="BZ33" s="12">
        <f>(BX33/BY33)</f>
        <v>1.3095212310358069</v>
      </c>
      <c r="CA33" s="7">
        <v>78.667000000000002</v>
      </c>
      <c r="CB33" s="7">
        <v>132.30799999999999</v>
      </c>
      <c r="CC33" s="7">
        <v>132.09899999999999</v>
      </c>
    </row>
    <row r="34" spans="1:99" x14ac:dyDescent="0.25">
      <c r="A34" s="2" t="s">
        <v>24</v>
      </c>
      <c r="B34" s="3">
        <v>26850</v>
      </c>
      <c r="C34" s="9" t="s">
        <v>35</v>
      </c>
      <c r="D34" s="7">
        <v>155.27699999999999</v>
      </c>
      <c r="E34" s="7">
        <v>123.75</v>
      </c>
      <c r="F34" s="12">
        <f t="shared" si="31"/>
        <v>1.2547636363636363</v>
      </c>
      <c r="G34" s="7">
        <v>102.794</v>
      </c>
      <c r="H34" s="7">
        <v>147.39099999999999</v>
      </c>
      <c r="I34" s="7">
        <v>152.036</v>
      </c>
      <c r="J34" s="7">
        <v>152.494</v>
      </c>
      <c r="K34" s="7">
        <v>114.003</v>
      </c>
      <c r="L34" s="12">
        <f t="shared" si="1"/>
        <v>1.3376314658386184</v>
      </c>
      <c r="M34" s="7">
        <v>95.391999999999996</v>
      </c>
      <c r="N34" s="7">
        <v>140.809</v>
      </c>
      <c r="O34" s="7">
        <v>142.39699999999999</v>
      </c>
      <c r="P34" s="7">
        <v>149.303</v>
      </c>
      <c r="Q34" s="7">
        <v>111.57</v>
      </c>
      <c r="R34" s="12">
        <f t="shared" si="2"/>
        <v>1.3382002330375549</v>
      </c>
      <c r="S34" s="7">
        <v>85.65</v>
      </c>
      <c r="T34" s="7">
        <v>135.71</v>
      </c>
      <c r="U34" s="7">
        <v>137.59700000000001</v>
      </c>
      <c r="V34" s="7">
        <v>148.96100000000001</v>
      </c>
      <c r="W34" s="7">
        <v>108.602</v>
      </c>
      <c r="X34" s="12">
        <f t="shared" si="3"/>
        <v>1.3716229903685015</v>
      </c>
      <c r="Y34" s="7">
        <v>80.251000000000005</v>
      </c>
      <c r="Z34" s="7">
        <v>143.35400000000001</v>
      </c>
      <c r="AA34" s="7">
        <v>141.54599999999999</v>
      </c>
      <c r="AB34" s="7">
        <v>154.22</v>
      </c>
      <c r="AC34" s="7">
        <v>104.05</v>
      </c>
      <c r="AD34" s="12">
        <f t="shared" si="4"/>
        <v>1.4821720326765979</v>
      </c>
      <c r="AE34" s="7">
        <v>94.569000000000003</v>
      </c>
      <c r="AF34" s="7">
        <v>147.60300000000001</v>
      </c>
      <c r="AG34" s="7">
        <v>145.98699999999999</v>
      </c>
      <c r="AH34" s="7">
        <v>159.93100000000001</v>
      </c>
      <c r="AI34" s="7">
        <v>101.879</v>
      </c>
      <c r="AJ34" s="12">
        <f t="shared" si="5"/>
        <v>1.5698132097880819</v>
      </c>
      <c r="AK34" s="7">
        <v>98.388999999999996</v>
      </c>
      <c r="AL34" s="7">
        <v>147.39699999999999</v>
      </c>
      <c r="AM34" s="7">
        <v>149.733</v>
      </c>
      <c r="AN34" s="7">
        <v>157.50299999999999</v>
      </c>
      <c r="AO34" s="7">
        <v>97.484999999999999</v>
      </c>
      <c r="AP34" s="12">
        <f t="shared" si="6"/>
        <v>1.6156639482997384</v>
      </c>
      <c r="AQ34" s="7">
        <v>97.54</v>
      </c>
      <c r="AR34" s="7">
        <v>151.28100000000001</v>
      </c>
      <c r="AS34" s="7">
        <v>152.83799999999999</v>
      </c>
      <c r="AT34" s="7">
        <v>155.33099999999999</v>
      </c>
      <c r="AU34" s="7">
        <v>102.544</v>
      </c>
      <c r="AV34" s="12">
        <f t="shared" si="7"/>
        <v>1.5147741457325634</v>
      </c>
      <c r="AW34" s="7">
        <v>98.697999999999993</v>
      </c>
      <c r="AX34" s="7">
        <v>151.946</v>
      </c>
      <c r="AY34" s="7">
        <v>149.9</v>
      </c>
      <c r="AZ34" s="7">
        <v>151.85400000000001</v>
      </c>
      <c r="BA34" s="7">
        <v>106.95099999999999</v>
      </c>
      <c r="BB34" s="12">
        <f t="shared" si="8"/>
        <v>1.4198464717487449</v>
      </c>
      <c r="BC34" s="7">
        <v>99.210999999999999</v>
      </c>
      <c r="BD34" s="7">
        <v>151.12799999999999</v>
      </c>
      <c r="BE34" s="7">
        <v>149.19999999999999</v>
      </c>
      <c r="BF34" s="7">
        <v>150.33099999999999</v>
      </c>
      <c r="BG34" s="7">
        <v>109.61</v>
      </c>
      <c r="BH34" s="12">
        <f t="shared" si="9"/>
        <v>1.3715080740808319</v>
      </c>
      <c r="BI34" s="7">
        <v>84.826999999999998</v>
      </c>
      <c r="BJ34" s="7">
        <v>148.626</v>
      </c>
      <c r="BK34" s="7">
        <v>150.399</v>
      </c>
      <c r="BL34" s="7">
        <v>144.42699999999999</v>
      </c>
      <c r="BM34" s="7">
        <v>107.86799999999999</v>
      </c>
      <c r="BN34" s="12">
        <f t="shared" si="10"/>
        <v>1.3389234990914822</v>
      </c>
      <c r="BO34" s="7">
        <v>85.248000000000005</v>
      </c>
      <c r="BP34" s="7">
        <v>140.18199999999999</v>
      </c>
      <c r="BQ34" s="7">
        <v>143.68100000000001</v>
      </c>
      <c r="BR34" s="7">
        <v>141.41300000000001</v>
      </c>
      <c r="BS34" s="7">
        <v>112.544</v>
      </c>
      <c r="BT34" s="12">
        <f t="shared" si="11"/>
        <v>1.2565130082456641</v>
      </c>
      <c r="BU34" s="7">
        <v>88.921000000000006</v>
      </c>
      <c r="BV34" s="7">
        <v>137.52699999999999</v>
      </c>
      <c r="BW34" s="7">
        <v>143.37299999999999</v>
      </c>
      <c r="BZ34" s="12"/>
    </row>
    <row r="35" spans="1:99" x14ac:dyDescent="0.25">
      <c r="A35" s="2" t="s">
        <v>24</v>
      </c>
      <c r="B35" s="3">
        <v>29047</v>
      </c>
      <c r="C35" s="9" t="s">
        <v>35</v>
      </c>
      <c r="D35" s="7">
        <v>155.864</v>
      </c>
      <c r="E35" s="7">
        <v>129.762</v>
      </c>
      <c r="F35" s="12">
        <f t="shared" si="31"/>
        <v>1.2011528798877946</v>
      </c>
      <c r="G35" s="7">
        <v>86.483000000000004</v>
      </c>
      <c r="H35" s="7">
        <v>148.54300000000001</v>
      </c>
      <c r="I35" s="7">
        <v>146.60900000000001</v>
      </c>
      <c r="J35" s="7">
        <v>155.786</v>
      </c>
      <c r="K35" s="7">
        <v>115.333</v>
      </c>
      <c r="L35" s="12">
        <f t="shared" si="1"/>
        <v>1.3507495686403719</v>
      </c>
      <c r="M35" s="7">
        <v>76.2</v>
      </c>
      <c r="N35" s="7">
        <v>144.35300000000001</v>
      </c>
      <c r="O35" s="7">
        <v>138.54400000000001</v>
      </c>
      <c r="P35" s="7">
        <v>162.90299999999999</v>
      </c>
      <c r="Q35" s="7">
        <v>107.78100000000001</v>
      </c>
      <c r="R35" s="12">
        <f t="shared" si="2"/>
        <v>1.5114259470593145</v>
      </c>
      <c r="S35" s="7">
        <v>73.516000000000005</v>
      </c>
      <c r="T35" s="7">
        <v>149.40299999999999</v>
      </c>
      <c r="U35" s="7">
        <v>149.59399999999999</v>
      </c>
      <c r="V35" s="7">
        <v>165.79</v>
      </c>
      <c r="W35" s="7">
        <v>107.875</v>
      </c>
      <c r="X35" s="12">
        <f t="shared" si="3"/>
        <v>1.5368713789107762</v>
      </c>
      <c r="Y35" s="7">
        <v>69.055999999999997</v>
      </c>
      <c r="Z35" s="7">
        <v>151.18</v>
      </c>
      <c r="AA35" s="7">
        <v>148.06800000000001</v>
      </c>
      <c r="AB35" s="7">
        <v>159.67099999999999</v>
      </c>
      <c r="AC35" s="7">
        <v>101.97799999999999</v>
      </c>
      <c r="AD35" s="12">
        <f t="shared" si="4"/>
        <v>1.5657396693404459</v>
      </c>
      <c r="AE35" s="7">
        <v>66.429000000000002</v>
      </c>
      <c r="AF35" s="7">
        <v>148.559</v>
      </c>
      <c r="AG35" s="7">
        <v>146.309</v>
      </c>
      <c r="AH35" s="7">
        <v>157.46600000000001</v>
      </c>
      <c r="AI35" s="7">
        <v>98.912000000000006</v>
      </c>
      <c r="AJ35" s="12">
        <f t="shared" si="5"/>
        <v>1.5919807505661598</v>
      </c>
      <c r="AK35" s="7">
        <v>67.2</v>
      </c>
      <c r="AL35" s="7">
        <v>146.233</v>
      </c>
      <c r="AM35" s="7">
        <v>143.608</v>
      </c>
      <c r="AN35" s="7">
        <v>150.32300000000001</v>
      </c>
      <c r="AO35" s="7">
        <v>97.715999999999994</v>
      </c>
      <c r="AP35" s="12">
        <f t="shared" si="6"/>
        <v>1.5383662859715914</v>
      </c>
      <c r="AQ35" s="7">
        <v>95.346000000000004</v>
      </c>
      <c r="AR35" s="7">
        <v>149.33699999999999</v>
      </c>
      <c r="AS35" s="7">
        <v>144.28</v>
      </c>
      <c r="AT35" s="7">
        <v>144.905</v>
      </c>
      <c r="AU35" s="7">
        <v>101.498</v>
      </c>
      <c r="AV35" s="12">
        <f t="shared" si="7"/>
        <v>1.4276635992827444</v>
      </c>
      <c r="AW35" s="7">
        <v>93.001999999999995</v>
      </c>
      <c r="AX35" s="7">
        <v>137.84</v>
      </c>
      <c r="AY35" s="7">
        <v>135.739</v>
      </c>
      <c r="AZ35" s="7">
        <v>140.18100000000001</v>
      </c>
      <c r="BA35" s="7">
        <v>99.188000000000002</v>
      </c>
      <c r="BB35" s="12">
        <f t="shared" si="8"/>
        <v>1.4132858813566158</v>
      </c>
      <c r="BC35" s="7">
        <v>91.748999999999995</v>
      </c>
      <c r="BD35" s="7">
        <v>133.31200000000001</v>
      </c>
      <c r="BE35" s="7">
        <v>135.21600000000001</v>
      </c>
      <c r="BF35" s="7">
        <v>136.267</v>
      </c>
      <c r="BG35" s="7">
        <v>100.018</v>
      </c>
      <c r="BH35" s="12">
        <f t="shared" si="9"/>
        <v>1.3624247635425624</v>
      </c>
      <c r="BI35" s="7">
        <v>63.308</v>
      </c>
      <c r="BJ35" s="7">
        <v>128.89599999999999</v>
      </c>
      <c r="BK35" s="7">
        <v>126.42700000000001</v>
      </c>
      <c r="BL35" s="7">
        <v>132.898</v>
      </c>
      <c r="BM35" s="7">
        <v>102.348</v>
      </c>
      <c r="BN35" s="12">
        <f t="shared" si="10"/>
        <v>1.2984914214249423</v>
      </c>
      <c r="BO35" s="7">
        <v>71.754000000000005</v>
      </c>
      <c r="BP35" s="7">
        <v>123.122</v>
      </c>
      <c r="BQ35" s="7">
        <v>124.518</v>
      </c>
      <c r="BR35" s="7">
        <v>131.19</v>
      </c>
      <c r="BS35" s="7">
        <v>102.52800000000001</v>
      </c>
      <c r="BT35" s="12">
        <f t="shared" si="11"/>
        <v>1.2795529026217227</v>
      </c>
      <c r="BU35" s="7">
        <v>64.150000000000006</v>
      </c>
      <c r="BV35" s="7">
        <v>122.256</v>
      </c>
      <c r="BW35" s="7">
        <v>120.958</v>
      </c>
      <c r="BZ35" s="12"/>
      <c r="CD35" s="4">
        <v>125.809</v>
      </c>
      <c r="CE35" s="4">
        <v>101.27500000000001</v>
      </c>
      <c r="CF35" s="4">
        <f t="shared" si="28"/>
        <v>1.2422512959763021</v>
      </c>
      <c r="CG35" s="4">
        <v>61.976999999999997</v>
      </c>
      <c r="CH35" s="4">
        <v>116.679</v>
      </c>
      <c r="CI35" s="7">
        <v>117.953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4" t="s">
        <v>26</v>
      </c>
      <c r="CU35" s="4" t="s">
        <v>26</v>
      </c>
    </row>
    <row r="36" spans="1:99" x14ac:dyDescent="0.25">
      <c r="A36" s="2" t="s">
        <v>24</v>
      </c>
      <c r="B36" s="3">
        <v>38326</v>
      </c>
      <c r="C36" s="9" t="s">
        <v>35</v>
      </c>
      <c r="D36" s="7">
        <v>162.0703</v>
      </c>
      <c r="E36" s="7">
        <v>122.00700000000001</v>
      </c>
      <c r="F36" s="12">
        <f t="shared" si="31"/>
        <v>1.328368864081569</v>
      </c>
      <c r="G36" s="7">
        <v>108.541</v>
      </c>
      <c r="H36" s="7">
        <v>152.059</v>
      </c>
      <c r="I36" s="7">
        <v>147.19300000000001</v>
      </c>
      <c r="J36" s="7">
        <v>157.87799999999999</v>
      </c>
      <c r="K36" s="7">
        <v>117.327</v>
      </c>
      <c r="L36" s="12">
        <f t="shared" si="1"/>
        <v>1.345623769464829</v>
      </c>
      <c r="M36" s="7">
        <v>98.186000000000007</v>
      </c>
      <c r="N36" s="7">
        <v>141.88900000000001</v>
      </c>
      <c r="O36" s="7">
        <v>141.38800000000001</v>
      </c>
      <c r="P36" s="7">
        <v>153.61600000000001</v>
      </c>
      <c r="Q36" s="7">
        <v>112.788</v>
      </c>
      <c r="R36" s="12">
        <f t="shared" si="2"/>
        <v>1.3619888640635531</v>
      </c>
      <c r="S36" s="7">
        <v>94.91</v>
      </c>
      <c r="T36" s="7">
        <v>135.92599999999999</v>
      </c>
      <c r="U36" s="7">
        <v>133.41999999999999</v>
      </c>
      <c r="V36" s="7">
        <v>152.47300000000001</v>
      </c>
      <c r="W36" s="7">
        <v>109.04900000000001</v>
      </c>
      <c r="X36" s="12">
        <f t="shared" si="3"/>
        <v>1.3982063109244469</v>
      </c>
      <c r="Y36" s="7">
        <v>103.248</v>
      </c>
      <c r="Z36" s="7">
        <v>136.232</v>
      </c>
      <c r="AA36" s="7">
        <v>135.334</v>
      </c>
      <c r="AB36" s="7">
        <v>149.423</v>
      </c>
      <c r="AC36" s="7">
        <v>106.008</v>
      </c>
      <c r="AD36" s="12">
        <f t="shared" si="4"/>
        <v>1.4095445626745151</v>
      </c>
      <c r="AE36" s="7">
        <v>95.465999999999994</v>
      </c>
      <c r="AF36" s="7">
        <v>138.80600000000001</v>
      </c>
      <c r="AG36" s="7">
        <v>135.31200000000001</v>
      </c>
      <c r="AH36" s="7">
        <v>147.92500000000001</v>
      </c>
      <c r="AI36" s="7">
        <v>99.671999999999997</v>
      </c>
      <c r="AJ36" s="12">
        <f t="shared" si="5"/>
        <v>1.4841179067340879</v>
      </c>
      <c r="AK36" s="7">
        <v>87.981999999999999</v>
      </c>
      <c r="AL36" s="7">
        <v>134.65</v>
      </c>
      <c r="AM36" s="7">
        <v>131.35400000000001</v>
      </c>
      <c r="AN36" s="7">
        <v>144.18299999999999</v>
      </c>
      <c r="AO36" s="7">
        <v>96.619</v>
      </c>
      <c r="AP36" s="12">
        <f t="shared" si="6"/>
        <v>1.49228412631056</v>
      </c>
      <c r="AQ36" s="7">
        <v>83.715999999999994</v>
      </c>
      <c r="AR36" s="7">
        <v>134.29</v>
      </c>
      <c r="AS36" s="7">
        <v>132.25399999999999</v>
      </c>
      <c r="AT36" s="7">
        <v>140.09200000000001</v>
      </c>
      <c r="AU36" s="7">
        <v>92.591999999999999</v>
      </c>
      <c r="AV36" s="12">
        <f t="shared" si="7"/>
        <v>1.5130032832210127</v>
      </c>
      <c r="AW36" s="7">
        <v>74.332999999999998</v>
      </c>
      <c r="AX36" s="7">
        <v>129.66</v>
      </c>
      <c r="AY36" s="7">
        <v>129.565</v>
      </c>
      <c r="AZ36" s="7">
        <v>134.79900000000001</v>
      </c>
      <c r="BA36" s="7">
        <v>90.597999999999999</v>
      </c>
      <c r="BB36" s="12">
        <f t="shared" si="8"/>
        <v>1.4878805271639552</v>
      </c>
      <c r="BC36" s="7">
        <v>78.126999999999995</v>
      </c>
      <c r="BD36" s="7">
        <v>124.072</v>
      </c>
      <c r="BE36" s="7">
        <v>124.307</v>
      </c>
      <c r="BF36" s="7">
        <v>130.20099999999999</v>
      </c>
      <c r="BG36" s="7">
        <v>87.406000000000006</v>
      </c>
      <c r="BH36" s="12">
        <f t="shared" si="9"/>
        <v>1.4896116971374962</v>
      </c>
      <c r="BI36" s="7">
        <v>68.944000000000003</v>
      </c>
      <c r="BJ36" s="7">
        <v>124.083</v>
      </c>
      <c r="BK36" s="7">
        <v>125.351</v>
      </c>
      <c r="BL36" s="7">
        <v>122.511</v>
      </c>
      <c r="BM36" s="7">
        <v>86.597999999999999</v>
      </c>
      <c r="BN36" s="12">
        <f t="shared" si="10"/>
        <v>1.4147093466361809</v>
      </c>
      <c r="BO36" s="7">
        <v>73.16</v>
      </c>
      <c r="BP36" s="7">
        <v>115.081</v>
      </c>
      <c r="BQ36" s="7">
        <v>118.94499999999999</v>
      </c>
      <c r="BR36" s="7">
        <v>116.89</v>
      </c>
      <c r="BS36" s="7">
        <v>88.483000000000004</v>
      </c>
      <c r="BT36" s="12">
        <f t="shared" si="11"/>
        <v>1.3210447204547766</v>
      </c>
      <c r="BU36" s="7">
        <v>72.930999999999997</v>
      </c>
      <c r="BV36" s="7">
        <v>111.143</v>
      </c>
      <c r="BW36" s="7">
        <v>115.979</v>
      </c>
      <c r="BZ36" s="12"/>
      <c r="CD36" s="4">
        <v>110.642</v>
      </c>
      <c r="CE36" s="4">
        <v>84.894999999999996</v>
      </c>
      <c r="CF36" s="4">
        <f t="shared" si="28"/>
        <v>1.3032805229989988</v>
      </c>
      <c r="CG36" s="4">
        <v>66.302000000000007</v>
      </c>
      <c r="CH36" s="7">
        <v>108.105</v>
      </c>
      <c r="CI36" s="7">
        <v>112.36499999999999</v>
      </c>
      <c r="CJ36" s="7">
        <v>101.953</v>
      </c>
      <c r="CK36" s="7">
        <v>85.561999999999998</v>
      </c>
      <c r="CL36" s="7">
        <v>67.302999999999997</v>
      </c>
      <c r="CM36" s="7">
        <v>100.586</v>
      </c>
      <c r="CN36" s="7">
        <v>105.425</v>
      </c>
      <c r="CT36" s="4" t="s">
        <v>27</v>
      </c>
    </row>
    <row r="37" spans="1:99" x14ac:dyDescent="0.25">
      <c r="A37" s="2" t="s">
        <v>24</v>
      </c>
      <c r="B37" s="3">
        <v>1704</v>
      </c>
      <c r="C37" s="10" t="s">
        <v>46</v>
      </c>
      <c r="D37" s="7">
        <v>157.982</v>
      </c>
      <c r="E37" s="7">
        <v>128.51</v>
      </c>
      <c r="F37" s="12">
        <f t="shared" si="31"/>
        <v>1.2293362384250253</v>
      </c>
      <c r="G37" s="7">
        <v>94.867999999999995</v>
      </c>
      <c r="H37" s="7">
        <v>153.09700000000001</v>
      </c>
      <c r="I37" s="7">
        <v>150.81899999999999</v>
      </c>
      <c r="J37" s="7">
        <v>155.899</v>
      </c>
      <c r="K37" s="7">
        <v>122.197</v>
      </c>
      <c r="L37" s="12">
        <f t="shared" si="1"/>
        <v>1.275800551568369</v>
      </c>
      <c r="M37" s="7">
        <v>92.096999999999994</v>
      </c>
      <c r="N37" s="7">
        <v>143.49199999999999</v>
      </c>
      <c r="O37" s="7">
        <v>142.626</v>
      </c>
      <c r="P37" s="7">
        <v>159.26300000000001</v>
      </c>
      <c r="Q37" s="7">
        <v>118.31399999999999</v>
      </c>
      <c r="R37" s="12">
        <f t="shared" si="2"/>
        <v>1.346104433963859</v>
      </c>
      <c r="S37" s="7">
        <v>89.986000000000004</v>
      </c>
      <c r="T37" s="7">
        <v>147.74799999999999</v>
      </c>
      <c r="U37" s="7">
        <v>146.92599999999999</v>
      </c>
      <c r="V37" s="7">
        <v>156.303</v>
      </c>
      <c r="W37" s="7">
        <v>114.44799999999999</v>
      </c>
      <c r="X37" s="12">
        <f t="shared" si="3"/>
        <v>1.365711939046554</v>
      </c>
      <c r="Y37" s="7">
        <v>85.733999999999995</v>
      </c>
      <c r="Z37" s="7">
        <v>142.81800000000001</v>
      </c>
      <c r="AA37" s="7">
        <v>141.83600000000001</v>
      </c>
      <c r="AB37" s="7">
        <v>156.054</v>
      </c>
      <c r="AC37" s="7">
        <v>104.04300000000001</v>
      </c>
      <c r="AD37" s="12">
        <f t="shared" si="4"/>
        <v>1.4998990801879992</v>
      </c>
      <c r="AE37" s="7">
        <v>75.281000000000006</v>
      </c>
      <c r="AF37" s="7">
        <v>145.35400000000001</v>
      </c>
      <c r="AG37" s="7">
        <v>142.10900000000001</v>
      </c>
      <c r="AH37" s="7">
        <v>153.54300000000001</v>
      </c>
      <c r="AI37" s="7">
        <v>100.651</v>
      </c>
      <c r="AJ37" s="12">
        <f t="shared" si="5"/>
        <v>1.5254990015002337</v>
      </c>
      <c r="AK37" s="7">
        <v>96.611999999999995</v>
      </c>
      <c r="AL37" s="7">
        <v>139.899</v>
      </c>
      <c r="AM37" s="7">
        <v>140.19300000000001</v>
      </c>
      <c r="AN37" s="7">
        <v>150.00899999999999</v>
      </c>
      <c r="AO37" s="7">
        <v>96.706999999999994</v>
      </c>
      <c r="AP37" s="12">
        <f t="shared" si="6"/>
        <v>1.5511700290568418</v>
      </c>
      <c r="AQ37" s="7">
        <v>88.275000000000006</v>
      </c>
      <c r="AR37" s="7">
        <v>140.93899999999999</v>
      </c>
      <c r="AS37" s="7">
        <v>139.798</v>
      </c>
      <c r="AT37" s="7">
        <v>143.333</v>
      </c>
      <c r="AU37" s="7">
        <v>95.14</v>
      </c>
      <c r="AV37" s="12">
        <f t="shared" si="7"/>
        <v>1.5065482446920329</v>
      </c>
      <c r="AW37" s="7">
        <v>87.831999999999994</v>
      </c>
      <c r="AX37" s="7">
        <v>138.376</v>
      </c>
      <c r="AY37" s="7">
        <v>136.76300000000001</v>
      </c>
      <c r="AZ37" s="7">
        <v>136.08799999999999</v>
      </c>
      <c r="BA37" s="7">
        <v>93.808000000000007</v>
      </c>
      <c r="BB37" s="12">
        <f t="shared" si="8"/>
        <v>1.4507078287566091</v>
      </c>
      <c r="BC37" s="7">
        <v>89.751000000000005</v>
      </c>
      <c r="BD37" s="7">
        <v>132.19499999999999</v>
      </c>
      <c r="BE37" s="7">
        <v>131.351</v>
      </c>
      <c r="BF37" s="7">
        <v>130.72300000000001</v>
      </c>
      <c r="BG37" s="7">
        <v>94.873000000000005</v>
      </c>
      <c r="BH37" s="12">
        <f t="shared" si="9"/>
        <v>1.3778735783626532</v>
      </c>
      <c r="BI37" s="7">
        <v>89.978999999999999</v>
      </c>
      <c r="BJ37" s="7">
        <v>127.122</v>
      </c>
      <c r="BK37" s="7">
        <v>127.116</v>
      </c>
      <c r="BL37" s="7">
        <v>124.536</v>
      </c>
      <c r="BM37" s="7">
        <v>94.903000000000006</v>
      </c>
      <c r="BN37" s="12">
        <f t="shared" si="10"/>
        <v>1.3122451345057584</v>
      </c>
      <c r="BO37" s="7">
        <v>81.400999999999996</v>
      </c>
      <c r="BP37" s="7">
        <v>122.071</v>
      </c>
      <c r="BQ37" s="7">
        <v>121.634</v>
      </c>
      <c r="BR37" s="7">
        <v>119.59699999999999</v>
      </c>
      <c r="BS37" s="7">
        <v>92.951999999999998</v>
      </c>
      <c r="BT37" s="12">
        <f t="shared" si="11"/>
        <v>1.2866533264480591</v>
      </c>
      <c r="BU37" s="7">
        <v>74.418999999999997</v>
      </c>
      <c r="BV37" s="7">
        <v>117.21599999999999</v>
      </c>
      <c r="BW37" s="7">
        <v>116.672</v>
      </c>
      <c r="BX37" s="7">
        <v>117.72199999999999</v>
      </c>
      <c r="BY37" s="7">
        <v>94.262</v>
      </c>
      <c r="BZ37" s="12">
        <f>(BX37/BY37)</f>
        <v>1.2488807791050476</v>
      </c>
      <c r="CA37" s="7">
        <v>79.177999999999997</v>
      </c>
      <c r="CB37" s="7">
        <v>116.623</v>
      </c>
      <c r="CC37" s="7">
        <v>114.554</v>
      </c>
      <c r="CH37" s="7"/>
      <c r="CI37" s="7"/>
      <c r="CJ37" s="7"/>
      <c r="CK37" s="7"/>
      <c r="CL37" s="7"/>
      <c r="CM37" s="7"/>
      <c r="CN37" s="7"/>
    </row>
    <row r="38" spans="1:99" x14ac:dyDescent="0.25">
      <c r="A38" s="2" t="s">
        <v>24</v>
      </c>
      <c r="B38" s="3">
        <v>1897</v>
      </c>
      <c r="C38" s="10" t="s">
        <v>46</v>
      </c>
      <c r="D38" s="7">
        <v>169.864</v>
      </c>
      <c r="E38" s="7">
        <v>123.872</v>
      </c>
      <c r="F38" s="12">
        <f t="shared" si="31"/>
        <v>1.371286489279256</v>
      </c>
      <c r="G38" s="7">
        <v>103.895</v>
      </c>
      <c r="H38" s="7">
        <v>162.36699999999999</v>
      </c>
      <c r="I38" s="7">
        <v>159.96700000000001</v>
      </c>
      <c r="J38" s="7">
        <v>171.51900000000001</v>
      </c>
      <c r="K38" s="7">
        <v>113.124</v>
      </c>
      <c r="L38" s="12">
        <f>(J38/K38)</f>
        <v>1.5162034581521164</v>
      </c>
      <c r="M38" s="7">
        <v>89.263000000000005</v>
      </c>
      <c r="N38" s="7">
        <v>154.75299999999999</v>
      </c>
      <c r="O38" s="7">
        <v>155.19300000000001</v>
      </c>
      <c r="P38" s="7">
        <v>167.18299999999999</v>
      </c>
      <c r="Q38" s="7">
        <v>108.76300000000001</v>
      </c>
      <c r="R38" s="12">
        <f t="shared" si="2"/>
        <v>1.5371311935124996</v>
      </c>
      <c r="S38" s="7">
        <v>91.134</v>
      </c>
      <c r="T38" s="7">
        <v>157.27799999999999</v>
      </c>
      <c r="U38" s="7">
        <v>157.92599999999999</v>
      </c>
      <c r="V38" s="7">
        <v>165.21899999999999</v>
      </c>
      <c r="W38" s="7">
        <v>103.59</v>
      </c>
      <c r="X38" s="12">
        <f t="shared" si="3"/>
        <v>1.5949319432377642</v>
      </c>
      <c r="Y38" s="7">
        <v>88.617999999999995</v>
      </c>
      <c r="Z38" s="7">
        <v>154.298</v>
      </c>
      <c r="AA38" s="7">
        <v>154.70699999999999</v>
      </c>
      <c r="AB38" s="7">
        <v>164.71199999999999</v>
      </c>
      <c r="AC38" s="7">
        <v>96.046000000000006</v>
      </c>
      <c r="AD38" s="12">
        <f t="shared" si="4"/>
        <v>1.7149282635403866</v>
      </c>
      <c r="AE38" s="7">
        <v>95.328000000000003</v>
      </c>
      <c r="AF38" s="7">
        <v>156.72900000000001</v>
      </c>
      <c r="AG38" s="7">
        <v>155.51400000000001</v>
      </c>
      <c r="AH38" s="7">
        <v>164.333</v>
      </c>
      <c r="AI38" s="7">
        <v>92.811000000000007</v>
      </c>
      <c r="AJ38" s="12">
        <f t="shared" si="5"/>
        <v>1.7706198618698212</v>
      </c>
      <c r="AK38" s="7">
        <v>89.064999999999998</v>
      </c>
      <c r="AL38" s="7">
        <v>156.245</v>
      </c>
      <c r="AM38" s="7">
        <v>157.43199999999999</v>
      </c>
      <c r="AN38" s="7">
        <v>163.54499999999999</v>
      </c>
      <c r="AO38" s="7">
        <v>91.704999999999998</v>
      </c>
      <c r="AP38" s="12">
        <f t="shared" si="6"/>
        <v>1.783381495011177</v>
      </c>
      <c r="AQ38" s="7">
        <v>91.102000000000004</v>
      </c>
      <c r="AR38" s="7">
        <v>158.327</v>
      </c>
      <c r="AS38" s="7">
        <v>157.477</v>
      </c>
      <c r="AT38" s="7">
        <v>162.08799999999999</v>
      </c>
      <c r="AU38" s="7">
        <v>92.893000000000001</v>
      </c>
      <c r="AV38" s="12">
        <f t="shared" si="7"/>
        <v>1.7448892812160226</v>
      </c>
      <c r="AW38" s="7">
        <v>89.099000000000004</v>
      </c>
      <c r="AX38" s="7">
        <v>156.33699999999999</v>
      </c>
      <c r="AY38" s="7">
        <v>158.01900000000001</v>
      </c>
      <c r="AZ38" s="7">
        <v>158.11099999999999</v>
      </c>
      <c r="BA38" s="7">
        <v>93.161000000000001</v>
      </c>
      <c r="BB38" s="12">
        <f t="shared" si="8"/>
        <v>1.6971801504921586</v>
      </c>
      <c r="BC38" s="7">
        <v>89.593999999999994</v>
      </c>
      <c r="BD38" s="7">
        <v>154.17599999999999</v>
      </c>
      <c r="BE38" s="7">
        <v>158.13900000000001</v>
      </c>
      <c r="BF38" s="7">
        <v>156.535</v>
      </c>
      <c r="BG38" s="7">
        <v>93.39</v>
      </c>
      <c r="BH38" s="12">
        <f t="shared" si="9"/>
        <v>1.6761430560017132</v>
      </c>
      <c r="BI38" s="7">
        <v>83.814999999999998</v>
      </c>
      <c r="BJ38" s="7">
        <v>152.27199999999999</v>
      </c>
      <c r="BK38" s="7">
        <v>156.37799999999999</v>
      </c>
      <c r="BL38" s="7">
        <v>156.137</v>
      </c>
      <c r="BM38" s="7">
        <v>91.028000000000006</v>
      </c>
      <c r="BN38" s="12">
        <f t="shared" si="10"/>
        <v>1.715263435426462</v>
      </c>
      <c r="BO38" s="7">
        <v>81.819000000000003</v>
      </c>
      <c r="BP38" s="7">
        <v>149.78</v>
      </c>
      <c r="BQ38" s="7">
        <v>151.80699999999999</v>
      </c>
      <c r="BR38" s="7">
        <v>151.23500000000001</v>
      </c>
      <c r="BS38" s="7">
        <v>94.427999999999997</v>
      </c>
      <c r="BT38" s="12">
        <f t="shared" si="11"/>
        <v>1.6015906298979119</v>
      </c>
      <c r="BU38" s="7">
        <v>89.879000000000005</v>
      </c>
      <c r="BV38" s="7">
        <v>144.55500000000001</v>
      </c>
      <c r="BW38" s="7">
        <v>147.29499999999999</v>
      </c>
      <c r="BX38" s="7">
        <v>149.988</v>
      </c>
      <c r="BY38" s="7">
        <v>97.168999999999997</v>
      </c>
      <c r="BZ38" s="12">
        <f>(BX38/BY38)</f>
        <v>1.5435787133756651</v>
      </c>
      <c r="CA38" s="7">
        <v>89.194999999999993</v>
      </c>
      <c r="CB38" s="7">
        <v>142.72300000000001</v>
      </c>
      <c r="CC38" s="7">
        <v>146.32400000000001</v>
      </c>
      <c r="CD38" s="7"/>
      <c r="CI38" s="7"/>
      <c r="CJ38" s="7"/>
      <c r="CK38" s="7"/>
      <c r="CL38" s="7"/>
      <c r="CM38" s="7"/>
      <c r="CN38" s="7"/>
      <c r="CO38" s="7"/>
    </row>
    <row r="39" spans="1:99" x14ac:dyDescent="0.25">
      <c r="A39" s="2" t="s">
        <v>24</v>
      </c>
      <c r="B39" s="3">
        <v>1798</v>
      </c>
      <c r="C39" s="10" t="s">
        <v>46</v>
      </c>
      <c r="D39" s="7">
        <v>165.61</v>
      </c>
      <c r="E39" s="7">
        <v>129.53</v>
      </c>
      <c r="F39" s="12">
        <f t="shared" si="31"/>
        <v>1.2785455106925037</v>
      </c>
      <c r="G39" s="7">
        <v>103.58799999999999</v>
      </c>
      <c r="H39" s="7">
        <v>154.56299999999999</v>
      </c>
      <c r="I39" s="7">
        <v>160.18700000000001</v>
      </c>
      <c r="J39" s="7">
        <v>162.61099999999999</v>
      </c>
      <c r="K39" s="7">
        <v>119.97799999999999</v>
      </c>
      <c r="L39" s="12">
        <f t="shared" si="1"/>
        <v>1.3553401456933771</v>
      </c>
      <c r="M39" s="7">
        <v>108.71899999999999</v>
      </c>
      <c r="N39" s="7">
        <v>147.06200000000001</v>
      </c>
      <c r="O39" s="7">
        <v>154.358</v>
      </c>
      <c r="P39" s="7">
        <v>163.81899999999999</v>
      </c>
      <c r="Q39" s="7">
        <v>116.264</v>
      </c>
      <c r="R39" s="12">
        <f t="shared" si="2"/>
        <v>1.4090260097708662</v>
      </c>
      <c r="S39" s="7">
        <v>107.70099999999999</v>
      </c>
      <c r="T39" s="7">
        <v>149.36600000000001</v>
      </c>
      <c r="U39" s="7">
        <v>150.46700000000001</v>
      </c>
      <c r="V39" s="7">
        <v>165.251</v>
      </c>
      <c r="W39" s="7">
        <v>113.392</v>
      </c>
      <c r="X39" s="12">
        <f t="shared" si="3"/>
        <v>1.4573426696768732</v>
      </c>
      <c r="Y39" s="7">
        <v>104.35299999999999</v>
      </c>
      <c r="Z39" s="7">
        <v>152.565</v>
      </c>
      <c r="AA39" s="7">
        <v>153.43600000000001</v>
      </c>
      <c r="AB39" s="7">
        <v>166.03800000000001</v>
      </c>
      <c r="AC39" s="7">
        <v>107.21299999999999</v>
      </c>
      <c r="AD39" s="12">
        <f t="shared" si="4"/>
        <v>1.5486741346665052</v>
      </c>
      <c r="AE39" s="7">
        <v>103.289</v>
      </c>
      <c r="AF39" s="7">
        <v>150.56</v>
      </c>
      <c r="AG39" s="7">
        <v>152.834</v>
      </c>
      <c r="AH39" s="7">
        <v>167.489</v>
      </c>
      <c r="AI39" s="7">
        <v>103.126</v>
      </c>
      <c r="AJ39" s="12">
        <f t="shared" si="5"/>
        <v>1.6241200085332506</v>
      </c>
      <c r="AK39" s="7">
        <v>102.374</v>
      </c>
      <c r="AL39" s="7">
        <v>153.02500000000001</v>
      </c>
      <c r="AM39" s="7">
        <v>157.08699999999999</v>
      </c>
      <c r="AN39" s="7">
        <v>163.13499999999999</v>
      </c>
      <c r="AO39" s="7">
        <v>100.26900000000001</v>
      </c>
      <c r="AP39" s="12">
        <f t="shared" si="6"/>
        <v>1.6269734414425194</v>
      </c>
      <c r="AQ39" s="7">
        <v>97.878</v>
      </c>
      <c r="AR39" s="7">
        <v>153.52799999999999</v>
      </c>
      <c r="AS39" s="7">
        <v>154.75200000000001</v>
      </c>
      <c r="AT39" s="7">
        <v>160.297</v>
      </c>
      <c r="AU39" s="7">
        <v>100.053</v>
      </c>
      <c r="AV39" s="12">
        <f t="shared" si="7"/>
        <v>1.6021208759357541</v>
      </c>
      <c r="AW39" s="7">
        <v>95.671999999999997</v>
      </c>
      <c r="AX39" s="7">
        <v>153.30600000000001</v>
      </c>
      <c r="AY39" s="7">
        <v>158.01</v>
      </c>
      <c r="AZ39" s="7">
        <v>155.25800000000001</v>
      </c>
      <c r="BA39" s="7">
        <v>99.298000000000002</v>
      </c>
      <c r="BB39" s="12">
        <f t="shared" si="8"/>
        <v>1.5635561642731979</v>
      </c>
      <c r="BC39" s="7">
        <v>96.960999999999999</v>
      </c>
      <c r="BD39" s="7">
        <v>151.01599999999999</v>
      </c>
      <c r="BE39" s="7">
        <v>157.88900000000001</v>
      </c>
      <c r="BF39" s="7">
        <v>151.85</v>
      </c>
      <c r="BG39" s="7">
        <v>99.691000000000003</v>
      </c>
      <c r="BH39" s="12">
        <f t="shared" si="9"/>
        <v>1.5232067087299754</v>
      </c>
      <c r="BI39" s="7">
        <v>89.088999999999999</v>
      </c>
      <c r="BJ39" s="7">
        <v>148.482</v>
      </c>
      <c r="BK39" s="7">
        <v>149.91800000000001</v>
      </c>
      <c r="BL39" s="7">
        <v>146.47399999999999</v>
      </c>
      <c r="BM39" s="7">
        <v>102.315</v>
      </c>
      <c r="BN39" s="12">
        <f t="shared" si="10"/>
        <v>1.4315984948443532</v>
      </c>
      <c r="BO39" s="7">
        <v>88.724000000000004</v>
      </c>
      <c r="BP39" s="7">
        <v>148.423</v>
      </c>
      <c r="BQ39" s="7">
        <v>149.31</v>
      </c>
      <c r="BR39" s="7">
        <v>142.155</v>
      </c>
      <c r="BS39" s="7">
        <v>100.443</v>
      </c>
      <c r="BT39" s="12">
        <f t="shared" si="11"/>
        <v>1.4152803082345211</v>
      </c>
      <c r="BU39" s="7">
        <v>87.575999999999993</v>
      </c>
      <c r="BV39" s="7">
        <v>142.46</v>
      </c>
      <c r="BW39" s="7">
        <v>142.55199999999999</v>
      </c>
      <c r="BX39" s="7">
        <v>135.226</v>
      </c>
      <c r="BY39" s="7">
        <v>107.11</v>
      </c>
      <c r="BZ39" s="12">
        <f>(BX39/BY39)</f>
        <v>1.2624964989263374</v>
      </c>
      <c r="CA39" s="7">
        <v>94.495999999999995</v>
      </c>
      <c r="CB39" s="7">
        <v>133.624</v>
      </c>
      <c r="CC39" s="7">
        <v>133.36099999999999</v>
      </c>
      <c r="CH39" s="7"/>
      <c r="CI39" s="7"/>
      <c r="CJ39" s="7"/>
      <c r="CK39" s="7"/>
      <c r="CL39" s="7"/>
      <c r="CM39" s="7"/>
      <c r="CN39" s="7"/>
    </row>
    <row r="40" spans="1:99" x14ac:dyDescent="0.25">
      <c r="A40" s="2" t="s">
        <v>24</v>
      </c>
      <c r="B40" s="3">
        <v>1765</v>
      </c>
      <c r="C40" s="10" t="s">
        <v>46</v>
      </c>
      <c r="D40" s="7">
        <v>166.94800000000001</v>
      </c>
      <c r="E40" s="7">
        <v>133.65299999999999</v>
      </c>
      <c r="F40" s="12">
        <f t="shared" si="31"/>
        <v>1.2491152461972423</v>
      </c>
      <c r="G40" s="7">
        <v>115.72499999999999</v>
      </c>
      <c r="H40" s="7">
        <v>172.31299999999999</v>
      </c>
      <c r="I40" s="7">
        <v>166.572</v>
      </c>
      <c r="J40" s="7">
        <v>168.06100000000001</v>
      </c>
      <c r="K40" s="7">
        <v>121.636</v>
      </c>
      <c r="L40" s="12">
        <f t="shared" si="1"/>
        <v>1.3816715446085042</v>
      </c>
      <c r="M40" s="7">
        <v>101.25700000000001</v>
      </c>
      <c r="N40" s="7">
        <v>165.95</v>
      </c>
      <c r="O40" s="7">
        <v>159.75299999999999</v>
      </c>
      <c r="P40" s="7">
        <v>167.65199999999999</v>
      </c>
      <c r="Q40" s="7">
        <v>117.971</v>
      </c>
      <c r="R40" s="12">
        <f t="shared" si="2"/>
        <v>1.4211289215146095</v>
      </c>
      <c r="S40" s="7">
        <v>110.482</v>
      </c>
      <c r="T40" s="7">
        <v>152.24299999999999</v>
      </c>
      <c r="U40" s="7">
        <v>150.565</v>
      </c>
      <c r="V40" s="7">
        <v>171.47800000000001</v>
      </c>
      <c r="W40" s="7">
        <v>115.837</v>
      </c>
      <c r="X40" s="12">
        <f t="shared" si="3"/>
        <v>1.4803387518668474</v>
      </c>
      <c r="Y40" s="7">
        <v>104.182</v>
      </c>
      <c r="Z40" s="7">
        <v>158.90100000000001</v>
      </c>
      <c r="AA40" s="7">
        <v>158.00399999999999</v>
      </c>
      <c r="AB40" s="7">
        <v>167.12</v>
      </c>
      <c r="AC40" s="7">
        <v>109.262</v>
      </c>
      <c r="AD40" s="12">
        <f t="shared" si="4"/>
        <v>1.529534513371529</v>
      </c>
      <c r="AE40" s="7">
        <v>102.827</v>
      </c>
      <c r="AF40" s="7">
        <v>158.18899999999999</v>
      </c>
      <c r="AG40" s="7">
        <v>151.77600000000001</v>
      </c>
      <c r="AH40" s="7">
        <v>170.42099999999999</v>
      </c>
      <c r="AI40" s="7">
        <v>100.613</v>
      </c>
      <c r="AJ40" s="12">
        <f t="shared" si="5"/>
        <v>1.6938268414618389</v>
      </c>
      <c r="AK40" s="7">
        <v>100.035</v>
      </c>
      <c r="AL40" s="7">
        <v>161.334</v>
      </c>
      <c r="AM40" s="7">
        <v>155.77199999999999</v>
      </c>
      <c r="AN40" s="7">
        <v>167.066</v>
      </c>
      <c r="AO40" s="7">
        <v>96.516999999999996</v>
      </c>
      <c r="AP40" s="12">
        <f t="shared" si="6"/>
        <v>1.7309489519980936</v>
      </c>
      <c r="AQ40" s="7">
        <v>96.06</v>
      </c>
      <c r="AR40" s="7">
        <v>157.096</v>
      </c>
      <c r="AS40" s="7">
        <v>152.791</v>
      </c>
      <c r="AT40" s="7">
        <v>165.79300000000001</v>
      </c>
      <c r="AU40" s="7">
        <v>93.367000000000004</v>
      </c>
      <c r="AV40" s="12">
        <f t="shared" si="7"/>
        <v>1.7757130463654183</v>
      </c>
      <c r="AW40" s="7">
        <v>92.370999999999995</v>
      </c>
      <c r="AX40" s="7">
        <v>163.98400000000001</v>
      </c>
      <c r="AY40" s="7">
        <v>155.19399999999999</v>
      </c>
      <c r="AZ40" s="7">
        <v>160.941</v>
      </c>
      <c r="BA40" s="7">
        <v>92.078999999999994</v>
      </c>
      <c r="BB40" s="12">
        <f t="shared" si="8"/>
        <v>1.7478578177434596</v>
      </c>
      <c r="BC40" s="7">
        <v>89.602000000000004</v>
      </c>
      <c r="BD40" s="7">
        <v>157.13399999999999</v>
      </c>
      <c r="BE40" s="7">
        <v>151.12700000000001</v>
      </c>
      <c r="BF40" s="7">
        <v>154.548</v>
      </c>
      <c r="BG40" s="7">
        <v>86.742000000000004</v>
      </c>
      <c r="BH40" s="12">
        <f t="shared" si="9"/>
        <v>1.781697447603237</v>
      </c>
      <c r="BI40" s="7">
        <v>84.992000000000004</v>
      </c>
      <c r="BJ40" s="7">
        <v>156.38800000000001</v>
      </c>
      <c r="BK40" s="7">
        <v>152.89500000000001</v>
      </c>
      <c r="BL40" s="7">
        <v>150.03800000000001</v>
      </c>
      <c r="BM40" s="7">
        <v>89.313000000000002</v>
      </c>
      <c r="BN40" s="12">
        <f t="shared" si="10"/>
        <v>1.6799122188259268</v>
      </c>
      <c r="BO40" s="7">
        <v>87.885000000000005</v>
      </c>
      <c r="BP40" s="7">
        <v>150.13399999999999</v>
      </c>
      <c r="BQ40" s="7">
        <v>143.52500000000001</v>
      </c>
      <c r="BR40" s="7">
        <v>142.75</v>
      </c>
      <c r="BS40" s="7">
        <v>89.213999999999999</v>
      </c>
      <c r="BT40" s="12">
        <f t="shared" si="11"/>
        <v>1.6000851884233416</v>
      </c>
      <c r="BU40" s="7">
        <v>88.757000000000005</v>
      </c>
      <c r="BV40" s="7">
        <v>142.435</v>
      </c>
      <c r="BW40" s="7">
        <v>138.59</v>
      </c>
      <c r="BX40" s="7">
        <v>125.43</v>
      </c>
      <c r="BY40" s="7">
        <v>87.194000000000003</v>
      </c>
      <c r="BZ40" s="12">
        <f>(BX40/BY40)</f>
        <v>1.4385164116797027</v>
      </c>
      <c r="CA40" s="7">
        <v>82.503</v>
      </c>
      <c r="CB40" s="7">
        <v>121.184</v>
      </c>
      <c r="CC40" s="7">
        <v>118.79</v>
      </c>
      <c r="CD40" s="7">
        <v>135.31899999999999</v>
      </c>
      <c r="CE40" s="7">
        <v>88.206999999999994</v>
      </c>
      <c r="CF40" s="4">
        <f t="shared" si="28"/>
        <v>1.534107270398041</v>
      </c>
      <c r="CG40" s="7">
        <v>86.382000000000005</v>
      </c>
      <c r="CH40" s="7">
        <v>132.67500000000001</v>
      </c>
      <c r="CI40" s="7">
        <v>129.58699999999999</v>
      </c>
      <c r="CJ40" s="7">
        <v>129.059</v>
      </c>
      <c r="CK40" s="7">
        <v>87.772999999999996</v>
      </c>
      <c r="CL40" s="7">
        <v>87.451999999999998</v>
      </c>
      <c r="CM40" s="7">
        <v>125.581</v>
      </c>
      <c r="CN40" s="7">
        <v>123.48099999999999</v>
      </c>
      <c r="CO40" s="7"/>
    </row>
    <row r="41" spans="1:99" x14ac:dyDescent="0.25">
      <c r="A41" s="2" t="s">
        <v>24</v>
      </c>
      <c r="B41" s="3">
        <v>174698</v>
      </c>
      <c r="C41" s="10" t="s">
        <v>88</v>
      </c>
      <c r="D41" s="7">
        <v>163.58699999999999</v>
      </c>
      <c r="E41" s="7">
        <v>136.095</v>
      </c>
      <c r="F41" s="12">
        <f t="shared" si="31"/>
        <v>1.202005951724898</v>
      </c>
      <c r="G41" s="7">
        <v>125.206</v>
      </c>
      <c r="H41" s="7">
        <v>163.21</v>
      </c>
      <c r="I41" s="7">
        <v>157.09899999999999</v>
      </c>
      <c r="J41" s="7">
        <v>157.51599999999999</v>
      </c>
      <c r="K41" s="7">
        <v>128.80000000000001</v>
      </c>
      <c r="L41" s="12">
        <f t="shared" si="1"/>
        <v>1.222950310559006</v>
      </c>
      <c r="M41" s="7">
        <v>108.746</v>
      </c>
      <c r="N41" s="7">
        <v>150.30199999999999</v>
      </c>
      <c r="O41" s="7">
        <v>147.91300000000001</v>
      </c>
      <c r="P41" s="7">
        <v>154.15899999999999</v>
      </c>
      <c r="Q41" s="7">
        <v>122.452</v>
      </c>
      <c r="R41" s="12">
        <f t="shared" si="2"/>
        <v>1.258934112958547</v>
      </c>
      <c r="S41" s="7">
        <v>106.241</v>
      </c>
      <c r="T41" s="7">
        <v>144.83099999999999</v>
      </c>
      <c r="U41" s="7">
        <v>141.988</v>
      </c>
      <c r="V41" s="7">
        <v>148.71</v>
      </c>
      <c r="W41" s="7">
        <v>118.32899999999999</v>
      </c>
      <c r="X41" s="12">
        <f t="shared" si="3"/>
        <v>1.2567502471921508</v>
      </c>
      <c r="Y41" s="7">
        <v>109.845</v>
      </c>
      <c r="Z41" s="7">
        <v>139.55099999999999</v>
      </c>
      <c r="AA41" s="7">
        <v>136.97300000000001</v>
      </c>
      <c r="AB41" s="7">
        <v>149.21899999999999</v>
      </c>
      <c r="AC41" s="7">
        <v>113.381</v>
      </c>
      <c r="AD41" s="12">
        <f t="shared" si="4"/>
        <v>1.3160847055503127</v>
      </c>
      <c r="AE41" s="7">
        <v>111.039</v>
      </c>
      <c r="AF41" s="7">
        <v>138.047</v>
      </c>
      <c r="AG41" s="7">
        <v>137.452</v>
      </c>
      <c r="AH41" s="7">
        <v>148.369</v>
      </c>
      <c r="AI41" s="7">
        <v>109.523</v>
      </c>
      <c r="AJ41" s="12">
        <f t="shared" si="5"/>
        <v>1.3546834911388477</v>
      </c>
      <c r="AK41" s="7">
        <v>95.328999999999994</v>
      </c>
      <c r="AL41" s="7">
        <v>139.643</v>
      </c>
      <c r="AM41" s="7">
        <v>136.56</v>
      </c>
      <c r="AN41" s="7">
        <v>146.88900000000001</v>
      </c>
      <c r="AO41" s="7">
        <v>105.343</v>
      </c>
      <c r="AP41" s="12">
        <f t="shared" si="6"/>
        <v>1.3943878568106092</v>
      </c>
      <c r="AQ41" s="7">
        <v>99.031999999999996</v>
      </c>
      <c r="AR41" s="7">
        <v>137.38900000000001</v>
      </c>
      <c r="AS41" s="7">
        <v>136.714</v>
      </c>
      <c r="AT41" s="7">
        <v>145.11600000000001</v>
      </c>
      <c r="AU41" s="7">
        <v>103.747</v>
      </c>
      <c r="AV41" s="12">
        <f t="shared" si="7"/>
        <v>1.3987488794856719</v>
      </c>
      <c r="AW41" s="7">
        <v>87.911000000000001</v>
      </c>
      <c r="AX41" s="7">
        <v>139.13499999999999</v>
      </c>
      <c r="AY41" s="7">
        <v>134.387</v>
      </c>
      <c r="AZ41" s="7">
        <v>138.834</v>
      </c>
      <c r="BA41" s="7">
        <v>101.098</v>
      </c>
      <c r="BB41" s="12">
        <f t="shared" si="8"/>
        <v>1.3732615877663259</v>
      </c>
      <c r="BC41" s="7">
        <v>86.194999999999993</v>
      </c>
      <c r="BD41" s="7">
        <v>136.50200000000001</v>
      </c>
      <c r="BE41" s="7">
        <v>131.08699999999999</v>
      </c>
      <c r="BF41" s="7">
        <v>130.51300000000001</v>
      </c>
      <c r="BG41" s="7">
        <v>102.87</v>
      </c>
      <c r="BH41" s="12">
        <f t="shared" si="9"/>
        <v>1.2687177991639933</v>
      </c>
      <c r="BI41" s="7">
        <v>92.436999999999998</v>
      </c>
      <c r="BJ41" s="7">
        <v>130.142</v>
      </c>
      <c r="BK41" s="7">
        <v>124.69799999999999</v>
      </c>
      <c r="BL41" s="7">
        <v>121.121</v>
      </c>
      <c r="BM41" s="7">
        <v>103.514</v>
      </c>
      <c r="BN41" s="12">
        <f t="shared" si="10"/>
        <v>1.1700929342890816</v>
      </c>
      <c r="BO41" s="7">
        <v>99.284999999999997</v>
      </c>
      <c r="BP41" s="7">
        <v>121.70099999999999</v>
      </c>
      <c r="BQ41" s="7">
        <v>113.30200000000001</v>
      </c>
      <c r="BR41" s="7">
        <v>119.559</v>
      </c>
      <c r="BS41" s="7">
        <v>111.712</v>
      </c>
      <c r="BT41" s="12">
        <f t="shared" si="11"/>
        <v>1.0702431251790316</v>
      </c>
      <c r="BU41" s="7">
        <v>93.090999999999994</v>
      </c>
      <c r="BV41" s="7">
        <v>121.13500000000001</v>
      </c>
      <c r="BW41" s="7">
        <v>113.51600000000001</v>
      </c>
      <c r="BX41" s="7"/>
      <c r="BZ41" s="12"/>
      <c r="CG41" s="7"/>
      <c r="CH41" s="7"/>
      <c r="CI41" s="7"/>
      <c r="CJ41" s="7"/>
      <c r="CK41" s="7"/>
      <c r="CL41" s="7"/>
      <c r="CM41" s="7"/>
    </row>
    <row r="42" spans="1:99" x14ac:dyDescent="0.25">
      <c r="A42" s="2" t="s">
        <v>24</v>
      </c>
      <c r="C42" s="9"/>
      <c r="D42" s="13">
        <f>AVERAGE(D32:D41)</f>
        <v>161.39332999999999</v>
      </c>
      <c r="E42" s="13">
        <f>AVERAGE(E32:E41)</f>
        <v>128.31039999999999</v>
      </c>
      <c r="F42" s="13">
        <f t="shared" ref="F42:BQ42" si="32">AVERAGE(F32:F41)</f>
        <v>1.2588511182022666</v>
      </c>
      <c r="G42" s="13">
        <f t="shared" si="32"/>
        <v>104.30919999999999</v>
      </c>
      <c r="H42" s="13">
        <f t="shared" si="32"/>
        <v>156.321</v>
      </c>
      <c r="I42" s="13">
        <f t="shared" si="32"/>
        <v>154.43689999999998</v>
      </c>
      <c r="J42" s="13">
        <f t="shared" si="32"/>
        <v>159.1601</v>
      </c>
      <c r="K42" s="13">
        <f t="shared" si="32"/>
        <v>118.4417</v>
      </c>
      <c r="L42" s="13">
        <f t="shared" si="32"/>
        <v>1.3456982317131971</v>
      </c>
      <c r="M42" s="13">
        <f t="shared" si="32"/>
        <v>92.5227</v>
      </c>
      <c r="N42" s="13">
        <f t="shared" si="32"/>
        <v>148.0069</v>
      </c>
      <c r="O42" s="13">
        <f t="shared" si="32"/>
        <v>146.72999999999999</v>
      </c>
      <c r="P42" s="13">
        <f t="shared" si="32"/>
        <v>158.584</v>
      </c>
      <c r="Q42" s="13">
        <f t="shared" si="32"/>
        <v>114.0595</v>
      </c>
      <c r="R42" s="13">
        <f t="shared" si="32"/>
        <v>1.3925521848068625</v>
      </c>
      <c r="S42" s="13">
        <f t="shared" si="32"/>
        <v>92.836600000000004</v>
      </c>
      <c r="T42" s="13">
        <f t="shared" si="32"/>
        <v>146.04990000000001</v>
      </c>
      <c r="U42" s="13">
        <f t="shared" si="32"/>
        <v>145.27450000000002</v>
      </c>
      <c r="V42" s="13">
        <f t="shared" si="32"/>
        <v>158.3663</v>
      </c>
      <c r="W42" s="13">
        <f t="shared" si="32"/>
        <v>110.64089999999999</v>
      </c>
      <c r="X42" s="13">
        <f t="shared" si="32"/>
        <v>1.4339933458505105</v>
      </c>
      <c r="Y42" s="13">
        <f t="shared" si="32"/>
        <v>90.520199999999988</v>
      </c>
      <c r="Z42" s="13">
        <f t="shared" si="32"/>
        <v>146.88690000000003</v>
      </c>
      <c r="AA42" s="13">
        <f t="shared" si="32"/>
        <v>145.45439999999999</v>
      </c>
      <c r="AB42" s="13">
        <f t="shared" si="32"/>
        <v>157.96569999999997</v>
      </c>
      <c r="AC42" s="13">
        <f t="shared" si="32"/>
        <v>104.4102</v>
      </c>
      <c r="AD42" s="13">
        <f t="shared" si="32"/>
        <v>1.5165984148680516</v>
      </c>
      <c r="AE42" s="13">
        <f t="shared" si="32"/>
        <v>93.15270000000001</v>
      </c>
      <c r="AF42" s="13">
        <f t="shared" si="32"/>
        <v>147.87680000000003</v>
      </c>
      <c r="AG42" s="13">
        <f t="shared" si="32"/>
        <v>146.0932</v>
      </c>
      <c r="AH42" s="13">
        <f t="shared" si="32"/>
        <v>158.34030000000001</v>
      </c>
      <c r="AI42" s="13">
        <f t="shared" si="32"/>
        <v>100.54470000000001</v>
      </c>
      <c r="AJ42" s="13">
        <f t="shared" si="32"/>
        <v>1.5781803508050898</v>
      </c>
      <c r="AK42" s="13">
        <f t="shared" si="32"/>
        <v>90.85929999999999</v>
      </c>
      <c r="AL42" s="13">
        <f t="shared" si="32"/>
        <v>147.35480000000001</v>
      </c>
      <c r="AM42" s="13">
        <f t="shared" si="32"/>
        <v>147.16839999999999</v>
      </c>
      <c r="AN42" s="13">
        <f t="shared" si="32"/>
        <v>155.55500000000001</v>
      </c>
      <c r="AO42" s="13">
        <f t="shared" si="32"/>
        <v>97.86160000000001</v>
      </c>
      <c r="AP42" s="13">
        <f t="shared" si="32"/>
        <v>1.5922417748177893</v>
      </c>
      <c r="AQ42" s="13">
        <f t="shared" si="32"/>
        <v>91.535899999999998</v>
      </c>
      <c r="AR42" s="13">
        <f t="shared" si="32"/>
        <v>147.58249999999998</v>
      </c>
      <c r="AS42" s="13">
        <f t="shared" si="32"/>
        <v>146.79049999999998</v>
      </c>
      <c r="AT42" s="13">
        <f t="shared" si="32"/>
        <v>152.68710000000002</v>
      </c>
      <c r="AU42" s="13">
        <f t="shared" si="32"/>
        <v>97.766599999999997</v>
      </c>
      <c r="AV42" s="13">
        <f t="shared" si="32"/>
        <v>1.5651575784158553</v>
      </c>
      <c r="AW42" s="13">
        <f t="shared" si="32"/>
        <v>89.205400000000012</v>
      </c>
      <c r="AX42" s="13">
        <f t="shared" si="32"/>
        <v>146.11049999999997</v>
      </c>
      <c r="AY42" s="13">
        <f t="shared" si="32"/>
        <v>145.47810000000001</v>
      </c>
      <c r="AZ42" s="13">
        <f t="shared" si="32"/>
        <v>147.8355</v>
      </c>
      <c r="BA42" s="13">
        <f t="shared" si="32"/>
        <v>96.930899999999994</v>
      </c>
      <c r="BB42" s="13">
        <f t="shared" si="32"/>
        <v>1.528855779959573</v>
      </c>
      <c r="BC42" s="13">
        <f t="shared" si="32"/>
        <v>88.735300000000009</v>
      </c>
      <c r="BD42" s="13">
        <f t="shared" si="32"/>
        <v>142.5308</v>
      </c>
      <c r="BE42" s="13">
        <f t="shared" si="32"/>
        <v>143.303</v>
      </c>
      <c r="BF42" s="13">
        <f t="shared" si="32"/>
        <v>143.30199999999999</v>
      </c>
      <c r="BG42" s="13">
        <f t="shared" si="32"/>
        <v>96.957700000000003</v>
      </c>
      <c r="BH42" s="13">
        <f t="shared" si="32"/>
        <v>1.485387589713568</v>
      </c>
      <c r="BI42" s="13">
        <f t="shared" si="32"/>
        <v>82.770499999999998</v>
      </c>
      <c r="BJ42" s="13">
        <f t="shared" si="32"/>
        <v>139.20419999999999</v>
      </c>
      <c r="BK42" s="13">
        <f t="shared" si="32"/>
        <v>139.62700000000001</v>
      </c>
      <c r="BL42" s="13">
        <f t="shared" si="32"/>
        <v>138.2268</v>
      </c>
      <c r="BM42" s="13">
        <f t="shared" si="32"/>
        <v>97.968199999999996</v>
      </c>
      <c r="BN42" s="13">
        <f t="shared" si="32"/>
        <v>1.4191410906323585</v>
      </c>
      <c r="BO42" s="13">
        <f t="shared" si="32"/>
        <v>84.352200000000011</v>
      </c>
      <c r="BP42" s="13">
        <f t="shared" si="32"/>
        <v>134.32530000000003</v>
      </c>
      <c r="BQ42" s="13">
        <f t="shared" si="32"/>
        <v>134.55670000000001</v>
      </c>
      <c r="BR42" s="13">
        <f t="shared" ref="BR42:CF42" si="33">AVERAGE(BR32:BR41)</f>
        <v>134.19577777777778</v>
      </c>
      <c r="BS42" s="13">
        <f t="shared" si="33"/>
        <v>98.527888888888882</v>
      </c>
      <c r="BT42" s="13">
        <f t="shared" si="33"/>
        <v>1.3716393347569671</v>
      </c>
      <c r="BU42" s="13">
        <f t="shared" si="33"/>
        <v>83.529888888888905</v>
      </c>
      <c r="BV42" s="13">
        <f t="shared" si="33"/>
        <v>130.39400000000001</v>
      </c>
      <c r="BW42" s="13">
        <f t="shared" si="33"/>
        <v>130.74355555555556</v>
      </c>
      <c r="BX42" s="13">
        <f t="shared" si="33"/>
        <v>132.2756</v>
      </c>
      <c r="BY42" s="13">
        <f t="shared" si="33"/>
        <v>97.461600000000004</v>
      </c>
      <c r="BZ42" s="13">
        <f t="shared" si="33"/>
        <v>1.3605987268245119</v>
      </c>
      <c r="CA42" s="13">
        <f t="shared" si="33"/>
        <v>84.8078</v>
      </c>
      <c r="CB42" s="13">
        <f t="shared" si="33"/>
        <v>129.29239999999999</v>
      </c>
      <c r="CC42" s="13">
        <f t="shared" si="33"/>
        <v>129.0256</v>
      </c>
      <c r="CD42" s="13">
        <f t="shared" si="33"/>
        <v>123.92333333333333</v>
      </c>
      <c r="CE42" s="13">
        <f t="shared" si="33"/>
        <v>91.459000000000003</v>
      </c>
      <c r="CF42" s="13">
        <f t="shared" si="33"/>
        <v>1.3598796964577806</v>
      </c>
      <c r="CH42" s="7"/>
      <c r="CI42" s="7"/>
      <c r="CJ42" s="7"/>
      <c r="CK42" s="7"/>
      <c r="CL42" s="7"/>
      <c r="CM42" s="7"/>
      <c r="CN42" s="7"/>
    </row>
    <row r="43" spans="1:99" x14ac:dyDescent="0.25">
      <c r="C43" s="9"/>
      <c r="L43" s="12" t="e">
        <f t="shared" si="1"/>
        <v>#DIV/0!</v>
      </c>
      <c r="R43" s="12" t="e">
        <f t="shared" si="2"/>
        <v>#DIV/0!</v>
      </c>
      <c r="X43" s="12" t="e">
        <f t="shared" si="3"/>
        <v>#DIV/0!</v>
      </c>
      <c r="AD43" s="12" t="e">
        <f t="shared" si="4"/>
        <v>#DIV/0!</v>
      </c>
      <c r="AJ43" s="12" t="e">
        <f t="shared" si="5"/>
        <v>#DIV/0!</v>
      </c>
      <c r="AP43" s="12" t="e">
        <f t="shared" si="6"/>
        <v>#DIV/0!</v>
      </c>
      <c r="AV43" s="12" t="e">
        <f t="shared" si="7"/>
        <v>#DIV/0!</v>
      </c>
      <c r="BB43" s="12"/>
      <c r="BH43" s="12"/>
      <c r="BN43" s="12"/>
      <c r="BT43" s="12"/>
      <c r="BZ43" s="12"/>
    </row>
    <row r="44" spans="1:99" x14ac:dyDescent="0.25">
      <c r="A44" s="2" t="s">
        <v>47</v>
      </c>
      <c r="B44" s="3">
        <v>10736</v>
      </c>
      <c r="C44" s="9" t="s">
        <v>35</v>
      </c>
      <c r="D44" s="7">
        <v>153.09100000000001</v>
      </c>
      <c r="E44" s="7">
        <v>106.76</v>
      </c>
      <c r="F44" s="12">
        <f t="shared" ref="F44:F53" si="34">(D44/E44)</f>
        <v>1.4339733982765082</v>
      </c>
      <c r="G44" s="7">
        <v>86.507000000000005</v>
      </c>
      <c r="H44" s="7">
        <v>147.72800000000001</v>
      </c>
      <c r="I44" s="7">
        <v>145.078</v>
      </c>
      <c r="J44" s="7">
        <v>149.714</v>
      </c>
      <c r="K44" s="7">
        <v>100.923</v>
      </c>
      <c r="L44" s="12">
        <f t="shared" si="1"/>
        <v>1.4834477770181227</v>
      </c>
      <c r="M44" s="7">
        <v>81.992000000000004</v>
      </c>
      <c r="N44" s="7">
        <v>144.06299999999999</v>
      </c>
      <c r="O44" s="7">
        <v>141.745</v>
      </c>
      <c r="P44" s="7">
        <v>148.77600000000001</v>
      </c>
      <c r="Q44" s="7">
        <v>97.536000000000001</v>
      </c>
      <c r="R44" s="12">
        <f t="shared" si="2"/>
        <v>1.5253444881889764</v>
      </c>
      <c r="S44" s="7">
        <v>78.376999999999995</v>
      </c>
      <c r="T44" s="7">
        <v>139.76900000000001</v>
      </c>
      <c r="U44" s="7">
        <v>136.69300000000001</v>
      </c>
      <c r="V44" s="7">
        <v>150.88499999999999</v>
      </c>
      <c r="W44" s="7">
        <v>93.994</v>
      </c>
      <c r="X44" s="12">
        <f t="shared" si="3"/>
        <v>1.6052620380024256</v>
      </c>
      <c r="Y44" s="7">
        <v>76.369</v>
      </c>
      <c r="Z44" s="7">
        <v>141.83000000000001</v>
      </c>
      <c r="AA44" s="7">
        <v>140.608</v>
      </c>
      <c r="AB44" s="7">
        <v>151.75700000000001</v>
      </c>
      <c r="AC44" s="7">
        <v>94.177999999999997</v>
      </c>
      <c r="AD44" s="12">
        <f t="shared" si="4"/>
        <v>1.6113848244813014</v>
      </c>
      <c r="AE44" s="7">
        <v>88.584000000000003</v>
      </c>
      <c r="AF44" s="7">
        <v>139.89599999999999</v>
      </c>
      <c r="AG44" s="7">
        <v>139.90199999999999</v>
      </c>
      <c r="AH44" s="7">
        <v>151.38800000000001</v>
      </c>
      <c r="AI44" s="7">
        <v>93.022999999999996</v>
      </c>
      <c r="AJ44" s="12">
        <f t="shared" si="5"/>
        <v>1.6274254754200574</v>
      </c>
      <c r="AK44" s="7">
        <v>91</v>
      </c>
      <c r="AL44" s="7">
        <v>141.92500000000001</v>
      </c>
      <c r="AM44" s="7">
        <v>146.25299999999999</v>
      </c>
      <c r="AN44" s="7">
        <v>151.91499999999999</v>
      </c>
      <c r="AO44" s="7">
        <v>92.507000000000005</v>
      </c>
      <c r="AP44" s="12">
        <f t="shared" si="6"/>
        <v>1.6422000497259666</v>
      </c>
      <c r="AQ44" s="7">
        <v>90.388000000000005</v>
      </c>
      <c r="AR44" s="7">
        <v>142.898</v>
      </c>
      <c r="AS44" s="7">
        <v>144.63499999999999</v>
      </c>
      <c r="AT44" s="7">
        <v>148.78899999999999</v>
      </c>
      <c r="AU44" s="7">
        <v>95.123000000000005</v>
      </c>
      <c r="AV44" s="12">
        <f t="shared" si="7"/>
        <v>1.5641748052521469</v>
      </c>
      <c r="AW44" s="7">
        <v>85.921000000000006</v>
      </c>
      <c r="AX44" s="7">
        <v>146.27099999999999</v>
      </c>
      <c r="AY44" s="7">
        <v>147.584</v>
      </c>
      <c r="AZ44" s="7">
        <v>145.33199999999999</v>
      </c>
      <c r="BA44" s="7">
        <v>98.834000000000003</v>
      </c>
      <c r="BB44" s="12">
        <f t="shared" si="8"/>
        <v>1.4704656292369023</v>
      </c>
      <c r="BC44" s="7">
        <v>85.698999999999998</v>
      </c>
      <c r="BD44" s="7">
        <v>143.08500000000001</v>
      </c>
      <c r="BE44" s="7">
        <v>144.661</v>
      </c>
      <c r="BF44" s="7">
        <v>143.65600000000001</v>
      </c>
      <c r="BG44" s="7">
        <v>101.718</v>
      </c>
      <c r="BH44" s="12">
        <f t="shared" si="9"/>
        <v>1.4122967419729056</v>
      </c>
      <c r="BI44" s="7">
        <v>86.254000000000005</v>
      </c>
      <c r="BJ44" s="7">
        <v>138.71</v>
      </c>
      <c r="BK44" s="7">
        <v>140.12299999999999</v>
      </c>
      <c r="BL44" s="7">
        <v>138.99199999999999</v>
      </c>
      <c r="BM44" s="7">
        <v>100.63800000000001</v>
      </c>
      <c r="BN44" s="12">
        <f t="shared" si="10"/>
        <v>1.3811085275939505</v>
      </c>
      <c r="BO44" s="7">
        <v>85.852000000000004</v>
      </c>
      <c r="BP44" s="7">
        <v>136.411</v>
      </c>
      <c r="BQ44" s="7">
        <v>136.83699999999999</v>
      </c>
      <c r="BR44" s="7">
        <v>139.477</v>
      </c>
      <c r="BS44" s="7">
        <v>102.699</v>
      </c>
      <c r="BT44" s="12">
        <f t="shared" si="11"/>
        <v>1.3581144899171365</v>
      </c>
      <c r="BU44" s="7">
        <v>86.04</v>
      </c>
      <c r="BV44" s="7">
        <v>138.75800000000001</v>
      </c>
      <c r="BW44" s="7">
        <v>134.934</v>
      </c>
      <c r="BZ44" s="12"/>
    </row>
    <row r="45" spans="1:99" x14ac:dyDescent="0.25">
      <c r="A45" s="2" t="s">
        <v>33</v>
      </c>
      <c r="B45" s="3">
        <v>6244</v>
      </c>
      <c r="C45" s="9" t="s">
        <v>35</v>
      </c>
      <c r="D45" s="7">
        <v>140.399</v>
      </c>
      <c r="E45" s="7">
        <v>102.02500000000001</v>
      </c>
      <c r="F45" s="12">
        <f t="shared" si="34"/>
        <v>1.376123499142367</v>
      </c>
      <c r="G45" s="7">
        <v>72.006</v>
      </c>
      <c r="H45" s="7">
        <v>138.023</v>
      </c>
      <c r="I45" s="7">
        <v>139.37299999999999</v>
      </c>
      <c r="J45" s="7">
        <v>145.815</v>
      </c>
      <c r="K45" s="7">
        <v>92.813999999999993</v>
      </c>
      <c r="L45" s="12">
        <f t="shared" si="1"/>
        <v>1.5710453164393303</v>
      </c>
      <c r="M45" s="7">
        <v>65.293999999999997</v>
      </c>
      <c r="N45" s="7">
        <v>135.27799999999999</v>
      </c>
      <c r="O45" s="7">
        <v>134.87700000000001</v>
      </c>
      <c r="P45" s="7">
        <v>147.30500000000001</v>
      </c>
      <c r="Q45" s="7">
        <v>92.085999999999999</v>
      </c>
      <c r="R45" s="12">
        <f t="shared" si="2"/>
        <v>1.5996459831027519</v>
      </c>
      <c r="S45" s="7">
        <v>63.162999999999997</v>
      </c>
      <c r="T45" s="7">
        <v>138.93899999999999</v>
      </c>
      <c r="U45" s="7">
        <v>136.95400000000001</v>
      </c>
      <c r="V45" s="7">
        <v>150.55500000000001</v>
      </c>
      <c r="W45" s="7">
        <v>89.034999999999997</v>
      </c>
      <c r="X45" s="12">
        <f t="shared" si="3"/>
        <v>1.6909642275509633</v>
      </c>
      <c r="Y45" s="7">
        <v>66.426000000000002</v>
      </c>
      <c r="Z45" s="7">
        <v>140.386</v>
      </c>
      <c r="AA45" s="7">
        <v>139.00299999999999</v>
      </c>
      <c r="AB45" s="7">
        <v>151.91999999999999</v>
      </c>
      <c r="AC45" s="7">
        <v>85.807000000000002</v>
      </c>
      <c r="AD45" s="12">
        <f t="shared" si="4"/>
        <v>1.7704849254722805</v>
      </c>
      <c r="AE45" s="7">
        <v>70.153000000000006</v>
      </c>
      <c r="AF45" s="7">
        <v>142.49600000000001</v>
      </c>
      <c r="AG45" s="7">
        <v>141.86199999999999</v>
      </c>
      <c r="AH45" s="7">
        <v>156.80000000000001</v>
      </c>
      <c r="AI45" s="7">
        <v>84.2</v>
      </c>
      <c r="AJ45" s="12">
        <f t="shared" si="5"/>
        <v>1.8622327790973872</v>
      </c>
      <c r="AK45" s="7">
        <v>76.253</v>
      </c>
      <c r="AL45" s="7">
        <v>146.203</v>
      </c>
      <c r="AM45" s="7">
        <v>146.40299999999999</v>
      </c>
      <c r="AN45" s="7">
        <v>158.619</v>
      </c>
      <c r="AO45" s="7">
        <v>85.194999999999993</v>
      </c>
      <c r="AP45" s="12">
        <f t="shared" si="6"/>
        <v>1.8618346147074361</v>
      </c>
      <c r="AQ45" s="7">
        <v>71.361000000000004</v>
      </c>
      <c r="AR45" s="7">
        <v>146.05699999999999</v>
      </c>
      <c r="AS45" s="7">
        <v>146.50899999999999</v>
      </c>
      <c r="AT45" s="7">
        <v>156.25</v>
      </c>
      <c r="AU45" s="7">
        <v>85.019000000000005</v>
      </c>
      <c r="AV45" s="12">
        <f t="shared" si="7"/>
        <v>1.8378244862912996</v>
      </c>
      <c r="AW45" s="7">
        <v>70.715999999999994</v>
      </c>
      <c r="AX45" s="7">
        <v>148.99700000000001</v>
      </c>
      <c r="AY45" s="7">
        <v>148.76900000000001</v>
      </c>
      <c r="AZ45" s="7">
        <v>152.03200000000001</v>
      </c>
      <c r="BA45" s="7">
        <v>89.335999999999999</v>
      </c>
      <c r="BB45" s="12">
        <f t="shared" si="8"/>
        <v>1.7017999462702607</v>
      </c>
      <c r="BC45" s="7">
        <v>72.471000000000004</v>
      </c>
      <c r="BD45" s="7">
        <v>147.05799999999999</v>
      </c>
      <c r="BE45" s="7">
        <v>149.00899999999999</v>
      </c>
      <c r="BF45" s="7">
        <v>145.06700000000001</v>
      </c>
      <c r="BG45" s="7">
        <v>90.210999999999999</v>
      </c>
      <c r="BH45" s="12">
        <f t="shared" si="9"/>
        <v>1.6080854884659299</v>
      </c>
      <c r="BI45" s="7">
        <v>71.817999999999998</v>
      </c>
      <c r="BJ45" s="7">
        <v>137.721</v>
      </c>
      <c r="BK45" s="7">
        <v>137.56800000000001</v>
      </c>
      <c r="BL45" s="7">
        <v>141.876</v>
      </c>
      <c r="BM45" s="7">
        <v>90.197999999999993</v>
      </c>
      <c r="BN45" s="12">
        <f t="shared" si="10"/>
        <v>1.5729395330273401</v>
      </c>
      <c r="BO45" s="7">
        <v>71.688999999999993</v>
      </c>
      <c r="BP45" s="7">
        <v>139.613</v>
      </c>
      <c r="BQ45" s="7">
        <v>142.70699999999999</v>
      </c>
      <c r="BR45" s="7">
        <v>141.83199999999999</v>
      </c>
      <c r="BS45" s="7">
        <v>92.38</v>
      </c>
      <c r="BT45" s="12">
        <f t="shared" si="11"/>
        <v>1.5353106733059103</v>
      </c>
      <c r="BU45" s="7">
        <v>73.295000000000002</v>
      </c>
      <c r="BV45" s="7">
        <v>139.43600000000001</v>
      </c>
      <c r="BW45" s="7">
        <v>141.22800000000001</v>
      </c>
      <c r="BZ45" s="12"/>
    </row>
    <row r="46" spans="1:99" x14ac:dyDescent="0.25">
      <c r="A46" s="2" t="s">
        <v>48</v>
      </c>
      <c r="B46" s="3">
        <v>1749</v>
      </c>
      <c r="C46" s="9" t="s">
        <v>46</v>
      </c>
      <c r="D46" s="4">
        <v>130.768</v>
      </c>
      <c r="E46" s="4">
        <v>85.492999999999995</v>
      </c>
      <c r="F46" s="12">
        <f t="shared" si="34"/>
        <v>1.529575520802873</v>
      </c>
      <c r="G46" s="7">
        <v>66.504999999999995</v>
      </c>
      <c r="H46" s="7">
        <v>125.226</v>
      </c>
      <c r="I46" s="7">
        <v>127.38800000000001</v>
      </c>
      <c r="J46" s="7">
        <v>127.42</v>
      </c>
      <c r="K46" s="7">
        <v>84.442999999999998</v>
      </c>
      <c r="L46" s="12">
        <f t="shared" si="1"/>
        <v>1.5089468635647716</v>
      </c>
      <c r="M46" s="7">
        <v>68.091999999999999</v>
      </c>
      <c r="N46" s="7">
        <v>117.842</v>
      </c>
      <c r="O46" s="7">
        <v>120.68</v>
      </c>
      <c r="P46" s="7">
        <v>122.6</v>
      </c>
      <c r="Q46" s="7">
        <v>85.46</v>
      </c>
      <c r="R46" s="12">
        <f t="shared" si="2"/>
        <v>1.4345892815352213</v>
      </c>
      <c r="S46" s="7">
        <v>70.522000000000006</v>
      </c>
      <c r="T46" s="7">
        <v>115.846</v>
      </c>
      <c r="U46" s="7">
        <v>119.416</v>
      </c>
      <c r="V46" s="7">
        <v>121.709</v>
      </c>
      <c r="W46" s="7">
        <v>85.051000000000002</v>
      </c>
      <c r="X46" s="12">
        <f t="shared" si="3"/>
        <v>1.4310119810466662</v>
      </c>
      <c r="Y46" s="7">
        <v>68.116</v>
      </c>
      <c r="Z46" s="7">
        <v>116.22</v>
      </c>
      <c r="AA46" s="7">
        <v>116.547</v>
      </c>
      <c r="AB46" s="7">
        <v>121.511</v>
      </c>
      <c r="AC46" s="7">
        <v>84.465000000000003</v>
      </c>
      <c r="AD46" s="12">
        <f t="shared" si="4"/>
        <v>1.4385958681110518</v>
      </c>
      <c r="AE46" s="7">
        <v>66.036000000000001</v>
      </c>
      <c r="AF46" s="7">
        <v>115.322</v>
      </c>
      <c r="AG46" s="7">
        <v>116.544</v>
      </c>
      <c r="AH46" s="7">
        <v>121.6</v>
      </c>
      <c r="AI46" s="7">
        <v>85.082999999999998</v>
      </c>
      <c r="AJ46" s="12">
        <f t="shared" si="5"/>
        <v>1.429192670686271</v>
      </c>
      <c r="AK46" s="7">
        <v>78.069000000000003</v>
      </c>
      <c r="AL46" s="7">
        <v>117.19799999999999</v>
      </c>
      <c r="AM46" s="7">
        <v>118.628</v>
      </c>
      <c r="AN46" s="7">
        <v>119.902</v>
      </c>
      <c r="AO46" s="7">
        <v>87.754999999999995</v>
      </c>
      <c r="AP46" s="12">
        <f t="shared" si="6"/>
        <v>1.3663267050310524</v>
      </c>
      <c r="AQ46" s="7">
        <v>79.935000000000002</v>
      </c>
      <c r="AR46" s="7">
        <v>116.12</v>
      </c>
      <c r="AS46" s="7">
        <v>116.39400000000001</v>
      </c>
      <c r="AT46" s="7">
        <v>120.084</v>
      </c>
      <c r="AU46" s="7">
        <v>88.206999999999994</v>
      </c>
      <c r="AV46" s="12">
        <f t="shared" si="7"/>
        <v>1.3613885519289854</v>
      </c>
      <c r="AW46" s="7">
        <v>79.063000000000002</v>
      </c>
      <c r="AX46" s="7">
        <v>118.925</v>
      </c>
      <c r="AY46" s="7">
        <v>120.47499999999999</v>
      </c>
      <c r="AZ46" s="7">
        <v>118.961</v>
      </c>
      <c r="BA46" s="7">
        <v>89.784999999999997</v>
      </c>
      <c r="BB46" s="12">
        <f t="shared" si="8"/>
        <v>1.3249540569137384</v>
      </c>
      <c r="BC46" s="7">
        <v>78.802000000000007</v>
      </c>
      <c r="BD46" s="7">
        <v>118.79600000000001</v>
      </c>
      <c r="BE46" s="7">
        <v>118.738</v>
      </c>
      <c r="BF46" s="7">
        <v>117.447</v>
      </c>
      <c r="BG46" s="7">
        <v>90.122</v>
      </c>
      <c r="BH46" s="12">
        <f t="shared" si="9"/>
        <v>1.3032001065222698</v>
      </c>
      <c r="BI46" s="7">
        <v>73.608999999999995</v>
      </c>
      <c r="BJ46" s="7">
        <v>117.663</v>
      </c>
      <c r="BK46" s="7">
        <v>119.148</v>
      </c>
      <c r="BL46" s="7">
        <v>113.494</v>
      </c>
      <c r="BM46" s="7">
        <v>90.247</v>
      </c>
      <c r="BN46" s="12">
        <f t="shared" si="10"/>
        <v>1.2575930501844936</v>
      </c>
      <c r="BO46" s="7">
        <v>67.891999999999996</v>
      </c>
      <c r="BP46" s="7">
        <v>115.015</v>
      </c>
      <c r="BQ46" s="7">
        <v>116.032</v>
      </c>
      <c r="BR46" s="7">
        <v>113.596</v>
      </c>
      <c r="BS46" s="7">
        <v>94.515000000000001</v>
      </c>
      <c r="BT46" s="12">
        <f t="shared" si="11"/>
        <v>1.201883298947257</v>
      </c>
      <c r="BU46" s="7">
        <v>64.948999999999998</v>
      </c>
      <c r="BV46" s="7">
        <v>115.96899999999999</v>
      </c>
      <c r="BW46" s="7">
        <v>116.797</v>
      </c>
      <c r="BZ46" s="12"/>
      <c r="CT46" s="4" t="s">
        <v>49</v>
      </c>
    </row>
    <row r="47" spans="1:99" x14ac:dyDescent="0.25">
      <c r="A47" s="2" t="s">
        <v>33</v>
      </c>
      <c r="B47" s="3">
        <v>1755</v>
      </c>
      <c r="C47" s="9" t="s">
        <v>46</v>
      </c>
      <c r="D47" s="7">
        <v>123.1</v>
      </c>
      <c r="E47" s="7">
        <v>106.845</v>
      </c>
      <c r="F47" s="12">
        <f t="shared" si="34"/>
        <v>1.1521362721699657</v>
      </c>
      <c r="G47" s="7">
        <v>91.733000000000004</v>
      </c>
      <c r="H47" s="7">
        <v>130.845</v>
      </c>
      <c r="I47" s="7">
        <v>127.34</v>
      </c>
      <c r="J47" s="7">
        <v>122.443</v>
      </c>
      <c r="K47" s="7">
        <v>96.486000000000004</v>
      </c>
      <c r="L47" s="12">
        <f t="shared" si="1"/>
        <v>1.2690234852724747</v>
      </c>
      <c r="M47" s="7">
        <v>82.593000000000004</v>
      </c>
      <c r="N47" s="7">
        <v>122.41800000000001</v>
      </c>
      <c r="O47" s="7">
        <v>118.86199999999999</v>
      </c>
      <c r="P47" s="7">
        <v>125.221</v>
      </c>
      <c r="Q47" s="7">
        <v>96.168000000000006</v>
      </c>
      <c r="R47" s="12">
        <f t="shared" si="2"/>
        <v>1.3021067298893603</v>
      </c>
      <c r="S47" s="7">
        <v>74.986000000000004</v>
      </c>
      <c r="T47" s="7">
        <v>124.596</v>
      </c>
      <c r="U47" s="7">
        <v>122.331</v>
      </c>
      <c r="V47" s="7">
        <v>126.931</v>
      </c>
      <c r="W47" s="7">
        <v>97.974000000000004</v>
      </c>
      <c r="X47" s="12">
        <f t="shared" si="3"/>
        <v>1.295558005185049</v>
      </c>
      <c r="Y47" s="7">
        <v>75.259</v>
      </c>
      <c r="Z47" s="7">
        <v>125.30500000000001</v>
      </c>
      <c r="AA47" s="7">
        <v>121.813</v>
      </c>
      <c r="AB47" s="7">
        <v>130.60599999999999</v>
      </c>
      <c r="AC47" s="7">
        <v>96.888000000000005</v>
      </c>
      <c r="AD47" s="12">
        <f t="shared" si="4"/>
        <v>1.3480100734869125</v>
      </c>
      <c r="AE47" s="7">
        <v>77.117000000000004</v>
      </c>
      <c r="AF47" s="7">
        <v>127.715</v>
      </c>
      <c r="AG47" s="7">
        <v>125.623</v>
      </c>
      <c r="AH47" s="7">
        <v>133.43799999999999</v>
      </c>
      <c r="AI47" s="7">
        <v>94.849000000000004</v>
      </c>
      <c r="AJ47" s="12">
        <f t="shared" si="5"/>
        <v>1.4068466720787776</v>
      </c>
      <c r="AK47" s="7">
        <v>73.504999999999995</v>
      </c>
      <c r="AL47" s="7">
        <v>130.261</v>
      </c>
      <c r="AM47" s="7">
        <v>128.07300000000001</v>
      </c>
      <c r="AN47" s="7">
        <v>132.44</v>
      </c>
      <c r="AO47" s="7">
        <v>92.644999999999996</v>
      </c>
      <c r="AP47" s="12">
        <f t="shared" si="6"/>
        <v>1.4295428787306386</v>
      </c>
      <c r="AQ47" s="7">
        <v>77.335999999999999</v>
      </c>
      <c r="AR47" s="7">
        <v>129.077</v>
      </c>
      <c r="AS47" s="7">
        <v>129.042</v>
      </c>
      <c r="AT47" s="7">
        <v>132.58500000000001</v>
      </c>
      <c r="AU47" s="7">
        <v>90.656999999999996</v>
      </c>
      <c r="AV47" s="12">
        <f t="shared" si="7"/>
        <v>1.4624904861180055</v>
      </c>
      <c r="AW47" s="7">
        <v>75.179000000000002</v>
      </c>
      <c r="AX47" s="7">
        <v>130.39699999999999</v>
      </c>
      <c r="AY47" s="7">
        <v>130.25</v>
      </c>
      <c r="AZ47" s="7">
        <v>130.631</v>
      </c>
      <c r="BA47" s="7">
        <v>90.712999999999994</v>
      </c>
      <c r="BB47" s="12">
        <f t="shared" si="8"/>
        <v>1.4400471817710803</v>
      </c>
      <c r="BC47" s="7">
        <v>85.204999999999998</v>
      </c>
      <c r="BD47" s="7">
        <v>128.07599999999999</v>
      </c>
      <c r="BE47" s="7">
        <v>127.68899999999999</v>
      </c>
      <c r="BF47" s="7">
        <v>130.57599999999999</v>
      </c>
      <c r="BG47" s="7">
        <v>91.31</v>
      </c>
      <c r="BH47" s="12">
        <f t="shared" si="9"/>
        <v>1.4300295695980725</v>
      </c>
      <c r="BI47" s="7">
        <v>72.540999999999997</v>
      </c>
      <c r="BJ47" s="7">
        <v>131.30500000000001</v>
      </c>
      <c r="BK47" s="7">
        <v>130.803</v>
      </c>
      <c r="BL47" s="7">
        <v>126.735</v>
      </c>
      <c r="BM47" s="7">
        <v>89.149000000000001</v>
      </c>
      <c r="BN47" s="12">
        <f t="shared" si="10"/>
        <v>1.4216087673445579</v>
      </c>
      <c r="BO47" s="7">
        <v>80.704999999999998</v>
      </c>
      <c r="BP47" s="7">
        <v>123.093</v>
      </c>
      <c r="BQ47" s="7">
        <v>128.64400000000001</v>
      </c>
      <c r="BR47" s="7">
        <v>126.367</v>
      </c>
      <c r="BS47" s="7">
        <v>90.516000000000005</v>
      </c>
      <c r="BT47" s="12">
        <f t="shared" si="11"/>
        <v>1.3960736223430112</v>
      </c>
      <c r="BU47" s="7">
        <v>72.673000000000002</v>
      </c>
      <c r="BV47" s="7">
        <v>127.411</v>
      </c>
      <c r="BW47" s="7">
        <v>127.717</v>
      </c>
      <c r="BZ47" s="12"/>
    </row>
    <row r="48" spans="1:99" x14ac:dyDescent="0.25">
      <c r="A48" s="2" t="s">
        <v>33</v>
      </c>
      <c r="B48" s="3">
        <v>1880</v>
      </c>
      <c r="C48" s="9" t="s">
        <v>46</v>
      </c>
      <c r="D48" s="7">
        <v>147.58799999999999</v>
      </c>
      <c r="E48" s="7">
        <v>129.61000000000001</v>
      </c>
      <c r="F48" s="12">
        <f t="shared" si="34"/>
        <v>1.1387084329912813</v>
      </c>
      <c r="G48" s="7">
        <v>102.176</v>
      </c>
      <c r="H48" s="7">
        <v>154.19200000000001</v>
      </c>
      <c r="I48" s="7">
        <v>154.02600000000001</v>
      </c>
      <c r="J48" s="7">
        <v>140.46299999999999</v>
      </c>
      <c r="K48" s="7">
        <v>113.312</v>
      </c>
      <c r="L48" s="12">
        <f t="shared" si="1"/>
        <v>1.2396127506354138</v>
      </c>
      <c r="M48" s="7">
        <v>89.471999999999994</v>
      </c>
      <c r="N48" s="7">
        <v>142.23599999999999</v>
      </c>
      <c r="O48" s="7">
        <v>140.46299999999999</v>
      </c>
      <c r="P48" s="7">
        <v>143.38800000000001</v>
      </c>
      <c r="Q48" s="7">
        <v>110.542</v>
      </c>
      <c r="R48" s="12">
        <f t="shared" si="2"/>
        <v>1.2971359302346619</v>
      </c>
      <c r="S48" s="7">
        <v>85.927999999999997</v>
      </c>
      <c r="T48" s="7">
        <v>141.46299999999999</v>
      </c>
      <c r="U48" s="7">
        <v>144.322</v>
      </c>
      <c r="V48" s="7">
        <v>145.66300000000001</v>
      </c>
      <c r="W48" s="7">
        <v>107.32</v>
      </c>
      <c r="X48" s="12">
        <f t="shared" si="3"/>
        <v>1.3572773015281403</v>
      </c>
      <c r="Y48" s="7">
        <v>83.314999999999998</v>
      </c>
      <c r="Z48" s="7">
        <v>143.34200000000001</v>
      </c>
      <c r="AA48" s="7">
        <v>142.63499999999999</v>
      </c>
      <c r="AB48" s="7">
        <v>149.97800000000001</v>
      </c>
      <c r="AC48" s="7">
        <v>105.253</v>
      </c>
      <c r="AD48" s="12">
        <f t="shared" si="4"/>
        <v>1.4249285056007905</v>
      </c>
      <c r="AE48" s="7">
        <v>82.156000000000006</v>
      </c>
      <c r="AF48" s="7">
        <v>142.76</v>
      </c>
      <c r="AG48" s="7">
        <v>142.792</v>
      </c>
      <c r="AH48" s="7">
        <v>153.822</v>
      </c>
      <c r="AI48" s="7">
        <v>103.92</v>
      </c>
      <c r="AJ48" s="12">
        <f t="shared" si="5"/>
        <v>1.4801963048498845</v>
      </c>
      <c r="AK48" s="7">
        <v>77.448999999999998</v>
      </c>
      <c r="AL48" s="7">
        <v>145.31200000000001</v>
      </c>
      <c r="AM48" s="7">
        <v>147.89699999999999</v>
      </c>
      <c r="AN48" s="7">
        <v>155.47499999999999</v>
      </c>
      <c r="AO48" s="7">
        <v>101.521</v>
      </c>
      <c r="AP48" s="12">
        <f t="shared" si="6"/>
        <v>1.5314565459363088</v>
      </c>
      <c r="AQ48" s="7">
        <v>78.289000000000001</v>
      </c>
      <c r="AR48" s="7">
        <v>147.36500000000001</v>
      </c>
      <c r="AS48" s="7">
        <v>146.82599999999999</v>
      </c>
      <c r="AT48" s="7">
        <v>155.36000000000001</v>
      </c>
      <c r="AU48" s="7">
        <v>97.257000000000005</v>
      </c>
      <c r="AV48" s="12">
        <f t="shared" si="7"/>
        <v>1.5974171524928797</v>
      </c>
      <c r="AW48" s="7">
        <v>88.908000000000001</v>
      </c>
      <c r="AX48" s="7">
        <v>144.14500000000001</v>
      </c>
      <c r="AY48" s="7">
        <v>147.839</v>
      </c>
      <c r="AZ48" s="7">
        <v>153.786</v>
      </c>
      <c r="BA48" s="7">
        <v>97.575000000000003</v>
      </c>
      <c r="BB48" s="12">
        <f t="shared" si="8"/>
        <v>1.5760799385088393</v>
      </c>
      <c r="BC48" s="7">
        <v>89.679000000000002</v>
      </c>
      <c r="BD48" s="7">
        <v>148.81299999999999</v>
      </c>
      <c r="BE48" s="7">
        <v>149.17699999999999</v>
      </c>
      <c r="BF48" s="7">
        <v>153.13300000000001</v>
      </c>
      <c r="BG48" s="7">
        <v>94.921000000000006</v>
      </c>
      <c r="BH48" s="12">
        <f t="shared" si="9"/>
        <v>1.6132678753911147</v>
      </c>
      <c r="BI48" s="7">
        <v>85.43</v>
      </c>
      <c r="BJ48" s="7">
        <v>147.53200000000001</v>
      </c>
      <c r="BK48" s="7">
        <v>150.30099999999999</v>
      </c>
      <c r="BL48" s="7">
        <v>151.12200000000001</v>
      </c>
      <c r="BM48" s="7">
        <v>94.375</v>
      </c>
      <c r="BN48" s="12">
        <f t="shared" si="10"/>
        <v>1.6012927152317882</v>
      </c>
      <c r="BO48" s="7">
        <v>74.953999999999994</v>
      </c>
      <c r="BP48" s="7">
        <v>143.69200000000001</v>
      </c>
      <c r="BQ48" s="7">
        <v>142.93</v>
      </c>
      <c r="BR48" s="7">
        <v>146.149</v>
      </c>
      <c r="BS48" s="7">
        <v>98.161000000000001</v>
      </c>
      <c r="BT48" s="12">
        <f t="shared" si="11"/>
        <v>1.4888703252819349</v>
      </c>
      <c r="BU48" s="7">
        <v>75.992999999999995</v>
      </c>
      <c r="BV48" s="7">
        <v>137.87299999999999</v>
      </c>
      <c r="BW48" s="7">
        <v>139.631</v>
      </c>
      <c r="BX48" s="7">
        <v>144.36600000000001</v>
      </c>
      <c r="BY48" s="7">
        <v>93.912999999999997</v>
      </c>
      <c r="BZ48" s="12">
        <f>(BX48/BY48)</f>
        <v>1.5372312672366979</v>
      </c>
      <c r="CA48" s="7">
        <v>78.177999999999997</v>
      </c>
      <c r="CB48" s="7">
        <v>134.34399999999999</v>
      </c>
      <c r="CC48" s="7">
        <v>134.37</v>
      </c>
    </row>
    <row r="49" spans="1:92" x14ac:dyDescent="0.25">
      <c r="A49" s="2" t="s">
        <v>33</v>
      </c>
      <c r="B49" s="3">
        <v>2823</v>
      </c>
      <c r="C49" s="9" t="s">
        <v>46</v>
      </c>
      <c r="D49" s="7">
        <v>122.8</v>
      </c>
      <c r="E49" s="7">
        <v>98.944000000000003</v>
      </c>
      <c r="F49" s="12">
        <f t="shared" si="34"/>
        <v>1.2411060802069858</v>
      </c>
      <c r="G49" s="7">
        <v>81.814999999999998</v>
      </c>
      <c r="H49" s="7">
        <v>120.482</v>
      </c>
      <c r="I49" s="7">
        <v>119.673</v>
      </c>
      <c r="J49" s="7">
        <v>111.078</v>
      </c>
      <c r="K49" s="7">
        <v>90.745000000000005</v>
      </c>
      <c r="L49" s="12">
        <f t="shared" si="1"/>
        <v>1.2240674417323267</v>
      </c>
      <c r="M49" s="7">
        <v>74.977000000000004</v>
      </c>
      <c r="N49" s="7">
        <v>112.702</v>
      </c>
      <c r="O49" s="7">
        <v>110.90300000000001</v>
      </c>
      <c r="P49" s="7">
        <v>108.49</v>
      </c>
      <c r="Q49" s="7">
        <v>87.436999999999998</v>
      </c>
      <c r="R49" s="12">
        <f t="shared" si="2"/>
        <v>1.2407790752198726</v>
      </c>
      <c r="S49" s="7">
        <v>71.338999999999999</v>
      </c>
      <c r="T49" s="7">
        <v>108.82299999999999</v>
      </c>
      <c r="U49" s="7">
        <v>106.29300000000001</v>
      </c>
      <c r="V49" s="7">
        <v>109.40900000000001</v>
      </c>
      <c r="W49" s="7">
        <v>84.926000000000002</v>
      </c>
      <c r="X49" s="12">
        <f t="shared" si="3"/>
        <v>1.2882862727551045</v>
      </c>
      <c r="Y49" s="7">
        <v>72.820999999999998</v>
      </c>
      <c r="Z49" s="7">
        <v>110.277</v>
      </c>
      <c r="AA49" s="7">
        <v>107.53100000000001</v>
      </c>
      <c r="AB49" s="7">
        <v>110.911</v>
      </c>
      <c r="AC49" s="7">
        <v>81.317999999999998</v>
      </c>
      <c r="AD49" s="12">
        <f t="shared" si="4"/>
        <v>1.3639169679529748</v>
      </c>
      <c r="AE49" s="7">
        <v>78.203999999999994</v>
      </c>
      <c r="AF49" s="7">
        <v>111.559</v>
      </c>
      <c r="AG49" s="7">
        <v>107.92100000000001</v>
      </c>
      <c r="AH49" s="7">
        <v>112.879</v>
      </c>
      <c r="AI49" s="7">
        <v>79.972999999999999</v>
      </c>
      <c r="AJ49" s="12">
        <f t="shared" si="5"/>
        <v>1.4114638690558063</v>
      </c>
      <c r="AK49" s="7">
        <v>75.558000000000007</v>
      </c>
      <c r="AL49" s="7">
        <v>114.5573</v>
      </c>
      <c r="AM49" s="7">
        <v>110.63800000000001</v>
      </c>
      <c r="AN49" s="7">
        <v>115.34399999999999</v>
      </c>
      <c r="AO49" s="7">
        <v>78.712000000000003</v>
      </c>
      <c r="AP49" s="12">
        <f t="shared" si="6"/>
        <v>1.4653928244740317</v>
      </c>
      <c r="AQ49" s="7">
        <v>73.63</v>
      </c>
      <c r="AR49" s="7">
        <v>113.387</v>
      </c>
      <c r="AS49" s="7">
        <v>110.24</v>
      </c>
      <c r="AT49" s="7">
        <v>114.241</v>
      </c>
      <c r="AU49" s="7">
        <v>76.968999999999994</v>
      </c>
      <c r="AV49" s="12">
        <f t="shared" si="7"/>
        <v>1.4842469045979552</v>
      </c>
      <c r="AW49" s="7">
        <v>71.200999999999993</v>
      </c>
      <c r="AX49" s="7">
        <v>116.73099999999999</v>
      </c>
      <c r="AY49" s="7">
        <v>110.349</v>
      </c>
      <c r="AZ49" s="7">
        <v>112.902</v>
      </c>
      <c r="BA49" s="7">
        <v>77.918000000000006</v>
      </c>
      <c r="BB49" s="12">
        <f t="shared" si="8"/>
        <v>1.4489848302061139</v>
      </c>
      <c r="BC49" s="7">
        <v>68.88</v>
      </c>
      <c r="BD49" s="7">
        <v>111.459</v>
      </c>
      <c r="BE49" s="7">
        <v>113.255</v>
      </c>
      <c r="BF49" s="7">
        <v>111.883</v>
      </c>
      <c r="BG49" s="7">
        <v>78.683999999999997</v>
      </c>
      <c r="BH49" s="12">
        <f t="shared" si="9"/>
        <v>1.4219282192059377</v>
      </c>
      <c r="BI49" s="7">
        <v>67.338999999999999</v>
      </c>
      <c r="BJ49" s="7">
        <v>114.46599999999999</v>
      </c>
      <c r="BK49" s="7">
        <v>112.575</v>
      </c>
      <c r="BL49" s="7">
        <v>107.985</v>
      </c>
      <c r="BM49" s="7">
        <v>79.146000000000001</v>
      </c>
      <c r="BN49" s="12">
        <f t="shared" si="10"/>
        <v>1.3643772268971268</v>
      </c>
      <c r="BO49" s="7">
        <v>67.138999999999996</v>
      </c>
      <c r="BP49" s="7">
        <v>111.321</v>
      </c>
      <c r="BQ49" s="7">
        <v>109.292</v>
      </c>
      <c r="BR49" s="7">
        <v>104.602</v>
      </c>
      <c r="BS49" s="7">
        <v>81.326999999999998</v>
      </c>
      <c r="BT49" s="12">
        <f t="shared" si="11"/>
        <v>1.2861903180985406</v>
      </c>
      <c r="BU49" s="7">
        <v>69.643000000000001</v>
      </c>
      <c r="BV49" s="7">
        <v>107.73099999999999</v>
      </c>
      <c r="BW49" s="7">
        <v>106.03400000000001</v>
      </c>
      <c r="BX49" s="7">
        <v>99.66</v>
      </c>
      <c r="BY49" s="7">
        <v>84.766999999999996</v>
      </c>
      <c r="BZ49" s="12">
        <f>(BX49/BY49)</f>
        <v>1.175693371241167</v>
      </c>
      <c r="CA49" s="7">
        <v>72.650000000000006</v>
      </c>
      <c r="CB49" s="7">
        <v>103.127</v>
      </c>
      <c r="CC49" s="7">
        <v>103.358</v>
      </c>
    </row>
    <row r="50" spans="1:92" x14ac:dyDescent="0.25">
      <c r="A50" s="2" t="s">
        <v>33</v>
      </c>
      <c r="B50" s="3">
        <v>1843</v>
      </c>
      <c r="C50" s="9" t="s">
        <v>46</v>
      </c>
      <c r="D50" s="7">
        <v>139.46600000000001</v>
      </c>
      <c r="E50" s="7">
        <v>116.736</v>
      </c>
      <c r="F50" s="12">
        <f t="shared" si="34"/>
        <v>1.1947128563596492</v>
      </c>
      <c r="G50" s="7">
        <v>92.228999999999999</v>
      </c>
      <c r="H50" s="7">
        <v>140.36799999999999</v>
      </c>
      <c r="I50" s="7">
        <v>143.55600000000001</v>
      </c>
      <c r="J50" s="7">
        <v>134.14699999999999</v>
      </c>
      <c r="K50" s="7">
        <v>105.077</v>
      </c>
      <c r="L50" s="12">
        <f t="shared" si="1"/>
        <v>1.276654263064229</v>
      </c>
      <c r="M50" s="7">
        <v>80.629000000000005</v>
      </c>
      <c r="N50" s="7">
        <v>134.5</v>
      </c>
      <c r="O50" s="7">
        <v>134.78899999999999</v>
      </c>
      <c r="P50" s="7">
        <v>134.012</v>
      </c>
      <c r="Q50" s="7">
        <v>102.33799999999999</v>
      </c>
      <c r="R50" s="12">
        <f t="shared" si="2"/>
        <v>1.3095038011295903</v>
      </c>
      <c r="S50" s="7">
        <v>80.739000000000004</v>
      </c>
      <c r="T50" s="7">
        <v>129.773</v>
      </c>
      <c r="U50" s="7">
        <v>131.91200000000001</v>
      </c>
      <c r="V50" s="7">
        <v>133.79599999999999</v>
      </c>
      <c r="W50" s="7">
        <v>102.73</v>
      </c>
      <c r="X50" s="12">
        <f t="shared" si="3"/>
        <v>1.3024043609461695</v>
      </c>
      <c r="Y50" s="7">
        <v>80.475999999999999</v>
      </c>
      <c r="Z50" s="7">
        <v>127.346</v>
      </c>
      <c r="AA50" s="7">
        <v>131.89599999999999</v>
      </c>
      <c r="AB50" s="7">
        <v>136.001</v>
      </c>
      <c r="AC50" s="7">
        <v>100.456</v>
      </c>
      <c r="AD50" s="12">
        <f t="shared" si="4"/>
        <v>1.3538365055347614</v>
      </c>
      <c r="AE50" s="7">
        <v>75.385000000000005</v>
      </c>
      <c r="AF50" s="7">
        <v>131.62200000000001</v>
      </c>
      <c r="AG50" s="7">
        <v>133.489</v>
      </c>
      <c r="AH50" s="7">
        <v>137.239</v>
      </c>
      <c r="AI50" s="7">
        <v>97.816999999999993</v>
      </c>
      <c r="AJ50" s="12">
        <f t="shared" si="5"/>
        <v>1.4030178803275506</v>
      </c>
      <c r="AK50" s="7">
        <v>76.775999999999996</v>
      </c>
      <c r="AL50" s="7">
        <v>134.006</v>
      </c>
      <c r="AM50" s="7">
        <v>132.048</v>
      </c>
      <c r="AN50" s="7">
        <v>141.56899999999999</v>
      </c>
      <c r="AO50" s="7">
        <v>98.253</v>
      </c>
      <c r="AP50" s="12">
        <f t="shared" si="6"/>
        <v>1.4408618566354208</v>
      </c>
      <c r="AQ50" s="7">
        <v>77.58</v>
      </c>
      <c r="AR50" s="7">
        <v>137.61199999999999</v>
      </c>
      <c r="AS50" s="7">
        <v>137.75899999999999</v>
      </c>
      <c r="AT50" s="7">
        <v>141.20400000000001</v>
      </c>
      <c r="AU50" s="7">
        <v>98.674999999999997</v>
      </c>
      <c r="AV50" s="12">
        <f t="shared" si="7"/>
        <v>1.43100076007094</v>
      </c>
      <c r="AW50" s="7">
        <v>75.352000000000004</v>
      </c>
      <c r="AX50" s="7">
        <v>138.42599999999999</v>
      </c>
      <c r="AY50" s="7">
        <v>139.661</v>
      </c>
      <c r="AZ50" s="7">
        <v>138</v>
      </c>
      <c r="BA50" s="7">
        <v>98.77</v>
      </c>
      <c r="BB50" s="12">
        <f t="shared" si="8"/>
        <v>1.3971853801761669</v>
      </c>
      <c r="BC50" s="7">
        <v>76.435000000000002</v>
      </c>
      <c r="BD50" s="7">
        <v>139.34299999999999</v>
      </c>
      <c r="BE50" s="7">
        <v>140.173</v>
      </c>
      <c r="BF50" s="7">
        <v>136.673</v>
      </c>
      <c r="BG50" s="7">
        <v>102.11199999999999</v>
      </c>
      <c r="BH50" s="12">
        <f t="shared" si="9"/>
        <v>1.338461689125666</v>
      </c>
      <c r="BI50" s="7">
        <v>76.706999999999994</v>
      </c>
      <c r="BJ50" s="7">
        <v>135.85</v>
      </c>
      <c r="BK50" s="7">
        <v>137.56200000000001</v>
      </c>
      <c r="BL50" s="7">
        <v>133.12799999999999</v>
      </c>
      <c r="BM50" s="7">
        <v>106.149</v>
      </c>
      <c r="BN50" s="12">
        <f t="shared" si="10"/>
        <v>1.2541616030297034</v>
      </c>
      <c r="BO50" s="7">
        <v>76.807000000000002</v>
      </c>
      <c r="BP50" s="7">
        <v>135.541</v>
      </c>
      <c r="BQ50" s="7">
        <v>137.53299999999999</v>
      </c>
      <c r="BR50" s="7">
        <v>128.494</v>
      </c>
      <c r="BS50" s="7">
        <v>106.72199999999999</v>
      </c>
      <c r="BT50" s="12">
        <f t="shared" si="11"/>
        <v>1.2040066715391391</v>
      </c>
      <c r="BU50" s="7">
        <v>80.444999999999993</v>
      </c>
      <c r="BV50" s="7">
        <v>128.68600000000001</v>
      </c>
      <c r="BW50" s="7">
        <v>129.13200000000001</v>
      </c>
      <c r="BX50" s="7">
        <v>125.45399999999999</v>
      </c>
      <c r="BY50" s="7">
        <v>106.10899999999999</v>
      </c>
      <c r="BZ50" s="12">
        <f>(BX50/BY50)</f>
        <v>1.1823125276837969</v>
      </c>
      <c r="CA50" s="7">
        <v>81.915999999999997</v>
      </c>
      <c r="CB50" s="7">
        <v>126.572</v>
      </c>
      <c r="CC50" s="7">
        <v>128.84</v>
      </c>
    </row>
    <row r="51" spans="1:92" x14ac:dyDescent="0.25">
      <c r="A51" s="2" t="s">
        <v>33</v>
      </c>
      <c r="B51" s="3">
        <v>23167</v>
      </c>
      <c r="C51" s="9" t="s">
        <v>35</v>
      </c>
      <c r="D51" s="7">
        <v>142.39500000000001</v>
      </c>
      <c r="E51" s="7">
        <v>117.02</v>
      </c>
      <c r="F51" s="12">
        <f t="shared" si="34"/>
        <v>1.2168432746539055</v>
      </c>
      <c r="G51" s="7">
        <v>91.483000000000004</v>
      </c>
      <c r="H51" s="7">
        <v>144.589</v>
      </c>
      <c r="I51" s="7">
        <v>141.09299999999999</v>
      </c>
      <c r="J51" s="7">
        <v>137.11099999999999</v>
      </c>
      <c r="K51" s="7">
        <v>108.038</v>
      </c>
      <c r="L51" s="12">
        <f t="shared" si="1"/>
        <v>1.2690997611951349</v>
      </c>
      <c r="M51" s="7">
        <v>81.73</v>
      </c>
      <c r="N51" s="7">
        <v>139.31899999999999</v>
      </c>
      <c r="O51" s="7">
        <v>137.61500000000001</v>
      </c>
      <c r="P51" s="7">
        <v>133.75</v>
      </c>
      <c r="Q51" s="7">
        <v>104.28400000000001</v>
      </c>
      <c r="R51" s="12">
        <f t="shared" si="2"/>
        <v>1.2825553296766521</v>
      </c>
      <c r="S51" s="7">
        <v>77.739000000000004</v>
      </c>
      <c r="T51" s="7">
        <v>131.82400000000001</v>
      </c>
      <c r="U51" s="7">
        <v>130.38900000000001</v>
      </c>
      <c r="V51" s="7">
        <v>134.239</v>
      </c>
      <c r="W51" s="7">
        <v>105.43899999999999</v>
      </c>
      <c r="X51" s="12">
        <f t="shared" si="3"/>
        <v>1.2731437134267207</v>
      </c>
      <c r="Y51" s="7">
        <v>83.052000000000007</v>
      </c>
      <c r="Z51" s="7">
        <v>131.42099999999999</v>
      </c>
      <c r="AA51" s="7">
        <v>132.72200000000001</v>
      </c>
      <c r="AB51" s="7">
        <v>132.28299999999999</v>
      </c>
      <c r="AC51" s="7">
        <v>104.379</v>
      </c>
      <c r="AD51" s="12">
        <f t="shared" si="4"/>
        <v>1.2673334674599295</v>
      </c>
      <c r="AE51" s="7">
        <v>80.194999999999993</v>
      </c>
      <c r="AF51" s="7">
        <v>131.03200000000001</v>
      </c>
      <c r="AG51" s="7">
        <v>131.11199999999999</v>
      </c>
      <c r="AH51" s="7">
        <v>135.608</v>
      </c>
      <c r="AI51" s="7">
        <v>101.60599999999999</v>
      </c>
      <c r="AJ51" s="12">
        <f t="shared" si="5"/>
        <v>1.3346455917957603</v>
      </c>
      <c r="AK51" s="7">
        <v>78.394000000000005</v>
      </c>
      <c r="AL51" s="7">
        <v>132.03899999999999</v>
      </c>
      <c r="AM51" s="7">
        <v>134.21700000000001</v>
      </c>
      <c r="AN51" s="7">
        <v>133.10499999999999</v>
      </c>
      <c r="AO51" s="7">
        <v>102.221</v>
      </c>
      <c r="AP51" s="12">
        <f t="shared" si="6"/>
        <v>1.3021296993768403</v>
      </c>
      <c r="AQ51" s="7">
        <v>77.960999999999999</v>
      </c>
      <c r="AR51" s="7">
        <v>133.76300000000001</v>
      </c>
      <c r="AS51" s="4">
        <v>134.363</v>
      </c>
      <c r="AT51" s="7">
        <v>132.90799999999999</v>
      </c>
      <c r="AU51" s="7">
        <v>101.065</v>
      </c>
      <c r="AV51" s="12">
        <f t="shared" si="7"/>
        <v>1.3150744570326027</v>
      </c>
      <c r="AW51" s="7">
        <v>79.072000000000003</v>
      </c>
      <c r="AX51" s="7">
        <v>130.62200000000001</v>
      </c>
      <c r="AY51" s="7">
        <v>134.28</v>
      </c>
      <c r="AZ51" s="7">
        <v>129.886</v>
      </c>
      <c r="BA51" s="7">
        <v>105.187</v>
      </c>
      <c r="BB51" s="12">
        <f t="shared" si="8"/>
        <v>1.2348103853137744</v>
      </c>
      <c r="BC51" s="7">
        <v>81.141000000000005</v>
      </c>
      <c r="BD51" s="7">
        <v>132.119</v>
      </c>
      <c r="BE51" s="7">
        <v>130.33099999999999</v>
      </c>
      <c r="BF51" s="7">
        <v>126.703</v>
      </c>
      <c r="BG51" s="7">
        <v>101.35299999999999</v>
      </c>
      <c r="BH51" s="12">
        <f t="shared" si="9"/>
        <v>1.2501159314475152</v>
      </c>
      <c r="BI51" s="7">
        <v>78.275999999999996</v>
      </c>
      <c r="BJ51" s="7">
        <v>126.673</v>
      </c>
      <c r="BK51" s="7">
        <v>128.321</v>
      </c>
      <c r="BL51" s="7">
        <v>124.776</v>
      </c>
      <c r="BM51" s="7">
        <v>106.44</v>
      </c>
      <c r="BN51" s="12">
        <f t="shared" si="10"/>
        <v>1.1722660653889516</v>
      </c>
      <c r="BO51" s="7">
        <v>85.284000000000006</v>
      </c>
      <c r="BP51" s="7">
        <v>122.875</v>
      </c>
      <c r="BQ51" s="7">
        <v>127.119</v>
      </c>
      <c r="BR51" s="7">
        <v>123.983</v>
      </c>
      <c r="BS51" s="7">
        <v>102.53</v>
      </c>
      <c r="BT51" s="12">
        <f t="shared" si="11"/>
        <v>1.209236321076758</v>
      </c>
      <c r="BU51" s="7">
        <v>78.611999999999995</v>
      </c>
      <c r="BV51" s="7">
        <v>123.637</v>
      </c>
      <c r="BW51" s="7">
        <v>124.23099999999999</v>
      </c>
      <c r="BX51" s="7"/>
      <c r="BZ51" s="12"/>
    </row>
    <row r="52" spans="1:92" x14ac:dyDescent="0.25">
      <c r="A52" s="2" t="s">
        <v>33</v>
      </c>
      <c r="B52" s="3">
        <v>3539</v>
      </c>
      <c r="C52" s="9" t="s">
        <v>46</v>
      </c>
      <c r="D52" s="7">
        <v>146.995</v>
      </c>
      <c r="E52" s="7">
        <v>124.979</v>
      </c>
      <c r="F52" s="12">
        <f t="shared" si="34"/>
        <v>1.176157594475872</v>
      </c>
      <c r="G52" s="7">
        <v>101.97199999999999</v>
      </c>
      <c r="H52" s="7">
        <v>147.68700000000001</v>
      </c>
      <c r="I52" s="7">
        <v>145.703</v>
      </c>
      <c r="J52" s="7">
        <v>141.66999999999999</v>
      </c>
      <c r="K52" s="7">
        <v>117.321</v>
      </c>
      <c r="L52" s="12">
        <f t="shared" si="1"/>
        <v>1.2075417018266124</v>
      </c>
      <c r="M52" s="7">
        <v>101.608</v>
      </c>
      <c r="N52" s="7">
        <v>142.84899999999999</v>
      </c>
      <c r="O52" s="7">
        <v>140.751</v>
      </c>
      <c r="P52" s="7">
        <v>137.227</v>
      </c>
      <c r="Q52" s="7">
        <v>116.122</v>
      </c>
      <c r="R52" s="12">
        <f t="shared" si="2"/>
        <v>1.1817485058817452</v>
      </c>
      <c r="S52" s="7">
        <v>94.001999999999995</v>
      </c>
      <c r="T52" s="7">
        <v>138.06700000000001</v>
      </c>
      <c r="U52" s="7">
        <v>139.44300000000001</v>
      </c>
      <c r="V52" s="7">
        <v>137.768</v>
      </c>
      <c r="W52" s="7">
        <v>115.828</v>
      </c>
      <c r="X52" s="12">
        <f t="shared" si="3"/>
        <v>1.1894187933832925</v>
      </c>
      <c r="Y52" s="7">
        <v>92.828999999999994</v>
      </c>
      <c r="Z52" s="7">
        <v>138.08600000000001</v>
      </c>
      <c r="AA52" s="7">
        <v>139.87200000000001</v>
      </c>
      <c r="AB52" s="7">
        <v>135.12700000000001</v>
      </c>
      <c r="AC52" s="7">
        <v>117.245</v>
      </c>
      <c r="AD52" s="12">
        <f t="shared" si="4"/>
        <v>1.1525182310546291</v>
      </c>
      <c r="AE52" s="7">
        <v>90.646000000000001</v>
      </c>
      <c r="AF52" s="7">
        <v>137.602</v>
      </c>
      <c r="AG52" s="7">
        <v>137.69300000000001</v>
      </c>
      <c r="AH52" s="7">
        <v>134.85300000000001</v>
      </c>
      <c r="AI52" s="7">
        <v>115.633</v>
      </c>
      <c r="AJ52" s="12">
        <f t="shared" si="5"/>
        <v>1.1662155267095036</v>
      </c>
      <c r="AK52" s="7">
        <v>88.72</v>
      </c>
      <c r="AL52" s="7">
        <v>137.91900000000001</v>
      </c>
      <c r="AM52" s="7">
        <v>138.41499999999999</v>
      </c>
      <c r="AN52" s="7">
        <v>135.65899999999999</v>
      </c>
      <c r="AO52" s="7">
        <v>112.82299999999999</v>
      </c>
      <c r="AP52" s="12">
        <f t="shared" si="6"/>
        <v>1.202405537877915</v>
      </c>
      <c r="AQ52" s="7">
        <v>88.558999999999997</v>
      </c>
      <c r="AR52" s="7">
        <v>138.87200000000001</v>
      </c>
      <c r="AS52" s="7">
        <v>138.59800000000001</v>
      </c>
      <c r="AT52" s="7">
        <v>131.59899999999999</v>
      </c>
      <c r="AU52" s="7">
        <v>108.901</v>
      </c>
      <c r="AV52" s="12">
        <f t="shared" si="7"/>
        <v>1.2084278381282081</v>
      </c>
      <c r="AW52" s="7">
        <v>106.33199999999999</v>
      </c>
      <c r="AX52" s="7">
        <v>142.14699999999999</v>
      </c>
      <c r="AY52" s="7">
        <v>138.56299999999999</v>
      </c>
      <c r="AZ52" s="7">
        <v>126.23399999999999</v>
      </c>
      <c r="BA52" s="7">
        <v>120.337</v>
      </c>
      <c r="BB52" s="12">
        <f t="shared" si="8"/>
        <v>1.0490040469680979</v>
      </c>
      <c r="BC52" s="7">
        <v>107.57899999999999</v>
      </c>
      <c r="BD52" s="7">
        <v>138.09299999999999</v>
      </c>
      <c r="BE52" s="7">
        <v>134.953</v>
      </c>
      <c r="BF52" s="7">
        <v>119.551</v>
      </c>
      <c r="BG52" s="7">
        <v>119.788</v>
      </c>
      <c r="BH52" s="12">
        <f t="shared" si="9"/>
        <v>0.99802150465822959</v>
      </c>
      <c r="BI52" s="7">
        <v>107.06100000000001</v>
      </c>
      <c r="BJ52" s="7">
        <v>129.333</v>
      </c>
      <c r="BK52" s="7">
        <v>127.032</v>
      </c>
      <c r="BL52" s="7">
        <v>114.422</v>
      </c>
      <c r="BM52" s="7">
        <v>119.738</v>
      </c>
      <c r="BN52" s="12">
        <f t="shared" si="10"/>
        <v>0.95560306669561879</v>
      </c>
      <c r="BO52" s="7">
        <v>92.14</v>
      </c>
      <c r="BP52" s="7">
        <v>124.01900000000001</v>
      </c>
      <c r="BQ52" s="7">
        <v>123.261</v>
      </c>
      <c r="BR52" s="7">
        <v>114.474</v>
      </c>
      <c r="BS52" s="7">
        <v>124.34</v>
      </c>
      <c r="BT52" s="12">
        <f t="shared" si="11"/>
        <v>0.920653048093936</v>
      </c>
      <c r="BU52" s="7">
        <v>92.483000000000004</v>
      </c>
      <c r="BV52" s="7">
        <v>125.232</v>
      </c>
      <c r="BW52" s="7">
        <v>123.944</v>
      </c>
      <c r="BX52" s="7"/>
      <c r="BZ52" s="12"/>
    </row>
    <row r="53" spans="1:92" x14ac:dyDescent="0.25">
      <c r="A53" s="2" t="s">
        <v>33</v>
      </c>
      <c r="B53" s="3">
        <v>3551</v>
      </c>
      <c r="C53" s="9" t="s">
        <v>46</v>
      </c>
      <c r="D53" s="7">
        <v>146.28100000000001</v>
      </c>
      <c r="E53" s="7">
        <v>111.3</v>
      </c>
      <c r="F53" s="12">
        <f t="shared" si="34"/>
        <v>1.3142946990116802</v>
      </c>
      <c r="G53" s="7">
        <v>81.409000000000006</v>
      </c>
      <c r="H53" s="7">
        <v>145.423</v>
      </c>
      <c r="I53" s="7">
        <v>140.18899999999999</v>
      </c>
      <c r="J53" s="7">
        <v>137.98099999999999</v>
      </c>
      <c r="K53" s="7">
        <v>100.976</v>
      </c>
      <c r="L53" s="12">
        <f t="shared" si="1"/>
        <v>1.366473221359531</v>
      </c>
      <c r="M53" s="7">
        <v>72.132999999999996</v>
      </c>
      <c r="N53" s="7">
        <v>136.52199999999999</v>
      </c>
      <c r="O53" s="7">
        <v>134.39599999999999</v>
      </c>
      <c r="P53" s="7">
        <v>137.99299999999999</v>
      </c>
      <c r="Q53" s="7">
        <v>97.346999999999994</v>
      </c>
      <c r="R53" s="12">
        <f t="shared" si="2"/>
        <v>1.4175372636033983</v>
      </c>
      <c r="S53" s="7">
        <v>73.010000000000005</v>
      </c>
      <c r="T53" s="7">
        <v>128.136</v>
      </c>
      <c r="U53" s="7">
        <v>130.822</v>
      </c>
      <c r="V53" s="7">
        <v>133.61099999999999</v>
      </c>
      <c r="W53" s="7">
        <v>95.48</v>
      </c>
      <c r="X53" s="12">
        <f t="shared" si="3"/>
        <v>1.3993611227482194</v>
      </c>
      <c r="Y53" s="7">
        <v>74.058999999999997</v>
      </c>
      <c r="Z53" s="7">
        <v>127.184</v>
      </c>
      <c r="AA53" s="7">
        <v>128.69</v>
      </c>
      <c r="AB53" s="7">
        <v>133.233</v>
      </c>
      <c r="AC53" s="7">
        <v>94.378</v>
      </c>
      <c r="AD53" s="12">
        <f t="shared" si="4"/>
        <v>1.4116955222615442</v>
      </c>
      <c r="AE53" s="7">
        <v>75.715000000000003</v>
      </c>
      <c r="AF53" s="7">
        <v>120.13800000000001</v>
      </c>
      <c r="AG53" s="7">
        <v>123.47199999999999</v>
      </c>
      <c r="AH53" s="7">
        <v>134.28200000000001</v>
      </c>
      <c r="AI53" s="7">
        <v>93.019000000000005</v>
      </c>
      <c r="AJ53" s="12">
        <f t="shared" si="5"/>
        <v>1.443597544587665</v>
      </c>
      <c r="AK53" s="4">
        <v>73.278000000000006</v>
      </c>
      <c r="AL53" s="7">
        <v>122.89400000000001</v>
      </c>
      <c r="AM53" s="7">
        <v>125.77800000000001</v>
      </c>
      <c r="AN53" s="7">
        <v>131.82499999999999</v>
      </c>
      <c r="AO53" s="7">
        <v>88.067999999999998</v>
      </c>
      <c r="AP53" s="12">
        <f t="shared" si="6"/>
        <v>1.4968547031839032</v>
      </c>
      <c r="AQ53" s="7">
        <v>68.402000000000001</v>
      </c>
      <c r="AR53" s="7">
        <v>116.953</v>
      </c>
      <c r="AS53" s="7">
        <v>121.849</v>
      </c>
      <c r="AT53" s="7">
        <v>132.095</v>
      </c>
      <c r="AU53" s="7">
        <v>88.373999999999995</v>
      </c>
      <c r="AV53" s="12">
        <f t="shared" si="7"/>
        <v>1.4947269558920044</v>
      </c>
      <c r="AW53" s="7">
        <v>66.277000000000001</v>
      </c>
      <c r="AX53" s="7">
        <v>125.19799999999999</v>
      </c>
      <c r="AY53" s="7">
        <v>127.991</v>
      </c>
      <c r="AZ53" s="7">
        <v>130.94200000000001</v>
      </c>
      <c r="BA53" s="7">
        <v>78.983999999999995</v>
      </c>
      <c r="BB53" s="12">
        <f t="shared" si="8"/>
        <v>1.6578294338093793</v>
      </c>
      <c r="BC53" s="7">
        <v>66.186999999999998</v>
      </c>
      <c r="BD53" s="7">
        <v>119.18</v>
      </c>
      <c r="BE53" s="7">
        <v>125.64100000000001</v>
      </c>
      <c r="BF53" s="7">
        <v>130.447</v>
      </c>
      <c r="BG53" s="7">
        <v>83.968000000000004</v>
      </c>
      <c r="BH53" s="12">
        <f t="shared" si="9"/>
        <v>1.5535322980182926</v>
      </c>
      <c r="BI53" s="7">
        <v>65.759</v>
      </c>
      <c r="BJ53" s="7">
        <v>124.417</v>
      </c>
      <c r="BK53" s="7">
        <v>128.87299999999999</v>
      </c>
      <c r="BL53" s="7">
        <v>128.18100000000001</v>
      </c>
      <c r="BM53" s="7">
        <v>78.314999999999998</v>
      </c>
      <c r="BN53" s="12">
        <f t="shared" si="10"/>
        <v>1.6367362574219499</v>
      </c>
      <c r="BO53" s="7">
        <v>63.707999999999998</v>
      </c>
      <c r="BP53" s="7">
        <v>123.241</v>
      </c>
      <c r="BQ53" s="7">
        <v>127.803</v>
      </c>
      <c r="BR53" s="7">
        <v>120.652</v>
      </c>
      <c r="BS53" s="7">
        <v>101.886</v>
      </c>
      <c r="BT53" s="12">
        <f t="shared" si="11"/>
        <v>1.1841862473745166</v>
      </c>
      <c r="BU53" s="7">
        <v>70.33</v>
      </c>
      <c r="BV53" s="7">
        <v>112.01300000000001</v>
      </c>
      <c r="BW53" s="7">
        <v>123.005</v>
      </c>
      <c r="BZ53" s="12"/>
      <c r="CD53" s="4">
        <v>126.818</v>
      </c>
      <c r="CE53" s="4">
        <v>89.331000000000003</v>
      </c>
      <c r="CF53" s="4">
        <f t="shared" si="28"/>
        <v>1.4196415578018828</v>
      </c>
      <c r="CG53" s="4">
        <v>66.781000000000006</v>
      </c>
      <c r="CH53" s="7">
        <v>119.256</v>
      </c>
      <c r="CI53" s="7">
        <v>123.426</v>
      </c>
      <c r="CJ53" s="7">
        <v>123.12</v>
      </c>
      <c r="CK53" s="7">
        <v>84.32</v>
      </c>
      <c r="CL53" s="7">
        <v>62.875999999999998</v>
      </c>
      <c r="CM53" s="7">
        <v>118.56100000000001</v>
      </c>
      <c r="CN53" s="7">
        <v>124.19</v>
      </c>
    </row>
    <row r="54" spans="1:92" x14ac:dyDescent="0.25">
      <c r="D54" s="13">
        <f>AVERAGE(D44:D53)</f>
        <v>139.28829999999999</v>
      </c>
      <c r="E54" s="13">
        <f>AVERAGE(E44:E53)</f>
        <v>109.9712</v>
      </c>
      <c r="F54" s="13">
        <f>AVERAGE(F44:F53)</f>
        <v>1.2773631628091091</v>
      </c>
      <c r="G54" s="13">
        <f t="shared" ref="G54:BR54" si="35">AVERAGE(G44:G53)</f>
        <v>86.783499999999989</v>
      </c>
      <c r="H54" s="13">
        <f t="shared" si="35"/>
        <v>139.4563</v>
      </c>
      <c r="I54" s="13">
        <f t="shared" si="35"/>
        <v>138.34190000000004</v>
      </c>
      <c r="J54" s="13">
        <f t="shared" si="35"/>
        <v>134.7842</v>
      </c>
      <c r="K54" s="13">
        <f t="shared" si="35"/>
        <v>101.01349999999999</v>
      </c>
      <c r="L54" s="13">
        <f t="shared" si="35"/>
        <v>1.3415912582107945</v>
      </c>
      <c r="M54" s="13">
        <f t="shared" si="35"/>
        <v>79.852000000000004</v>
      </c>
      <c r="N54" s="13">
        <f t="shared" si="35"/>
        <v>132.77289999999999</v>
      </c>
      <c r="O54" s="13">
        <f t="shared" si="35"/>
        <v>131.50809999999998</v>
      </c>
      <c r="P54" s="13">
        <f t="shared" si="35"/>
        <v>133.87620000000001</v>
      </c>
      <c r="Q54" s="13">
        <f t="shared" si="35"/>
        <v>98.931999999999988</v>
      </c>
      <c r="R54" s="13">
        <f t="shared" si="35"/>
        <v>1.3590946388462231</v>
      </c>
      <c r="S54" s="13">
        <f t="shared" si="35"/>
        <v>76.980499999999992</v>
      </c>
      <c r="T54" s="13">
        <f t="shared" si="35"/>
        <v>129.72359999999998</v>
      </c>
      <c r="U54" s="13">
        <f t="shared" si="35"/>
        <v>129.85749999999999</v>
      </c>
      <c r="V54" s="13">
        <f t="shared" si="35"/>
        <v>134.45660000000004</v>
      </c>
      <c r="W54" s="13">
        <f t="shared" si="35"/>
        <v>97.777699999999996</v>
      </c>
      <c r="X54" s="13">
        <f t="shared" si="35"/>
        <v>1.3832687816572753</v>
      </c>
      <c r="Y54" s="13">
        <f t="shared" si="35"/>
        <v>77.272199999999998</v>
      </c>
      <c r="Z54" s="13">
        <f t="shared" si="35"/>
        <v>130.1397</v>
      </c>
      <c r="AA54" s="13">
        <f t="shared" si="35"/>
        <v>130.1317</v>
      </c>
      <c r="AB54" s="13">
        <f t="shared" si="35"/>
        <v>135.33269999999999</v>
      </c>
      <c r="AC54" s="13">
        <f t="shared" si="35"/>
        <v>96.436700000000016</v>
      </c>
      <c r="AD54" s="13">
        <f t="shared" si="35"/>
        <v>1.4142704891416176</v>
      </c>
      <c r="AE54" s="13">
        <f t="shared" si="35"/>
        <v>78.419100000000014</v>
      </c>
      <c r="AF54" s="13">
        <f t="shared" si="35"/>
        <v>130.01419999999999</v>
      </c>
      <c r="AG54" s="13">
        <f t="shared" si="35"/>
        <v>130.041</v>
      </c>
      <c r="AH54" s="13">
        <f t="shared" si="35"/>
        <v>137.1909</v>
      </c>
      <c r="AI54" s="13">
        <f t="shared" si="35"/>
        <v>94.912300000000002</v>
      </c>
      <c r="AJ54" s="13">
        <f t="shared" si="35"/>
        <v>1.4564834314608661</v>
      </c>
      <c r="AK54" s="13">
        <f t="shared" si="35"/>
        <v>78.900200000000012</v>
      </c>
      <c r="AL54" s="13">
        <f t="shared" si="35"/>
        <v>132.23142999999999</v>
      </c>
      <c r="AM54" s="13">
        <f t="shared" si="35"/>
        <v>132.83499999999998</v>
      </c>
      <c r="AN54" s="13">
        <f t="shared" si="35"/>
        <v>137.58529999999999</v>
      </c>
      <c r="AO54" s="13">
        <f t="shared" si="35"/>
        <v>93.97</v>
      </c>
      <c r="AP54" s="13">
        <f t="shared" si="35"/>
        <v>1.4739005415679511</v>
      </c>
      <c r="AQ54" s="13">
        <f t="shared" si="35"/>
        <v>78.344099999999997</v>
      </c>
      <c r="AR54" s="13">
        <f t="shared" si="35"/>
        <v>132.21039999999999</v>
      </c>
      <c r="AS54" s="13">
        <f t="shared" si="35"/>
        <v>132.6215</v>
      </c>
      <c r="AT54" s="13">
        <f t="shared" si="35"/>
        <v>136.51149999999998</v>
      </c>
      <c r="AU54" s="13">
        <f t="shared" si="35"/>
        <v>93.024699999999996</v>
      </c>
      <c r="AV54" s="13">
        <f t="shared" si="35"/>
        <v>1.4756772397805027</v>
      </c>
      <c r="AW54" s="13">
        <f t="shared" si="35"/>
        <v>79.80210000000001</v>
      </c>
      <c r="AX54" s="13">
        <f t="shared" si="35"/>
        <v>134.1859</v>
      </c>
      <c r="AY54" s="13">
        <f t="shared" si="35"/>
        <v>134.5761</v>
      </c>
      <c r="AZ54" s="13">
        <f t="shared" si="35"/>
        <v>133.8706</v>
      </c>
      <c r="BA54" s="13">
        <f t="shared" si="35"/>
        <v>94.743900000000011</v>
      </c>
      <c r="BB54" s="13">
        <f t="shared" si="35"/>
        <v>1.4301160829174353</v>
      </c>
      <c r="BC54" s="13">
        <f t="shared" si="35"/>
        <v>81.207799999999992</v>
      </c>
      <c r="BD54" s="13">
        <f t="shared" si="35"/>
        <v>132.60220000000001</v>
      </c>
      <c r="BE54" s="13">
        <f t="shared" si="35"/>
        <v>133.36269999999999</v>
      </c>
      <c r="BF54" s="13">
        <f t="shared" si="35"/>
        <v>131.5136</v>
      </c>
      <c r="BG54" s="13">
        <f t="shared" si="35"/>
        <v>95.418699999999987</v>
      </c>
      <c r="BH54" s="13">
        <f t="shared" si="35"/>
        <v>1.3928939424405935</v>
      </c>
      <c r="BI54" s="13">
        <f t="shared" si="35"/>
        <v>78.479399999999998</v>
      </c>
      <c r="BJ54" s="13">
        <f t="shared" si="35"/>
        <v>130.36700000000002</v>
      </c>
      <c r="BK54" s="13">
        <f t="shared" si="35"/>
        <v>131.23060000000001</v>
      </c>
      <c r="BL54" s="13">
        <f t="shared" si="35"/>
        <v>128.07110000000003</v>
      </c>
      <c r="BM54" s="13">
        <f t="shared" si="35"/>
        <v>95.439500000000024</v>
      </c>
      <c r="BN54" s="13">
        <f t="shared" si="35"/>
        <v>1.3617686812815479</v>
      </c>
      <c r="BO54" s="13">
        <f t="shared" si="35"/>
        <v>76.61699999999999</v>
      </c>
      <c r="BP54" s="13">
        <f t="shared" si="35"/>
        <v>127.48209999999999</v>
      </c>
      <c r="BQ54" s="13">
        <f t="shared" si="35"/>
        <v>129.2158</v>
      </c>
      <c r="BR54" s="13">
        <f t="shared" si="35"/>
        <v>125.96259999999999</v>
      </c>
      <c r="BS54" s="13">
        <f t="shared" ref="BS54:CF54" si="36">AVERAGE(BS44:BS53)</f>
        <v>99.507599999999996</v>
      </c>
      <c r="BT54" s="13">
        <f t="shared" si="36"/>
        <v>1.2784525015978141</v>
      </c>
      <c r="BU54" s="13">
        <f t="shared" si="36"/>
        <v>76.446300000000008</v>
      </c>
      <c r="BV54" s="13">
        <f t="shared" si="36"/>
        <v>125.67460000000001</v>
      </c>
      <c r="BW54" s="13">
        <f t="shared" si="36"/>
        <v>126.66529999999997</v>
      </c>
      <c r="BX54" s="13">
        <f t="shared" si="36"/>
        <v>123.16000000000001</v>
      </c>
      <c r="BY54" s="13">
        <f t="shared" si="36"/>
        <v>94.929666666666662</v>
      </c>
      <c r="BZ54" s="13">
        <f t="shared" si="36"/>
        <v>1.2984123887205541</v>
      </c>
      <c r="CA54" s="13">
        <f t="shared" si="36"/>
        <v>77.581333333333333</v>
      </c>
      <c r="CB54" s="13">
        <f t="shared" si="36"/>
        <v>121.34766666666667</v>
      </c>
      <c r="CC54" s="13">
        <f t="shared" si="36"/>
        <v>122.18933333333332</v>
      </c>
      <c r="CD54" s="13">
        <f t="shared" si="36"/>
        <v>126.818</v>
      </c>
      <c r="CE54" s="13">
        <f t="shared" si="36"/>
        <v>89.331000000000003</v>
      </c>
      <c r="CF54" s="13">
        <f t="shared" si="36"/>
        <v>1.4196415578018828</v>
      </c>
    </row>
    <row r="57" spans="1:92" x14ac:dyDescent="0.25">
      <c r="B57" s="3" t="s">
        <v>0</v>
      </c>
      <c r="C57" s="3" t="s">
        <v>1</v>
      </c>
      <c r="D57" s="3" t="s">
        <v>2</v>
      </c>
      <c r="E57" s="3" t="s">
        <v>3</v>
      </c>
      <c r="F57" s="14" t="s">
        <v>55</v>
      </c>
      <c r="G57" s="3" t="s">
        <v>56</v>
      </c>
      <c r="H57" s="15" t="s">
        <v>57</v>
      </c>
      <c r="I57" s="15" t="s">
        <v>58</v>
      </c>
      <c r="J57" s="15" t="s">
        <v>59</v>
      </c>
      <c r="K57" s="15" t="s">
        <v>60</v>
      </c>
      <c r="L57" s="15" t="s">
        <v>61</v>
      </c>
      <c r="M57" s="15" t="s">
        <v>62</v>
      </c>
      <c r="N57" s="15" t="s">
        <v>63</v>
      </c>
      <c r="O57" s="3"/>
    </row>
    <row r="58" spans="1:92" x14ac:dyDescent="0.25">
      <c r="A58" s="2" t="s">
        <v>37</v>
      </c>
      <c r="B58" s="10">
        <v>1.3754887086973526</v>
      </c>
      <c r="C58" s="10">
        <v>1.3606723263244158</v>
      </c>
      <c r="D58" s="10">
        <v>1.3891309524514681</v>
      </c>
      <c r="E58" s="10">
        <v>1.3870847538527085</v>
      </c>
      <c r="F58" s="10">
        <v>1.5096699855898605</v>
      </c>
      <c r="G58" s="10">
        <v>1.4556243188764297</v>
      </c>
      <c r="H58" s="10">
        <v>1.5099698153906334</v>
      </c>
      <c r="I58" s="10">
        <v>1.4949893912541994</v>
      </c>
      <c r="J58" s="10">
        <v>1.5416214257061944</v>
      </c>
      <c r="K58" s="10">
        <v>1.4104779186207907</v>
      </c>
      <c r="L58" s="10">
        <v>1.4710148908830289</v>
      </c>
      <c r="M58" s="10">
        <v>1.5570851464808271</v>
      </c>
      <c r="N58" s="10">
        <v>1.3943482774185738</v>
      </c>
    </row>
    <row r="59" spans="1:92" x14ac:dyDescent="0.25">
      <c r="A59" s="2" t="s">
        <v>23</v>
      </c>
      <c r="B59" s="10">
        <v>1.3053344981312875</v>
      </c>
      <c r="C59" s="10">
        <v>1.3978218975424104</v>
      </c>
      <c r="D59" s="10">
        <v>1.4652172028235617</v>
      </c>
      <c r="E59" s="10">
        <v>1.5014064385628521</v>
      </c>
      <c r="F59" s="10">
        <v>1.5274252774400539</v>
      </c>
      <c r="G59" s="10">
        <v>1.5581672094778192</v>
      </c>
      <c r="H59" s="10">
        <v>1.5820114379159789</v>
      </c>
      <c r="I59" s="10">
        <v>1.561552710898382</v>
      </c>
      <c r="J59" s="10">
        <v>1.5207892986246909</v>
      </c>
      <c r="K59" s="10">
        <v>1.4829506140715121</v>
      </c>
      <c r="L59" s="10">
        <v>1.398564471557419</v>
      </c>
      <c r="M59" s="10">
        <v>1.3609476191576466</v>
      </c>
      <c r="N59" s="10">
        <v>1.2540810528336235</v>
      </c>
    </row>
    <row r="60" spans="1:92" x14ac:dyDescent="0.25">
      <c r="A60" s="2" t="s">
        <v>24</v>
      </c>
      <c r="B60" s="10">
        <v>1.2651672478108631</v>
      </c>
      <c r="C60" s="10">
        <v>1.3593368896192182</v>
      </c>
      <c r="D60" s="10">
        <v>1.4073986372344531</v>
      </c>
      <c r="E60" s="10">
        <v>1.453687023479217</v>
      </c>
      <c r="F60" s="10">
        <v>1.5388777159033558</v>
      </c>
      <c r="G60" s="10">
        <v>1.6030133352124498</v>
      </c>
      <c r="H60" s="10">
        <v>1.6142255434852537</v>
      </c>
      <c r="I60" s="10">
        <v>1.5836474338525426</v>
      </c>
      <c r="J60" s="10">
        <v>1.5461440235366004</v>
      </c>
      <c r="K60" s="10">
        <v>1.5094620108857431</v>
      </c>
      <c r="L60" s="10">
        <v>1.4468131080038336</v>
      </c>
      <c r="M60" s="10">
        <v>1.4093138609542091</v>
      </c>
      <c r="N60" s="10">
        <v>1.3605987268245119</v>
      </c>
    </row>
    <row r="61" spans="1:92" x14ac:dyDescent="0.25">
      <c r="A61" s="2" t="s">
        <v>38</v>
      </c>
      <c r="B61" s="10">
        <v>1.2773631628091091</v>
      </c>
      <c r="C61" s="10">
        <v>1.3415912582107945</v>
      </c>
      <c r="D61" s="10">
        <v>1.3590946388462231</v>
      </c>
      <c r="E61" s="10">
        <v>1.3832687816572753</v>
      </c>
      <c r="F61" s="10">
        <v>1.4142704891416176</v>
      </c>
      <c r="G61" s="10">
        <v>1.4564834314608661</v>
      </c>
      <c r="H61" s="10">
        <v>1.4739005415679511</v>
      </c>
      <c r="I61" s="10">
        <v>1.4756772397805027</v>
      </c>
      <c r="J61" s="10">
        <v>1.4301160829174353</v>
      </c>
      <c r="K61" s="10">
        <v>1.3928939424405935</v>
      </c>
      <c r="L61" s="10">
        <v>1.3617686812815479</v>
      </c>
      <c r="M61" s="10">
        <v>1.2784525015978141</v>
      </c>
      <c r="N61" s="10">
        <v>1.2984123887205541</v>
      </c>
    </row>
    <row r="62" spans="1:92" x14ac:dyDescent="0.25">
      <c r="F62" s="7"/>
    </row>
    <row r="63" spans="1:92" x14ac:dyDescent="0.25">
      <c r="B63" s="3" t="s">
        <v>69</v>
      </c>
      <c r="F63" s="7"/>
    </row>
    <row r="64" spans="1:92" x14ac:dyDescent="0.25">
      <c r="B64" s="3" t="s">
        <v>65</v>
      </c>
      <c r="C64" s="3" t="s">
        <v>66</v>
      </c>
      <c r="D64" s="4" t="s">
        <v>67</v>
      </c>
      <c r="F64" s="7"/>
    </row>
    <row r="65" spans="1:6" x14ac:dyDescent="0.25">
      <c r="F65" s="7"/>
    </row>
    <row r="66" spans="1:6" x14ac:dyDescent="0.25">
      <c r="A66" s="9" t="s">
        <v>73</v>
      </c>
      <c r="B66" s="10">
        <v>140.80000000000001</v>
      </c>
      <c r="C66" s="10"/>
      <c r="D66" s="10"/>
      <c r="E66" s="4" t="s">
        <v>83</v>
      </c>
      <c r="F66" s="7"/>
    </row>
    <row r="67" spans="1:6" x14ac:dyDescent="0.25">
      <c r="A67" s="2" t="s">
        <v>74</v>
      </c>
      <c r="B67" s="10">
        <v>137.54887086973525</v>
      </c>
      <c r="C67" s="10">
        <v>136.06723263244157</v>
      </c>
      <c r="D67" s="10">
        <v>138.91309524514682</v>
      </c>
      <c r="F67" s="7"/>
    </row>
    <row r="68" spans="1:6" x14ac:dyDescent="0.25">
      <c r="A68" s="9" t="s">
        <v>75</v>
      </c>
      <c r="B68" s="10">
        <v>146</v>
      </c>
      <c r="C68" s="10"/>
      <c r="D68" s="10"/>
      <c r="E68" s="4" t="s">
        <v>83</v>
      </c>
      <c r="F68" s="7"/>
    </row>
    <row r="69" spans="1:6" x14ac:dyDescent="0.25">
      <c r="A69" s="2" t="s">
        <v>76</v>
      </c>
      <c r="B69" s="10">
        <v>130.53344981312875</v>
      </c>
      <c r="C69" s="10">
        <v>139.78218975424105</v>
      </c>
      <c r="D69" s="10">
        <v>146.52172028235617</v>
      </c>
      <c r="F69" s="7"/>
    </row>
    <row r="70" spans="1:6" x14ac:dyDescent="0.25">
      <c r="A70" s="9" t="s">
        <v>77</v>
      </c>
      <c r="B70" s="10">
        <v>143.30000000000001</v>
      </c>
      <c r="C70" s="10"/>
      <c r="D70" s="10"/>
      <c r="E70" s="4" t="s">
        <v>83</v>
      </c>
      <c r="F70" s="7"/>
    </row>
    <row r="71" spans="1:6" x14ac:dyDescent="0.25">
      <c r="A71" s="2" t="s">
        <v>78</v>
      </c>
      <c r="B71" s="10">
        <v>126.51672478108631</v>
      </c>
      <c r="C71" s="10">
        <v>135.9336889619218</v>
      </c>
      <c r="D71" s="10">
        <v>140.73986372344532</v>
      </c>
      <c r="F71" s="7"/>
    </row>
    <row r="72" spans="1:6" ht="15.75" x14ac:dyDescent="0.25">
      <c r="A72" s="9" t="s">
        <v>71</v>
      </c>
      <c r="B72" s="16">
        <v>151.1</v>
      </c>
      <c r="C72" s="16">
        <v>164.8</v>
      </c>
      <c r="D72" s="16">
        <v>116.6</v>
      </c>
      <c r="E72" s="4" t="s">
        <v>72</v>
      </c>
      <c r="F72" s="7"/>
    </row>
    <row r="73" spans="1:6" x14ac:dyDescent="0.25">
      <c r="A73" s="17" t="s">
        <v>70</v>
      </c>
      <c r="B73" s="4">
        <v>127.73631628091091</v>
      </c>
      <c r="C73" s="7">
        <v>134.15912582107944</v>
      </c>
      <c r="D73" s="4">
        <v>135.90946388462231</v>
      </c>
      <c r="F73" s="7"/>
    </row>
    <row r="74" spans="1:6" ht="15.75" x14ac:dyDescent="0.25">
      <c r="A74" s="16"/>
      <c r="B74" s="16"/>
      <c r="C74" s="16"/>
      <c r="D74" s="16"/>
      <c r="F74" s="7"/>
    </row>
    <row r="75" spans="1:6" ht="15.75" x14ac:dyDescent="0.25">
      <c r="A75" s="16"/>
      <c r="B75" s="16"/>
      <c r="C75" s="16"/>
      <c r="D75" s="16"/>
      <c r="F75" s="7"/>
    </row>
    <row r="76" spans="1:6" x14ac:dyDescent="0.25">
      <c r="B76" s="3" t="s">
        <v>69</v>
      </c>
      <c r="F76" s="7"/>
    </row>
    <row r="77" spans="1:6" x14ac:dyDescent="0.25">
      <c r="B77" s="3" t="s">
        <v>65</v>
      </c>
      <c r="C77" s="3" t="s">
        <v>66</v>
      </c>
      <c r="D77" s="3" t="s">
        <v>67</v>
      </c>
      <c r="F77" s="7"/>
    </row>
    <row r="78" spans="1:6" x14ac:dyDescent="0.25">
      <c r="A78" s="2" t="s">
        <v>74</v>
      </c>
      <c r="B78" s="9">
        <v>137.54887086973525</v>
      </c>
      <c r="C78" s="9">
        <v>136.06723263244157</v>
      </c>
      <c r="D78" s="9">
        <v>138.91309524514682</v>
      </c>
      <c r="F78" s="7"/>
    </row>
    <row r="79" spans="1:6" x14ac:dyDescent="0.25">
      <c r="A79" s="2" t="s">
        <v>76</v>
      </c>
      <c r="B79" s="9">
        <v>130.53344981312875</v>
      </c>
      <c r="C79" s="9">
        <v>139.78218975424105</v>
      </c>
      <c r="D79" s="9">
        <v>146.52172028235617</v>
      </c>
      <c r="F79" s="7"/>
    </row>
    <row r="80" spans="1:6" x14ac:dyDescent="0.25">
      <c r="A80" s="2" t="s">
        <v>78</v>
      </c>
      <c r="B80" s="9">
        <v>126.51672478108631</v>
      </c>
      <c r="C80" s="9">
        <v>135.9336889619218</v>
      </c>
      <c r="D80" s="9">
        <v>140.73986372344532</v>
      </c>
      <c r="F80" s="7"/>
    </row>
    <row r="81" spans="1:6" x14ac:dyDescent="0.25">
      <c r="A81" s="2" t="s">
        <v>71</v>
      </c>
      <c r="B81" s="9">
        <v>151.1</v>
      </c>
      <c r="C81" s="9">
        <v>164.8</v>
      </c>
      <c r="D81" s="9">
        <v>116.6</v>
      </c>
      <c r="E81" s="4" t="s">
        <v>72</v>
      </c>
      <c r="F81" s="7"/>
    </row>
    <row r="82" spans="1:6" x14ac:dyDescent="0.25">
      <c r="A82" s="2" t="s">
        <v>70</v>
      </c>
      <c r="B82" s="9">
        <v>127.73631628091091</v>
      </c>
      <c r="C82" s="9">
        <v>134.15912582107944</v>
      </c>
      <c r="D82" s="9">
        <v>135.90946388462231</v>
      </c>
      <c r="F82" s="7"/>
    </row>
    <row r="83" spans="1:6" x14ac:dyDescent="0.25">
      <c r="A83" s="2" t="s">
        <v>64</v>
      </c>
      <c r="B83" s="9">
        <v>78</v>
      </c>
      <c r="C83" s="9">
        <v>116</v>
      </c>
      <c r="D83" s="9">
        <v>97</v>
      </c>
      <c r="E83" s="4" t="s">
        <v>68</v>
      </c>
      <c r="F83" s="7"/>
    </row>
    <row r="84" spans="1:6" x14ac:dyDescent="0.25">
      <c r="F84" s="7"/>
    </row>
    <row r="85" spans="1:6" x14ac:dyDescent="0.25">
      <c r="F85" s="7"/>
    </row>
    <row r="86" spans="1:6" x14ac:dyDescent="0.25">
      <c r="F86" s="7"/>
    </row>
    <row r="87" spans="1:6" x14ac:dyDescent="0.25">
      <c r="F87" s="7"/>
    </row>
    <row r="88" spans="1:6" x14ac:dyDescent="0.25">
      <c r="F88" s="7"/>
    </row>
    <row r="89" spans="1:6" x14ac:dyDescent="0.25">
      <c r="F89" s="7"/>
    </row>
    <row r="90" spans="1:6" x14ac:dyDescent="0.25">
      <c r="F90" s="7"/>
    </row>
    <row r="91" spans="1:6" x14ac:dyDescent="0.25">
      <c r="F91" s="7"/>
    </row>
    <row r="92" spans="1:6" x14ac:dyDescent="0.25">
      <c r="F92" s="7"/>
    </row>
    <row r="93" spans="1:6" x14ac:dyDescent="0.25">
      <c r="F93" s="7"/>
    </row>
    <row r="94" spans="1:6" x14ac:dyDescent="0.25">
      <c r="F94" s="7"/>
    </row>
    <row r="95" spans="1:6" x14ac:dyDescent="0.25">
      <c r="F95" s="7"/>
    </row>
    <row r="96" spans="1:6" x14ac:dyDescent="0.25">
      <c r="F96" s="7"/>
    </row>
    <row r="97" spans="2:6" x14ac:dyDescent="0.25">
      <c r="F97" s="7"/>
    </row>
    <row r="98" spans="2:6" x14ac:dyDescent="0.25">
      <c r="F98" s="7"/>
    </row>
    <row r="99" spans="2:6" x14ac:dyDescent="0.25">
      <c r="F99" s="7"/>
    </row>
    <row r="100" spans="2:6" x14ac:dyDescent="0.25">
      <c r="F100" s="7"/>
    </row>
    <row r="101" spans="2:6" x14ac:dyDescent="0.25">
      <c r="F101" s="7"/>
    </row>
    <row r="102" spans="2:6" x14ac:dyDescent="0.25">
      <c r="F102" s="7"/>
    </row>
    <row r="103" spans="2:6" x14ac:dyDescent="0.25">
      <c r="F103" s="7"/>
    </row>
    <row r="104" spans="2:6" x14ac:dyDescent="0.25">
      <c r="F104" s="7"/>
    </row>
    <row r="105" spans="2:6" x14ac:dyDescent="0.25">
      <c r="F105" s="7"/>
    </row>
    <row r="106" spans="2:6" x14ac:dyDescent="0.25">
      <c r="F106" s="7"/>
    </row>
    <row r="107" spans="2:6" x14ac:dyDescent="0.25">
      <c r="B107" s="9" t="s">
        <v>73</v>
      </c>
      <c r="C107" s="10">
        <v>140.80000000000001</v>
      </c>
      <c r="D107" s="4">
        <v>1</v>
      </c>
      <c r="F107" s="7"/>
    </row>
    <row r="108" spans="2:6" x14ac:dyDescent="0.25">
      <c r="B108" s="2" t="s">
        <v>74</v>
      </c>
      <c r="C108" s="10">
        <v>137.54887086973525</v>
      </c>
      <c r="D108" s="4">
        <v>1</v>
      </c>
      <c r="F108" s="7"/>
    </row>
    <row r="109" spans="2:6" x14ac:dyDescent="0.25">
      <c r="B109" s="9" t="s">
        <v>75</v>
      </c>
      <c r="C109" s="10">
        <v>146</v>
      </c>
      <c r="D109" s="4">
        <v>1</v>
      </c>
      <c r="F109" s="7"/>
    </row>
    <row r="110" spans="2:6" x14ac:dyDescent="0.25">
      <c r="B110" s="2" t="s">
        <v>76</v>
      </c>
      <c r="C110" s="10">
        <v>130.53344981312875</v>
      </c>
      <c r="D110" s="4">
        <v>1</v>
      </c>
      <c r="F110" s="7"/>
    </row>
    <row r="111" spans="2:6" x14ac:dyDescent="0.25">
      <c r="B111" s="9" t="s">
        <v>77</v>
      </c>
      <c r="C111" s="10">
        <v>143.30000000000001</v>
      </c>
      <c r="D111" s="4">
        <v>1</v>
      </c>
      <c r="F111" s="7"/>
    </row>
    <row r="112" spans="2:6" x14ac:dyDescent="0.25">
      <c r="B112" s="2" t="s">
        <v>78</v>
      </c>
      <c r="C112" s="10">
        <v>126.51672478108631</v>
      </c>
      <c r="D112" s="4">
        <v>1</v>
      </c>
      <c r="F112" s="7"/>
    </row>
    <row r="113" spans="2:6" ht="15.75" x14ac:dyDescent="0.25">
      <c r="B113" s="9" t="s">
        <v>71</v>
      </c>
      <c r="C113" s="16">
        <v>151.1</v>
      </c>
      <c r="D113" s="4">
        <v>1</v>
      </c>
      <c r="F113" s="7"/>
    </row>
    <row r="114" spans="2:6" x14ac:dyDescent="0.25">
      <c r="B114" s="17" t="s">
        <v>70</v>
      </c>
      <c r="C114" s="4">
        <v>127.73631628091091</v>
      </c>
      <c r="D114" s="4">
        <v>1</v>
      </c>
      <c r="F114" s="7"/>
    </row>
    <row r="115" spans="2:6" x14ac:dyDescent="0.25">
      <c r="F115" s="7"/>
    </row>
    <row r="116" spans="2:6" x14ac:dyDescent="0.25">
      <c r="F116" s="7"/>
    </row>
    <row r="117" spans="2:6" x14ac:dyDescent="0.25">
      <c r="F117" s="7"/>
    </row>
    <row r="118" spans="2:6" x14ac:dyDescent="0.25">
      <c r="F118" s="7"/>
    </row>
    <row r="119" spans="2:6" x14ac:dyDescent="0.25">
      <c r="F119" s="7"/>
    </row>
    <row r="120" spans="2:6" x14ac:dyDescent="0.25">
      <c r="F120" s="7"/>
    </row>
    <row r="121" spans="2:6" x14ac:dyDescent="0.25">
      <c r="F121" s="7"/>
    </row>
    <row r="122" spans="2:6" x14ac:dyDescent="0.25">
      <c r="F122" s="7"/>
    </row>
    <row r="123" spans="2:6" x14ac:dyDescent="0.25">
      <c r="F123" s="7"/>
    </row>
    <row r="124" spans="2:6" x14ac:dyDescent="0.25">
      <c r="F124" s="7"/>
    </row>
    <row r="125" spans="2:6" x14ac:dyDescent="0.25">
      <c r="F125" s="7"/>
    </row>
    <row r="126" spans="2:6" x14ac:dyDescent="0.25">
      <c r="F126" s="7"/>
    </row>
    <row r="127" spans="2:6" x14ac:dyDescent="0.25">
      <c r="F127" s="7"/>
    </row>
  </sheetData>
  <mergeCells count="16">
    <mergeCell ref="AH1:AM1"/>
    <mergeCell ref="D1:I1"/>
    <mergeCell ref="J1:O1"/>
    <mergeCell ref="P1:U1"/>
    <mergeCell ref="V1:AA1"/>
    <mergeCell ref="AB1:AG1"/>
    <mergeCell ref="BX1:CC1"/>
    <mergeCell ref="CD1:CI1"/>
    <mergeCell ref="CJ1:CN1"/>
    <mergeCell ref="CO1:CS1"/>
    <mergeCell ref="AN1:AS1"/>
    <mergeCell ref="AT1:AY1"/>
    <mergeCell ref="AZ1:BE1"/>
    <mergeCell ref="BF1:BK1"/>
    <mergeCell ref="BL1:BQ1"/>
    <mergeCell ref="BR1:BW1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W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Birth Canal Measures</vt:lpstr>
      <vt:lpstr>Fetal vs AP_ML Measures</vt:lpstr>
      <vt:lpstr>AP_ML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Laudicina, Natalie, Marie</dc:creator>
  <cp:lastModifiedBy>Laudicina, Natalie, Marie</cp:lastModifiedBy>
  <dcterms:created xsi:type="dcterms:W3CDTF">2018-01-19T15:16:03Z</dcterms:created>
  <dcterms:modified xsi:type="dcterms:W3CDTF">2018-03-30T15:07:45Z</dcterms:modified>
</cp:coreProperties>
</file>