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nalysis\Non engineering student\"/>
    </mc:Choice>
  </mc:AlternateContent>
  <bookViews>
    <workbookView xWindow="0" yWindow="0" windowWidth="20160" windowHeight="8832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R14" i="4" l="1"/>
  <c r="R13" i="4"/>
  <c r="R3" i="4"/>
  <c r="R4" i="4"/>
  <c r="R5" i="4"/>
  <c r="R6" i="4"/>
  <c r="R7" i="4"/>
  <c r="R8" i="4"/>
  <c r="R9" i="4"/>
  <c r="R10" i="4"/>
  <c r="R11" i="4"/>
  <c r="R2" i="4"/>
  <c r="O11" i="4" l="1"/>
  <c r="E11" i="4"/>
  <c r="J10" i="4"/>
  <c r="E10" i="4"/>
  <c r="O9" i="4"/>
  <c r="J9" i="4"/>
  <c r="O8" i="4"/>
  <c r="J8" i="4"/>
  <c r="O7" i="4"/>
  <c r="J7" i="4"/>
  <c r="J6" i="4"/>
  <c r="E6" i="4"/>
  <c r="O5" i="4"/>
  <c r="J5" i="4"/>
  <c r="O4" i="4"/>
  <c r="O16" i="4" s="1"/>
  <c r="J4" i="4"/>
  <c r="J13" i="4" s="1"/>
  <c r="O3" i="4"/>
  <c r="J15" i="4"/>
  <c r="E3" i="4"/>
  <c r="O2" i="4"/>
  <c r="O17" i="4" s="1"/>
  <c r="J2" i="4"/>
  <c r="J16" i="4" s="1"/>
  <c r="E15" i="4"/>
  <c r="E2" i="1"/>
  <c r="E4" i="1"/>
  <c r="E5" i="1"/>
  <c r="E7" i="1"/>
  <c r="E8" i="1"/>
  <c r="E9" i="1"/>
  <c r="O13" i="4" l="1"/>
  <c r="O15" i="4"/>
  <c r="E17" i="4"/>
  <c r="J14" i="4"/>
  <c r="E13" i="4"/>
  <c r="O14" i="4"/>
  <c r="E16" i="4"/>
  <c r="J17" i="4"/>
  <c r="F2" i="2"/>
  <c r="F3" i="2"/>
  <c r="F4" i="2"/>
  <c r="F5" i="2"/>
  <c r="F6" i="2"/>
  <c r="F7" i="2"/>
  <c r="F8" i="2"/>
  <c r="F9" i="2"/>
  <c r="F10" i="2"/>
  <c r="F1" i="2"/>
  <c r="D2" i="2"/>
  <c r="D3" i="2"/>
  <c r="D4" i="2"/>
  <c r="D5" i="2"/>
  <c r="D6" i="2"/>
  <c r="D7" i="2"/>
  <c r="D8" i="2"/>
  <c r="D9" i="2"/>
  <c r="D10" i="2"/>
  <c r="D1" i="2"/>
  <c r="B2" i="2"/>
  <c r="B3" i="2"/>
  <c r="B4" i="2"/>
  <c r="B5" i="2"/>
  <c r="B6" i="2"/>
  <c r="B7" i="2"/>
  <c r="B8" i="2"/>
  <c r="B9" i="2"/>
  <c r="B10" i="2"/>
  <c r="B1" i="2"/>
  <c r="O15" i="1" l="1"/>
  <c r="J15" i="1"/>
  <c r="E15" i="1"/>
  <c r="O3" i="1"/>
  <c r="O4" i="1"/>
  <c r="O5" i="1"/>
  <c r="O6" i="1"/>
  <c r="O7" i="1"/>
  <c r="O8" i="1"/>
  <c r="O9" i="1"/>
  <c r="O10" i="1"/>
  <c r="O11" i="1"/>
  <c r="J3" i="1"/>
  <c r="J4" i="1"/>
  <c r="J5" i="1"/>
  <c r="J6" i="1"/>
  <c r="J7" i="1"/>
  <c r="J8" i="1"/>
  <c r="J9" i="1"/>
  <c r="J10" i="1"/>
  <c r="J11" i="1"/>
  <c r="E3" i="1"/>
  <c r="E6" i="1"/>
  <c r="E10" i="1"/>
  <c r="E11" i="1"/>
  <c r="O2" i="1"/>
  <c r="O14" i="1" s="1"/>
  <c r="J2" i="1"/>
  <c r="J14" i="1" s="1"/>
  <c r="E13" i="1"/>
  <c r="E16" i="1" l="1"/>
  <c r="J16" i="1"/>
  <c r="O16" i="1"/>
  <c r="E17" i="1"/>
  <c r="J17" i="1"/>
  <c r="O17" i="1"/>
  <c r="J13" i="1"/>
  <c r="O13" i="1"/>
</calcChain>
</file>

<file path=xl/sharedStrings.xml><?xml version="1.0" encoding="utf-8"?>
<sst xmlns="http://schemas.openxmlformats.org/spreadsheetml/2006/main" count="119" uniqueCount="25">
  <si>
    <t xml:space="preserve">participant </t>
  </si>
  <si>
    <t>Stop</t>
  </si>
  <si>
    <t>green trail no</t>
  </si>
  <si>
    <t>Start</t>
  </si>
  <si>
    <t>Distance</t>
  </si>
  <si>
    <t>Blue trail no</t>
  </si>
  <si>
    <t>red trail no</t>
  </si>
  <si>
    <t>duration</t>
  </si>
  <si>
    <t>Duration</t>
  </si>
  <si>
    <t>Sitting Far away</t>
  </si>
  <si>
    <t>sitting close</t>
  </si>
  <si>
    <t>Sitting close</t>
  </si>
  <si>
    <t>Sitting Close</t>
  </si>
  <si>
    <t>Standing</t>
  </si>
  <si>
    <t>Average</t>
  </si>
  <si>
    <t>Standar Deviation</t>
  </si>
  <si>
    <t>Medain</t>
  </si>
  <si>
    <t>Maximum</t>
  </si>
  <si>
    <t>Minimum</t>
  </si>
  <si>
    <t>Number of people sitting</t>
  </si>
  <si>
    <t>Number of people sitting far away</t>
  </si>
  <si>
    <t>Number of people standing</t>
  </si>
  <si>
    <t>without politeness</t>
  </si>
  <si>
    <t>one level of politeness</t>
  </si>
  <si>
    <t>three level of politeness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</si>
</sst>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Proximty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7A0-47CB-963A-97902E9D4C8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7A0-47CB-963A-97902E9D4C8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7A0-47CB-963A-97902E9D4C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Sheet3!$A$1:$A$3</c:f>
              <c:strCache>
                <c:ptCount val="3"/>
                <c:pt idx="0">
                  <c:v>Number of people standing</c:v>
                </c:pt>
                <c:pt idx="1">
                  <c:v>Number of people sitting</c:v>
                </c:pt>
                <c:pt idx="2">
                  <c:v>Number of people sitting far away</c:v>
                </c:pt>
              </c:strCache>
            </c:strRef>
          </c:cat>
          <c:val>
            <c:numRef>
              <c:f>Sheet3!$B$1:$B$3</c:f>
              <c:numCache>
                <c:formatCode>General</c:formatCode>
                <c:ptCount val="3"/>
                <c:pt idx="0">
                  <c:v>5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7A-4E17-8F79-D12F8B5A43B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duration for each politeness leve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Sheet3!$B$8</c:f>
              <c:strCache>
                <c:ptCount val="1"/>
                <c:pt idx="0">
                  <c:v>without politeness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Sheet3!$B$10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Sheet3!$B$10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Sheet3!$A$9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Sheet3!$B$9</c:f>
              <c:numCache>
                <c:formatCode>mm:ss</c:formatCode>
                <c:ptCount val="1"/>
                <c:pt idx="0">
                  <c:v>1.6550925925925928E-3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9A-4DCA-8041-A8C9B10CD803}"/>
            </c:ext>
          </c:extLst>
        </c:ser>
        <c:ser>
          <c:idx val="1"/>
          <c:order val="1"/>
          <c:tx>
            <c:strRef>
              <c:f>Sheet3!$C$8</c:f>
              <c:strCache>
                <c:ptCount val="1"/>
                <c:pt idx="0">
                  <c:v>one level of politeness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Sheet3!$C$10</c:f>
                <c:numCache>
                  <c:formatCode>General</c:formatCode>
                  <c:ptCount val="1"/>
                  <c:pt idx="0">
                    <c:v>3.5662007620609133E-4</c:v>
                  </c:pt>
                </c:numCache>
              </c:numRef>
            </c:plus>
            <c:minus>
              <c:numRef>
                <c:f>Sheet3!$C$10</c:f>
                <c:numCache>
                  <c:formatCode>General</c:formatCode>
                  <c:ptCount val="1"/>
                  <c:pt idx="0">
                    <c:v>3.5662007620609133E-4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Sheet3!$A$9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Sheet3!$C$9</c:f>
              <c:numCache>
                <c:formatCode>mm:ss</c:formatCode>
                <c:ptCount val="1"/>
                <c:pt idx="0">
                  <c:v>2.3310185185185183E-3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9A-4DCA-8041-A8C9B10CD803}"/>
            </c:ext>
          </c:extLst>
        </c:ser>
        <c:ser>
          <c:idx val="2"/>
          <c:order val="2"/>
          <c:tx>
            <c:strRef>
              <c:f>Sheet3!$D$8</c:f>
              <c:strCache>
                <c:ptCount val="1"/>
                <c:pt idx="0">
                  <c:v>three level of politeness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Sheet3!$D$10</c:f>
                <c:numCache>
                  <c:formatCode>General</c:formatCode>
                  <c:ptCount val="1"/>
                  <c:pt idx="0">
                    <c:v>8.4599365035416675E-4</c:v>
                  </c:pt>
                </c:numCache>
              </c:numRef>
            </c:plus>
            <c:minus>
              <c:numRef>
                <c:f>Sheet3!$D$10</c:f>
                <c:numCache>
                  <c:formatCode>General</c:formatCode>
                  <c:ptCount val="1"/>
                  <c:pt idx="0">
                    <c:v>8.4599365035416675E-4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Sheet3!$A$9</c:f>
              <c:strCache>
                <c:ptCount val="1"/>
                <c:pt idx="0">
                  <c:v>Average</c:v>
                </c:pt>
              </c:strCache>
            </c:strRef>
          </c:cat>
          <c:val>
            <c:numRef>
              <c:f>Sheet3!$D$9</c:f>
              <c:numCache>
                <c:formatCode>mm:ss</c:formatCode>
                <c:ptCount val="1"/>
                <c:pt idx="0">
                  <c:v>2.7615740740740747E-3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69A-4DCA-8041-A8C9B10CD8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59210832"/>
        <c:axId val="1759212496"/>
      </c:barChart>
      <c:catAx>
        <c:axId val="175921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212496"/>
        <c:crosses val="autoZero"/>
        <c:auto val="1"/>
        <c:lblAlgn val="ctr"/>
        <c:lblOffset val="100"/>
        <c:noMultiLvlLbl val="0"/>
      </c:catAx>
      <c:valAx>
        <c:axId val="175921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(mm:ss)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21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26</xdr:row>
      <xdr:rowOff>110490</xdr:rowOff>
    </xdr:from>
    <xdr:to>
      <xdr:col>12</xdr:col>
      <xdr:colOff>365760</xdr:colOff>
      <xdr:row>42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605790</xdr:colOff>
      <xdr:row>4</xdr:row>
      <xdr:rowOff>64770</xdr:rowOff>
    </xdr:from>
    <xdr:to>
      <xdr:col>16</xdr:col>
      <xdr:colOff>15240</xdr:colOff>
      <xdr:row>20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C12" workbookViewId="0">
      <selection sqref="A1:P20"/>
    </sheetView>
  </sheetViews>
  <sheetFormatPr defaultRowHeight="14.4" x14ac:dyDescent="0.3"/>
  <cols>
    <col min="1" max="1" width="10.5546875" customWidth="1"/>
    <col min="2" max="2" width="12.88671875" bestFit="1" customWidth="1"/>
    <col min="5" max="5" width="12" bestFit="1" customWidth="1"/>
    <col min="6" max="6" width="15" bestFit="1" customWidth="1"/>
    <col min="7" max="7" width="11.6640625" bestFit="1" customWidth="1"/>
    <col min="11" max="11" width="15" bestFit="1" customWidth="1"/>
    <col min="12" max="12" width="10.6640625" bestFit="1" customWidth="1"/>
    <col min="16" max="16" width="15" bestFit="1" customWidth="1"/>
  </cols>
  <sheetData>
    <row r="1" spans="1:16" x14ac:dyDescent="0.3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4</v>
      </c>
      <c r="G1" t="s">
        <v>5</v>
      </c>
      <c r="H1" t="s">
        <v>3</v>
      </c>
      <c r="I1" t="s">
        <v>1</v>
      </c>
      <c r="J1" t="s">
        <v>8</v>
      </c>
      <c r="K1" t="s">
        <v>4</v>
      </c>
      <c r="L1" t="s">
        <v>6</v>
      </c>
      <c r="M1" t="s">
        <v>3</v>
      </c>
      <c r="N1" t="s">
        <v>1</v>
      </c>
      <c r="O1" t="s">
        <v>8</v>
      </c>
      <c r="P1" t="s">
        <v>4</v>
      </c>
    </row>
    <row r="2" spans="1:16" x14ac:dyDescent="0.3">
      <c r="A2">
        <v>1</v>
      </c>
      <c r="B2">
        <v>1</v>
      </c>
      <c r="C2" s="1">
        <v>3.1250000000000001E-4</v>
      </c>
      <c r="D2" s="1">
        <v>1.9675925925925928E-3</v>
      </c>
      <c r="E2" s="1">
        <f>D2-C2</f>
        <v>1.6550925925925928E-3</v>
      </c>
      <c r="F2" t="s">
        <v>9</v>
      </c>
      <c r="G2">
        <v>2</v>
      </c>
      <c r="H2" s="1">
        <v>4.5717592592592589E-3</v>
      </c>
      <c r="I2" s="1">
        <v>6.6782407407407415E-3</v>
      </c>
      <c r="J2" s="1">
        <f>I2-H2</f>
        <v>2.1064814814814826E-3</v>
      </c>
      <c r="K2" t="s">
        <v>9</v>
      </c>
      <c r="L2">
        <v>3</v>
      </c>
      <c r="M2" s="1">
        <v>1.5624999999999999E-3</v>
      </c>
      <c r="N2" s="1">
        <v>4.3749999999999995E-3</v>
      </c>
      <c r="O2" s="1">
        <f>N2-M2</f>
        <v>2.8124999999999999E-3</v>
      </c>
      <c r="P2" t="s">
        <v>9</v>
      </c>
    </row>
    <row r="3" spans="1:16" x14ac:dyDescent="0.3">
      <c r="A3">
        <v>2</v>
      </c>
      <c r="B3">
        <v>3</v>
      </c>
      <c r="C3" s="1">
        <v>3.2060185185185191E-3</v>
      </c>
      <c r="D3" s="1">
        <v>4.8611111111111112E-3</v>
      </c>
      <c r="E3" s="1">
        <f t="shared" ref="E3:E11" si="0">D3-C3</f>
        <v>1.6550925925925921E-3</v>
      </c>
      <c r="F3" t="s">
        <v>12</v>
      </c>
      <c r="G3">
        <v>1</v>
      </c>
      <c r="H3" s="1">
        <v>2.0486111111111113E-3</v>
      </c>
      <c r="I3" s="1">
        <v>4.108796296296297E-3</v>
      </c>
      <c r="J3" s="1">
        <f t="shared" ref="J3:J11" si="1">I3-H3</f>
        <v>2.0601851851851857E-3</v>
      </c>
      <c r="K3" t="s">
        <v>10</v>
      </c>
      <c r="L3">
        <v>2</v>
      </c>
      <c r="M3" s="1">
        <v>4.6296296296296293E-4</v>
      </c>
      <c r="N3" s="1">
        <v>2.4189814814814816E-3</v>
      </c>
      <c r="O3" s="1">
        <f t="shared" ref="O3:O11" si="2">N3-M3</f>
        <v>1.9560185185185188E-3</v>
      </c>
      <c r="P3" t="s">
        <v>11</v>
      </c>
    </row>
    <row r="4" spans="1:16" x14ac:dyDescent="0.3">
      <c r="A4">
        <v>3</v>
      </c>
      <c r="B4">
        <v>1</v>
      </c>
      <c r="C4" s="1">
        <v>1.4930555555555556E-3</v>
      </c>
      <c r="D4" s="1">
        <v>3.1481481481481482E-3</v>
      </c>
      <c r="E4" s="1">
        <f t="shared" si="0"/>
        <v>1.6550925925925926E-3</v>
      </c>
      <c r="F4" t="s">
        <v>9</v>
      </c>
      <c r="G4">
        <v>2</v>
      </c>
      <c r="H4" s="1">
        <v>7.6041666666666662E-3</v>
      </c>
      <c r="I4" s="1">
        <v>1.0474537037037037E-2</v>
      </c>
      <c r="J4" s="1">
        <f t="shared" si="1"/>
        <v>2.8703703703703712E-3</v>
      </c>
      <c r="K4" t="s">
        <v>9</v>
      </c>
      <c r="L4">
        <v>3</v>
      </c>
      <c r="M4" s="1">
        <v>1.2916666666666667E-2</v>
      </c>
      <c r="N4" s="1">
        <v>1.4884259259259259E-2</v>
      </c>
      <c r="O4" s="1">
        <f t="shared" si="2"/>
        <v>1.967592592592592E-3</v>
      </c>
      <c r="P4" t="s">
        <v>9</v>
      </c>
    </row>
    <row r="5" spans="1:16" x14ac:dyDescent="0.3">
      <c r="A5">
        <v>4</v>
      </c>
      <c r="B5">
        <v>1</v>
      </c>
      <c r="C5" s="1">
        <v>2.6620370370370372E-4</v>
      </c>
      <c r="D5" s="1">
        <v>1.9212962962962962E-3</v>
      </c>
      <c r="E5" s="1">
        <f t="shared" si="0"/>
        <v>1.6550925925925926E-3</v>
      </c>
      <c r="F5" t="s">
        <v>12</v>
      </c>
      <c r="G5">
        <v>3</v>
      </c>
      <c r="H5" s="1">
        <v>1.5162037037037036E-2</v>
      </c>
      <c r="I5" s="1">
        <v>1.7986111111111109E-2</v>
      </c>
      <c r="J5" s="1">
        <f t="shared" si="1"/>
        <v>2.8240740740740726E-3</v>
      </c>
      <c r="K5" t="s">
        <v>12</v>
      </c>
      <c r="L5">
        <v>2</v>
      </c>
      <c r="M5" s="1">
        <v>6.5740740740740733E-3</v>
      </c>
      <c r="N5" s="1">
        <v>1.1400462962962965E-2</v>
      </c>
      <c r="O5" s="1">
        <f t="shared" si="2"/>
        <v>4.8263888888888913E-3</v>
      </c>
      <c r="P5" t="s">
        <v>12</v>
      </c>
    </row>
    <row r="6" spans="1:16" x14ac:dyDescent="0.3">
      <c r="A6">
        <v>5</v>
      </c>
      <c r="B6">
        <v>3</v>
      </c>
      <c r="C6" s="1">
        <v>1.3101851851851852E-2</v>
      </c>
      <c r="D6" s="1">
        <v>1.4756944444444446E-2</v>
      </c>
      <c r="E6" s="1">
        <f t="shared" si="0"/>
        <v>1.6550925925925934E-3</v>
      </c>
      <c r="F6" t="s">
        <v>11</v>
      </c>
      <c r="G6">
        <v>2</v>
      </c>
      <c r="H6" s="1">
        <v>8.9467592592592585E-3</v>
      </c>
      <c r="I6" s="1">
        <v>1.0972222222222223E-2</v>
      </c>
      <c r="J6" s="1">
        <f t="shared" si="1"/>
        <v>2.025462962962965E-3</v>
      </c>
      <c r="K6" t="s">
        <v>11</v>
      </c>
      <c r="L6">
        <v>1</v>
      </c>
      <c r="M6" s="1">
        <v>1.9212962962962962E-3</v>
      </c>
      <c r="N6" s="1">
        <v>4.9189814814814816E-3</v>
      </c>
      <c r="O6" s="1">
        <f t="shared" si="2"/>
        <v>2.9976851851851857E-3</v>
      </c>
      <c r="P6" t="s">
        <v>11</v>
      </c>
    </row>
    <row r="7" spans="1:16" x14ac:dyDescent="0.3">
      <c r="A7">
        <v>6</v>
      </c>
      <c r="B7">
        <v>1</v>
      </c>
      <c r="C7" s="1">
        <v>0</v>
      </c>
      <c r="D7" s="1">
        <v>1.6550925925925926E-3</v>
      </c>
      <c r="E7" s="1">
        <f t="shared" si="0"/>
        <v>1.6550925925925926E-3</v>
      </c>
      <c r="F7" t="s">
        <v>11</v>
      </c>
      <c r="G7">
        <v>2</v>
      </c>
      <c r="H7" s="1">
        <v>4.8263888888888887E-3</v>
      </c>
      <c r="I7" s="1">
        <v>7.0601851851851841E-3</v>
      </c>
      <c r="J7" s="1">
        <f t="shared" si="1"/>
        <v>2.2337962962962954E-3</v>
      </c>
      <c r="K7" t="s">
        <v>11</v>
      </c>
      <c r="L7">
        <v>3</v>
      </c>
      <c r="M7" s="1">
        <v>8.6921296296296312E-3</v>
      </c>
      <c r="N7" s="1">
        <v>1.1724537037037035E-2</v>
      </c>
      <c r="O7" s="1">
        <f t="shared" si="2"/>
        <v>3.0324074074074038E-3</v>
      </c>
      <c r="P7" t="s">
        <v>11</v>
      </c>
    </row>
    <row r="8" spans="1:16" x14ac:dyDescent="0.3">
      <c r="A8">
        <v>7</v>
      </c>
      <c r="B8">
        <v>1</v>
      </c>
      <c r="C8" s="1">
        <v>4.7106481481481478E-3</v>
      </c>
      <c r="D8" s="1">
        <v>6.3657407407407404E-3</v>
      </c>
      <c r="E8" s="1">
        <f t="shared" si="0"/>
        <v>1.6550925925925926E-3</v>
      </c>
      <c r="F8" t="s">
        <v>9</v>
      </c>
      <c r="G8">
        <v>3</v>
      </c>
      <c r="H8" s="1">
        <v>2.6388888888888885E-3</v>
      </c>
      <c r="I8" s="1">
        <v>4.9305555555555552E-3</v>
      </c>
      <c r="J8" s="1">
        <f t="shared" si="1"/>
        <v>2.2916666666666667E-3</v>
      </c>
      <c r="K8" t="s">
        <v>9</v>
      </c>
      <c r="L8">
        <v>2</v>
      </c>
      <c r="M8" s="1">
        <v>1.0694444444444444E-2</v>
      </c>
      <c r="N8" s="1">
        <v>1.3807870370370371E-2</v>
      </c>
      <c r="O8" s="1">
        <f t="shared" si="2"/>
        <v>3.1134259259259275E-3</v>
      </c>
      <c r="P8" t="s">
        <v>9</v>
      </c>
    </row>
    <row r="9" spans="1:16" x14ac:dyDescent="0.3">
      <c r="A9">
        <v>8</v>
      </c>
      <c r="B9">
        <v>1</v>
      </c>
      <c r="C9" s="1">
        <v>1.8518518518518518E-4</v>
      </c>
      <c r="D9" s="1">
        <v>1.8402777777777777E-3</v>
      </c>
      <c r="E9" s="1">
        <f t="shared" si="0"/>
        <v>1.6550925925925926E-3</v>
      </c>
      <c r="F9" t="s">
        <v>11</v>
      </c>
      <c r="G9">
        <v>2</v>
      </c>
      <c r="H9" s="1">
        <v>4.9884259259259265E-3</v>
      </c>
      <c r="I9" s="1">
        <v>7.1412037037037043E-3</v>
      </c>
      <c r="J9" s="1">
        <f t="shared" si="1"/>
        <v>2.1527777777777778E-3</v>
      </c>
      <c r="K9" t="s">
        <v>11</v>
      </c>
      <c r="L9">
        <v>3</v>
      </c>
      <c r="M9" s="1">
        <v>9.9305555555555553E-3</v>
      </c>
      <c r="N9" s="1">
        <v>1.2141203703703704E-2</v>
      </c>
      <c r="O9" s="1">
        <f t="shared" si="2"/>
        <v>2.2106481481481491E-3</v>
      </c>
      <c r="P9" t="s">
        <v>11</v>
      </c>
    </row>
    <row r="10" spans="1:16" x14ac:dyDescent="0.3">
      <c r="A10">
        <v>9</v>
      </c>
      <c r="B10">
        <v>2</v>
      </c>
      <c r="C10" s="1">
        <v>6.3773148148148148E-3</v>
      </c>
      <c r="D10" s="1">
        <v>8.0324074074074065E-3</v>
      </c>
      <c r="E10" s="1">
        <f t="shared" si="0"/>
        <v>1.6550925925925917E-3</v>
      </c>
      <c r="F10" t="s">
        <v>9</v>
      </c>
      <c r="G10">
        <v>3</v>
      </c>
      <c r="H10" s="1">
        <v>1.0115740740740741E-2</v>
      </c>
      <c r="I10" s="1">
        <v>1.2905092592592591E-2</v>
      </c>
      <c r="J10" s="1">
        <f t="shared" si="1"/>
        <v>2.7893518518518502E-3</v>
      </c>
      <c r="K10" t="s">
        <v>9</v>
      </c>
      <c r="L10">
        <v>1</v>
      </c>
      <c r="M10" s="1">
        <v>9.2592592592592588E-5</v>
      </c>
      <c r="N10" s="1">
        <v>2.4421296296296296E-3</v>
      </c>
      <c r="O10" s="1">
        <f t="shared" si="2"/>
        <v>2.3495370370370371E-3</v>
      </c>
      <c r="P10" t="s">
        <v>9</v>
      </c>
    </row>
    <row r="11" spans="1:16" x14ac:dyDescent="0.3">
      <c r="A11">
        <v>10</v>
      </c>
      <c r="B11">
        <v>2</v>
      </c>
      <c r="C11" s="1">
        <v>3.4953703703703705E-3</v>
      </c>
      <c r="D11" s="1">
        <v>5.1504629629629635E-3</v>
      </c>
      <c r="E11" s="1">
        <f t="shared" si="0"/>
        <v>1.655092592592593E-3</v>
      </c>
      <c r="F11" t="s">
        <v>13</v>
      </c>
      <c r="G11">
        <v>1</v>
      </c>
      <c r="H11" s="1">
        <v>0</v>
      </c>
      <c r="I11" s="1">
        <v>1.9560185185185184E-3</v>
      </c>
      <c r="J11" s="1">
        <f t="shared" si="1"/>
        <v>1.9560185185185184E-3</v>
      </c>
      <c r="K11" t="s">
        <v>13</v>
      </c>
      <c r="L11">
        <v>3</v>
      </c>
      <c r="M11" s="1">
        <v>6.2962962962962964E-3</v>
      </c>
      <c r="N11" s="1">
        <v>8.6458333333333335E-3</v>
      </c>
      <c r="O11" s="1">
        <f t="shared" si="2"/>
        <v>2.3495370370370371E-3</v>
      </c>
      <c r="P11" t="s">
        <v>13</v>
      </c>
    </row>
    <row r="13" spans="1:16" x14ac:dyDescent="0.3">
      <c r="A13" t="s">
        <v>14</v>
      </c>
      <c r="E13" s="1">
        <f>AVERAGE(E2:E11)</f>
        <v>1.6550925925925928E-3</v>
      </c>
      <c r="J13" s="1">
        <f>AVERAGE(J2:J11)</f>
        <v>2.3310185185185183E-3</v>
      </c>
      <c r="O13" s="1">
        <f>AVERAGE(O2:O11)</f>
        <v>2.7615740740740747E-3</v>
      </c>
    </row>
    <row r="14" spans="1:16" x14ac:dyDescent="0.3">
      <c r="A14" t="s">
        <v>15</v>
      </c>
      <c r="E14">
        <v>0</v>
      </c>
      <c r="J14" s="1">
        <f>STDEV(J2:J11)</f>
        <v>3.5662007620609133E-4</v>
      </c>
      <c r="O14" s="1">
        <f>STDEV(O2:O11)</f>
        <v>8.4599365035416675E-4</v>
      </c>
    </row>
    <row r="15" spans="1:16" x14ac:dyDescent="0.3">
      <c r="A15" t="s">
        <v>16</v>
      </c>
      <c r="E15" s="1">
        <f>MEDIAN(E2:E11)</f>
        <v>1.6550925925925926E-3</v>
      </c>
      <c r="J15" s="1">
        <f>MEDIAN(J2:J11)</f>
        <v>2.1932870370370366E-3</v>
      </c>
      <c r="O15" s="1">
        <f>MEDIAN(O2:O11)</f>
        <v>2.5810185185185185E-3</v>
      </c>
    </row>
    <row r="16" spans="1:16" x14ac:dyDescent="0.3">
      <c r="A16" t="s">
        <v>17</v>
      </c>
      <c r="E16" s="1">
        <f>MAX(E2:E11)</f>
        <v>1.6550925925925934E-3</v>
      </c>
      <c r="J16" s="1">
        <f>MAX(J2:J11)</f>
        <v>2.8703703703703712E-3</v>
      </c>
      <c r="O16" s="1">
        <f>MAX(O2:O11)</f>
        <v>4.8263888888888913E-3</v>
      </c>
    </row>
    <row r="17" spans="1:16" x14ac:dyDescent="0.3">
      <c r="A17" t="s">
        <v>18</v>
      </c>
      <c r="E17" s="1">
        <f>MIN(E2:E11)</f>
        <v>1.6550925925925917E-3</v>
      </c>
      <c r="J17" s="1">
        <f>MIN(J2:J11)</f>
        <v>1.9560185185185184E-3</v>
      </c>
      <c r="O17" s="1">
        <f>MIN(O2:O11)</f>
        <v>1.9560185185185188E-3</v>
      </c>
    </row>
    <row r="18" spans="1:16" x14ac:dyDescent="0.3">
      <c r="A18" t="s">
        <v>21</v>
      </c>
      <c r="F18">
        <v>5</v>
      </c>
      <c r="K18">
        <v>5</v>
      </c>
      <c r="P18">
        <v>5</v>
      </c>
    </row>
    <row r="19" spans="1:16" x14ac:dyDescent="0.3">
      <c r="A19" t="s">
        <v>19</v>
      </c>
      <c r="F19">
        <v>1</v>
      </c>
      <c r="K19">
        <v>1</v>
      </c>
      <c r="P19">
        <v>1</v>
      </c>
    </row>
    <row r="20" spans="1:16" x14ac:dyDescent="0.3">
      <c r="A20" t="s">
        <v>20</v>
      </c>
      <c r="F20">
        <v>4</v>
      </c>
      <c r="K20">
        <v>4</v>
      </c>
      <c r="P20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" sqref="F1:F10"/>
    </sheetView>
  </sheetViews>
  <sheetFormatPr defaultRowHeight="14.4" x14ac:dyDescent="0.3"/>
  <sheetData>
    <row r="1" spans="1:9" x14ac:dyDescent="0.3">
      <c r="A1" s="1">
        <v>1.6550925925925928E-3</v>
      </c>
      <c r="B1" s="3">
        <f>A1*86400</f>
        <v>143.00000000000003</v>
      </c>
      <c r="C1" s="1">
        <v>2.1064814814814826E-3</v>
      </c>
      <c r="D1" s="3">
        <f>C1*86400</f>
        <v>182.00000000000009</v>
      </c>
      <c r="E1" s="1">
        <v>2.8124999999999999E-3</v>
      </c>
      <c r="F1" s="3">
        <f>E1*86400</f>
        <v>243</v>
      </c>
    </row>
    <row r="2" spans="1:9" x14ac:dyDescent="0.3">
      <c r="A2" s="1">
        <v>1.6550925925925921E-3</v>
      </c>
      <c r="B2" s="3">
        <f t="shared" ref="B2:B10" si="0">A2*86400</f>
        <v>142.99999999999997</v>
      </c>
      <c r="C2" s="1">
        <v>2.0601851851851857E-3</v>
      </c>
      <c r="D2" s="3">
        <f t="shared" ref="D2:D10" si="1">C2*86400</f>
        <v>178.00000000000006</v>
      </c>
      <c r="E2" s="1">
        <v>1.9560185185185188E-3</v>
      </c>
      <c r="F2" s="3">
        <f t="shared" ref="F2:F10" si="2">E2*86400</f>
        <v>169.00000000000003</v>
      </c>
    </row>
    <row r="3" spans="1:9" x14ac:dyDescent="0.3">
      <c r="A3" s="1">
        <v>1.6550925925925926E-3</v>
      </c>
      <c r="B3" s="3">
        <f t="shared" si="0"/>
        <v>143</v>
      </c>
      <c r="C3" s="1">
        <v>2.8703703703703712E-3</v>
      </c>
      <c r="D3" s="3">
        <f t="shared" si="1"/>
        <v>248.00000000000009</v>
      </c>
      <c r="E3" s="1">
        <v>1.967592592592592E-3</v>
      </c>
      <c r="F3" s="3">
        <f t="shared" si="2"/>
        <v>169.99999999999994</v>
      </c>
    </row>
    <row r="4" spans="1:9" x14ac:dyDescent="0.3">
      <c r="A4" s="1">
        <v>1.6550925925925926E-3</v>
      </c>
      <c r="B4" s="3">
        <f t="shared" si="0"/>
        <v>143</v>
      </c>
      <c r="C4" s="1">
        <v>2.8240740740740726E-3</v>
      </c>
      <c r="D4" s="3">
        <f t="shared" si="1"/>
        <v>243.99999999999989</v>
      </c>
      <c r="E4" s="1">
        <v>4.8263888888888913E-3</v>
      </c>
      <c r="F4" s="3">
        <f t="shared" si="2"/>
        <v>417.00000000000023</v>
      </c>
      <c r="I4" s="2"/>
    </row>
    <row r="5" spans="1:9" x14ac:dyDescent="0.3">
      <c r="A5" s="1">
        <v>1.6550925925925934E-3</v>
      </c>
      <c r="B5" s="3">
        <f t="shared" si="0"/>
        <v>143.00000000000009</v>
      </c>
      <c r="C5" s="1">
        <v>2.025462962962965E-3</v>
      </c>
      <c r="D5" s="3">
        <f t="shared" si="1"/>
        <v>175.00000000000017</v>
      </c>
      <c r="E5" s="1">
        <v>2.9976851851851857E-3</v>
      </c>
      <c r="F5" s="3">
        <f t="shared" si="2"/>
        <v>259.00000000000006</v>
      </c>
    </row>
    <row r="6" spans="1:9" x14ac:dyDescent="0.3">
      <c r="A6" s="1">
        <v>1.6550925925925926E-3</v>
      </c>
      <c r="B6" s="3">
        <f t="shared" si="0"/>
        <v>143</v>
      </c>
      <c r="C6" s="1">
        <v>2.2337962962962954E-3</v>
      </c>
      <c r="D6" s="3">
        <f t="shared" si="1"/>
        <v>192.99999999999991</v>
      </c>
      <c r="E6" s="1">
        <v>3.0324074074074038E-3</v>
      </c>
      <c r="F6" s="3">
        <f t="shared" si="2"/>
        <v>261.99999999999972</v>
      </c>
    </row>
    <row r="7" spans="1:9" x14ac:dyDescent="0.3">
      <c r="A7" s="1">
        <v>1.6550925925925926E-3</v>
      </c>
      <c r="B7" s="3">
        <f t="shared" si="0"/>
        <v>143</v>
      </c>
      <c r="C7" s="1">
        <v>2.2916666666666667E-3</v>
      </c>
      <c r="D7" s="3">
        <f t="shared" si="1"/>
        <v>198</v>
      </c>
      <c r="E7" s="1">
        <v>3.1134259259259275E-3</v>
      </c>
      <c r="F7" s="3">
        <f t="shared" si="2"/>
        <v>269.00000000000011</v>
      </c>
    </row>
    <row r="8" spans="1:9" x14ac:dyDescent="0.3">
      <c r="A8" s="1">
        <v>1.6550925925925926E-3</v>
      </c>
      <c r="B8" s="3">
        <f t="shared" si="0"/>
        <v>143</v>
      </c>
      <c r="C8" s="1">
        <v>2.1527777777777778E-3</v>
      </c>
      <c r="D8" s="3">
        <f t="shared" si="1"/>
        <v>186</v>
      </c>
      <c r="E8" s="1">
        <v>2.2106481481481491E-3</v>
      </c>
      <c r="F8" s="3">
        <f t="shared" si="2"/>
        <v>191.00000000000009</v>
      </c>
    </row>
    <row r="9" spans="1:9" x14ac:dyDescent="0.3">
      <c r="A9" s="1">
        <v>1.6550925925925917E-3</v>
      </c>
      <c r="B9" s="3">
        <f t="shared" si="0"/>
        <v>142.99999999999991</v>
      </c>
      <c r="C9" s="1">
        <v>2.7893518518518502E-3</v>
      </c>
      <c r="D9" s="3">
        <f t="shared" si="1"/>
        <v>240.99999999999986</v>
      </c>
      <c r="E9" s="1">
        <v>2.3495370370370371E-3</v>
      </c>
      <c r="F9" s="3">
        <f t="shared" si="2"/>
        <v>203</v>
      </c>
    </row>
    <row r="10" spans="1:9" x14ac:dyDescent="0.3">
      <c r="A10" s="1">
        <v>1.655092592592593E-3</v>
      </c>
      <c r="B10" s="3">
        <f t="shared" si="0"/>
        <v>143.00000000000003</v>
      </c>
      <c r="C10" s="1">
        <v>1.9560185185185184E-3</v>
      </c>
      <c r="D10" s="3">
        <f t="shared" si="1"/>
        <v>169</v>
      </c>
      <c r="E10" s="1">
        <v>2.3495370370370371E-3</v>
      </c>
      <c r="F10" s="3">
        <f t="shared" si="2"/>
        <v>203</v>
      </c>
    </row>
    <row r="14" spans="1:9" x14ac:dyDescent="0.3">
      <c r="C14" s="1"/>
      <c r="D14" s="1"/>
    </row>
    <row r="15" spans="1:9" x14ac:dyDescent="0.3">
      <c r="A15" s="1"/>
      <c r="B15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8" sqref="A8:D10"/>
    </sheetView>
  </sheetViews>
  <sheetFormatPr defaultRowHeight="14.4" x14ac:dyDescent="0.3"/>
  <sheetData>
    <row r="1" spans="1:5" x14ac:dyDescent="0.3">
      <c r="A1" t="s">
        <v>21</v>
      </c>
      <c r="B1">
        <v>5</v>
      </c>
      <c r="C1">
        <v>5</v>
      </c>
      <c r="D1">
        <v>5</v>
      </c>
    </row>
    <row r="2" spans="1:5" x14ac:dyDescent="0.3">
      <c r="A2" t="s">
        <v>19</v>
      </c>
      <c r="B2">
        <v>1</v>
      </c>
      <c r="C2">
        <v>1</v>
      </c>
      <c r="D2">
        <v>1</v>
      </c>
    </row>
    <row r="3" spans="1:5" x14ac:dyDescent="0.3">
      <c r="A3" t="s">
        <v>20</v>
      </c>
      <c r="B3">
        <v>4</v>
      </c>
      <c r="C3">
        <v>4</v>
      </c>
      <c r="D3">
        <v>4</v>
      </c>
    </row>
    <row r="8" spans="1:5" x14ac:dyDescent="0.3">
      <c r="B8" s="4" t="s">
        <v>22</v>
      </c>
      <c r="C8" s="4" t="s">
        <v>23</v>
      </c>
      <c r="D8" s="4" t="s">
        <v>24</v>
      </c>
      <c r="E8" s="4"/>
    </row>
    <row r="9" spans="1:5" x14ac:dyDescent="0.3">
      <c r="A9" t="s">
        <v>14</v>
      </c>
      <c r="B9" s="1">
        <v>1.6550925925925928E-3</v>
      </c>
      <c r="C9" s="1">
        <v>2.3310185185185183E-3</v>
      </c>
      <c r="D9" s="1">
        <v>2.7615740740740747E-3</v>
      </c>
    </row>
    <row r="10" spans="1:5" x14ac:dyDescent="0.3">
      <c r="A10" t="s">
        <v>15</v>
      </c>
      <c r="B10">
        <v>0</v>
      </c>
      <c r="C10" s="1">
        <v>3.5662007620609133E-4</v>
      </c>
      <c r="D10" s="1">
        <v>8.4599365035416675E-4</v>
      </c>
    </row>
    <row r="11" spans="1:5" x14ac:dyDescent="0.3">
      <c r="A11" t="s">
        <v>16</v>
      </c>
      <c r="B11" s="1">
        <v>1.6550925925925926E-3</v>
      </c>
      <c r="C11" s="1">
        <v>2.1932870370370366E-3</v>
      </c>
      <c r="D11" s="1">
        <v>2.5810185185185185E-3</v>
      </c>
    </row>
    <row r="12" spans="1:5" x14ac:dyDescent="0.3">
      <c r="A12" t="s">
        <v>17</v>
      </c>
      <c r="B12" s="1">
        <v>1.6550925925925934E-3</v>
      </c>
      <c r="C12" s="1">
        <v>2.8703703703703712E-3</v>
      </c>
      <c r="D12" s="1">
        <v>4.8263888888888913E-3</v>
      </c>
    </row>
    <row r="13" spans="1:5" x14ac:dyDescent="0.3">
      <c r="A13" t="s">
        <v>18</v>
      </c>
      <c r="B13" s="1">
        <v>1.6550925925925917E-3</v>
      </c>
      <c r="C13" s="1">
        <v>1.9560185185185184E-3</v>
      </c>
      <c r="D13" s="1">
        <v>1.9560185185185188E-3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R13" sqref="R13:R14"/>
    </sheetView>
  </sheetViews>
  <sheetFormatPr defaultRowHeight="14.4" x14ac:dyDescent="0.3"/>
  <sheetData>
    <row r="1" spans="1:18" x14ac:dyDescent="0.3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4</v>
      </c>
      <c r="G1" t="s">
        <v>5</v>
      </c>
      <c r="H1" t="s">
        <v>3</v>
      </c>
      <c r="I1" t="s">
        <v>1</v>
      </c>
      <c r="J1" t="s">
        <v>8</v>
      </c>
      <c r="K1" t="s">
        <v>4</v>
      </c>
      <c r="L1" t="s">
        <v>6</v>
      </c>
      <c r="M1" t="s">
        <v>3</v>
      </c>
      <c r="N1" t="s">
        <v>1</v>
      </c>
      <c r="O1" t="s">
        <v>8</v>
      </c>
      <c r="P1" t="s">
        <v>4</v>
      </c>
    </row>
    <row r="2" spans="1:18" x14ac:dyDescent="0.3">
      <c r="A2">
        <v>1</v>
      </c>
      <c r="B2">
        <v>1</v>
      </c>
      <c r="C2" s="1">
        <v>3.1250000000000001E-4</v>
      </c>
      <c r="D2" s="1">
        <v>1.9675925925925928E-3</v>
      </c>
      <c r="E2" s="1"/>
      <c r="F2" t="s">
        <v>9</v>
      </c>
      <c r="G2">
        <v>2</v>
      </c>
      <c r="H2" s="1">
        <v>4.5717592592592589E-3</v>
      </c>
      <c r="I2" s="1">
        <v>6.6782407407407415E-3</v>
      </c>
      <c r="J2" s="1">
        <f>I2-H2</f>
        <v>2.1064814814814826E-3</v>
      </c>
      <c r="K2" t="s">
        <v>9</v>
      </c>
      <c r="L2">
        <v>3</v>
      </c>
      <c r="M2" s="1">
        <v>1.5624999999999999E-3</v>
      </c>
      <c r="N2" s="1">
        <v>4.3749999999999995E-3</v>
      </c>
      <c r="O2" s="1">
        <f>N2-M2</f>
        <v>2.8124999999999999E-3</v>
      </c>
      <c r="P2" t="s">
        <v>9</v>
      </c>
      <c r="R2" s="1">
        <f>AVERAGE(O2,J2)</f>
        <v>2.4594907407407413E-3</v>
      </c>
    </row>
    <row r="3" spans="1:18" x14ac:dyDescent="0.3">
      <c r="A3">
        <v>2</v>
      </c>
      <c r="B3">
        <v>3</v>
      </c>
      <c r="C3" s="1">
        <v>3.2060185185185191E-3</v>
      </c>
      <c r="D3" s="1">
        <v>4.8611111111111112E-3</v>
      </c>
      <c r="E3" s="1">
        <f t="shared" ref="E3:E11" si="0">D3-C3</f>
        <v>1.6550925925925921E-3</v>
      </c>
      <c r="F3" t="s">
        <v>12</v>
      </c>
      <c r="G3">
        <v>1</v>
      </c>
      <c r="H3" s="1">
        <v>2.0486111111111113E-3</v>
      </c>
      <c r="I3" s="1">
        <v>4.108796296296297E-3</v>
      </c>
      <c r="J3" s="1"/>
      <c r="K3" t="s">
        <v>10</v>
      </c>
      <c r="L3">
        <v>2</v>
      </c>
      <c r="M3" s="1">
        <v>4.6296296296296293E-4</v>
      </c>
      <c r="N3" s="1">
        <v>2.4189814814814816E-3</v>
      </c>
      <c r="O3" s="1">
        <f t="shared" ref="O3:O11" si="1">N3-M3</f>
        <v>1.9560185185185188E-3</v>
      </c>
      <c r="P3" t="s">
        <v>11</v>
      </c>
      <c r="R3" s="1">
        <f t="shared" ref="R3:R11" si="2">AVERAGE(O3,J3)</f>
        <v>1.9560185185185188E-3</v>
      </c>
    </row>
    <row r="4" spans="1:18" x14ac:dyDescent="0.3">
      <c r="A4">
        <v>3</v>
      </c>
      <c r="B4">
        <v>1</v>
      </c>
      <c r="C4" s="1">
        <v>1.4930555555555556E-3</v>
      </c>
      <c r="D4" s="1">
        <v>3.1481481481481482E-3</v>
      </c>
      <c r="E4" s="1"/>
      <c r="F4" t="s">
        <v>9</v>
      </c>
      <c r="G4">
        <v>2</v>
      </c>
      <c r="H4" s="1">
        <v>7.6041666666666662E-3</v>
      </c>
      <c r="I4" s="1">
        <v>1.0474537037037037E-2</v>
      </c>
      <c r="J4" s="1">
        <f t="shared" ref="J4:J10" si="3">I4-H4</f>
        <v>2.8703703703703712E-3</v>
      </c>
      <c r="K4" t="s">
        <v>9</v>
      </c>
      <c r="L4">
        <v>3</v>
      </c>
      <c r="M4" s="1">
        <v>1.2916666666666667E-2</v>
      </c>
      <c r="N4" s="1">
        <v>1.4884259259259259E-2</v>
      </c>
      <c r="O4" s="1">
        <f t="shared" si="1"/>
        <v>1.967592592592592E-3</v>
      </c>
      <c r="P4" t="s">
        <v>9</v>
      </c>
      <c r="R4" s="1">
        <f t="shared" si="2"/>
        <v>2.4189814814814816E-3</v>
      </c>
    </row>
    <row r="5" spans="1:18" x14ac:dyDescent="0.3">
      <c r="A5">
        <v>4</v>
      </c>
      <c r="B5">
        <v>1</v>
      </c>
      <c r="C5" s="1">
        <v>2.6620370370370372E-4</v>
      </c>
      <c r="D5" s="1">
        <v>1.9212962962962962E-3</v>
      </c>
      <c r="E5" s="1"/>
      <c r="F5" t="s">
        <v>12</v>
      </c>
      <c r="G5">
        <v>3</v>
      </c>
      <c r="H5" s="1">
        <v>1.5162037037037036E-2</v>
      </c>
      <c r="I5" s="1">
        <v>1.7986111111111109E-2</v>
      </c>
      <c r="J5" s="1">
        <f t="shared" si="3"/>
        <v>2.8240740740740726E-3</v>
      </c>
      <c r="K5" t="s">
        <v>12</v>
      </c>
      <c r="L5">
        <v>2</v>
      </c>
      <c r="M5" s="1">
        <v>6.5740740740740733E-3</v>
      </c>
      <c r="N5" s="1">
        <v>1.1400462962962965E-2</v>
      </c>
      <c r="O5" s="1">
        <f t="shared" si="1"/>
        <v>4.8263888888888913E-3</v>
      </c>
      <c r="P5" t="s">
        <v>12</v>
      </c>
      <c r="R5" s="1">
        <f t="shared" si="2"/>
        <v>3.825231481481482E-3</v>
      </c>
    </row>
    <row r="6" spans="1:18" x14ac:dyDescent="0.3">
      <c r="A6">
        <v>5</v>
      </c>
      <c r="B6">
        <v>3</v>
      </c>
      <c r="C6" s="1">
        <v>1.3101851851851852E-2</v>
      </c>
      <c r="D6" s="1">
        <v>1.4756944444444446E-2</v>
      </c>
      <c r="E6" s="1">
        <f t="shared" si="0"/>
        <v>1.6550925925925934E-3</v>
      </c>
      <c r="F6" t="s">
        <v>11</v>
      </c>
      <c r="G6">
        <v>2</v>
      </c>
      <c r="H6" s="1">
        <v>8.9467592592592585E-3</v>
      </c>
      <c r="I6" s="1">
        <v>1.0972222222222223E-2</v>
      </c>
      <c r="J6" s="1">
        <f t="shared" si="3"/>
        <v>2.025462962962965E-3</v>
      </c>
      <c r="K6" t="s">
        <v>11</v>
      </c>
      <c r="L6">
        <v>1</v>
      </c>
      <c r="M6" s="1">
        <v>1.9212962962962962E-3</v>
      </c>
      <c r="N6" s="1">
        <v>4.9189814814814816E-3</v>
      </c>
      <c r="O6" s="1"/>
      <c r="P6" t="s">
        <v>11</v>
      </c>
      <c r="R6" s="1">
        <f t="shared" si="2"/>
        <v>2.025462962962965E-3</v>
      </c>
    </row>
    <row r="7" spans="1:18" x14ac:dyDescent="0.3">
      <c r="A7">
        <v>6</v>
      </c>
      <c r="B7">
        <v>1</v>
      </c>
      <c r="C7" s="1">
        <v>0</v>
      </c>
      <c r="D7" s="1">
        <v>1.6550925925925926E-3</v>
      </c>
      <c r="E7" s="1"/>
      <c r="F7" t="s">
        <v>11</v>
      </c>
      <c r="G7">
        <v>2</v>
      </c>
      <c r="H7" s="1">
        <v>4.8263888888888887E-3</v>
      </c>
      <c r="I7" s="1">
        <v>7.0601851851851841E-3</v>
      </c>
      <c r="J7" s="1">
        <f t="shared" si="3"/>
        <v>2.2337962962962954E-3</v>
      </c>
      <c r="K7" t="s">
        <v>11</v>
      </c>
      <c r="L7">
        <v>3</v>
      </c>
      <c r="M7" s="1">
        <v>8.6921296296296312E-3</v>
      </c>
      <c r="N7" s="1">
        <v>1.1724537037037035E-2</v>
      </c>
      <c r="O7" s="1">
        <f t="shared" si="1"/>
        <v>3.0324074074074038E-3</v>
      </c>
      <c r="P7" t="s">
        <v>11</v>
      </c>
      <c r="R7" s="1">
        <f t="shared" si="2"/>
        <v>2.6331018518518496E-3</v>
      </c>
    </row>
    <row r="8" spans="1:18" x14ac:dyDescent="0.3">
      <c r="A8">
        <v>7</v>
      </c>
      <c r="B8">
        <v>1</v>
      </c>
      <c r="C8" s="1">
        <v>4.7106481481481478E-3</v>
      </c>
      <c r="D8" s="1">
        <v>6.3657407407407404E-3</v>
      </c>
      <c r="E8" s="1"/>
      <c r="F8" t="s">
        <v>9</v>
      </c>
      <c r="G8">
        <v>3</v>
      </c>
      <c r="H8" s="1">
        <v>2.6388888888888885E-3</v>
      </c>
      <c r="I8" s="1">
        <v>4.9305555555555552E-3</v>
      </c>
      <c r="J8" s="1">
        <f t="shared" si="3"/>
        <v>2.2916666666666667E-3</v>
      </c>
      <c r="K8" t="s">
        <v>9</v>
      </c>
      <c r="L8">
        <v>2</v>
      </c>
      <c r="M8" s="1">
        <v>1.0694444444444444E-2</v>
      </c>
      <c r="N8" s="1">
        <v>1.3807870370370371E-2</v>
      </c>
      <c r="O8" s="1">
        <f t="shared" si="1"/>
        <v>3.1134259259259275E-3</v>
      </c>
      <c r="P8" t="s">
        <v>9</v>
      </c>
      <c r="R8" s="1">
        <f t="shared" si="2"/>
        <v>2.7025462962962971E-3</v>
      </c>
    </row>
    <row r="9" spans="1:18" x14ac:dyDescent="0.3">
      <c r="A9">
        <v>8</v>
      </c>
      <c r="B9">
        <v>1</v>
      </c>
      <c r="C9" s="1">
        <v>1.8518518518518518E-4</v>
      </c>
      <c r="D9" s="1">
        <v>1.8402777777777777E-3</v>
      </c>
      <c r="E9" s="1"/>
      <c r="F9" t="s">
        <v>11</v>
      </c>
      <c r="G9">
        <v>2</v>
      </c>
      <c r="H9" s="1">
        <v>4.9884259259259265E-3</v>
      </c>
      <c r="I9" s="1">
        <v>7.1412037037037043E-3</v>
      </c>
      <c r="J9" s="1">
        <f t="shared" si="3"/>
        <v>2.1527777777777778E-3</v>
      </c>
      <c r="K9" t="s">
        <v>11</v>
      </c>
      <c r="L9">
        <v>3</v>
      </c>
      <c r="M9" s="1">
        <v>9.9305555555555553E-3</v>
      </c>
      <c r="N9" s="1">
        <v>1.2141203703703704E-2</v>
      </c>
      <c r="O9" s="1">
        <f t="shared" si="1"/>
        <v>2.2106481481481491E-3</v>
      </c>
      <c r="P9" t="s">
        <v>11</v>
      </c>
      <c r="R9" s="1">
        <f t="shared" si="2"/>
        <v>2.1817129629629634E-3</v>
      </c>
    </row>
    <row r="10" spans="1:18" x14ac:dyDescent="0.3">
      <c r="A10">
        <v>9</v>
      </c>
      <c r="B10">
        <v>2</v>
      </c>
      <c r="C10" s="1">
        <v>6.3773148148148148E-3</v>
      </c>
      <c r="D10" s="1">
        <v>8.0324074074074065E-3</v>
      </c>
      <c r="E10" s="1">
        <f t="shared" si="0"/>
        <v>1.6550925925925917E-3</v>
      </c>
      <c r="F10" t="s">
        <v>9</v>
      </c>
      <c r="G10">
        <v>3</v>
      </c>
      <c r="H10" s="1">
        <v>1.0115740740740741E-2</v>
      </c>
      <c r="I10" s="1">
        <v>1.2905092592592591E-2</v>
      </c>
      <c r="J10" s="1">
        <f t="shared" si="3"/>
        <v>2.7893518518518502E-3</v>
      </c>
      <c r="K10" t="s">
        <v>9</v>
      </c>
      <c r="L10">
        <v>1</v>
      </c>
      <c r="M10" s="1">
        <v>9.2592592592592588E-5</v>
      </c>
      <c r="N10" s="1">
        <v>2.4421296296296296E-3</v>
      </c>
      <c r="O10" s="1"/>
      <c r="P10" t="s">
        <v>9</v>
      </c>
      <c r="R10" s="1">
        <f t="shared" si="2"/>
        <v>2.7893518518518502E-3</v>
      </c>
    </row>
    <row r="11" spans="1:18" x14ac:dyDescent="0.3">
      <c r="A11">
        <v>10</v>
      </c>
      <c r="B11">
        <v>2</v>
      </c>
      <c r="C11" s="1">
        <v>3.4953703703703705E-3</v>
      </c>
      <c r="D11" s="1">
        <v>5.1504629629629635E-3</v>
      </c>
      <c r="E11" s="1">
        <f t="shared" si="0"/>
        <v>1.655092592592593E-3</v>
      </c>
      <c r="F11" t="s">
        <v>13</v>
      </c>
      <c r="G11">
        <v>1</v>
      </c>
      <c r="H11" s="1">
        <v>0</v>
      </c>
      <c r="I11" s="1">
        <v>1.9560185185185184E-3</v>
      </c>
      <c r="J11" s="1"/>
      <c r="K11" t="s">
        <v>13</v>
      </c>
      <c r="L11">
        <v>3</v>
      </c>
      <c r="M11" s="1">
        <v>6.2962962962962964E-3</v>
      </c>
      <c r="N11" s="1">
        <v>8.6458333333333335E-3</v>
      </c>
      <c r="O11" s="1">
        <f t="shared" si="1"/>
        <v>2.3495370370370371E-3</v>
      </c>
      <c r="P11" t="s">
        <v>13</v>
      </c>
      <c r="R11" s="1">
        <f t="shared" si="2"/>
        <v>2.3495370370370371E-3</v>
      </c>
    </row>
    <row r="13" spans="1:18" x14ac:dyDescent="0.3">
      <c r="A13" t="s">
        <v>14</v>
      </c>
      <c r="E13" s="1">
        <f>AVERAGE(E2:E11)</f>
        <v>1.6550925925925926E-3</v>
      </c>
      <c r="J13" s="1">
        <f>AVERAGE(J2:J11)</f>
        <v>2.4117476851851852E-3</v>
      </c>
      <c r="O13" s="1">
        <f>AVERAGE(O2:O11)</f>
        <v>2.7835648148148151E-3</v>
      </c>
      <c r="R13" s="1">
        <f>AVERAGE(R2:R11)</f>
        <v>2.5341435185185189E-3</v>
      </c>
    </row>
    <row r="14" spans="1:18" x14ac:dyDescent="0.3">
      <c r="A14" t="s">
        <v>15</v>
      </c>
      <c r="E14">
        <v>0</v>
      </c>
      <c r="J14" s="1">
        <f>STDEV(J2:J11)</f>
        <v>3.5425729703728579E-4</v>
      </c>
      <c r="O14" s="1">
        <f>STDEV(O2:O11)</f>
        <v>9.4203090560835757E-4</v>
      </c>
      <c r="R14" s="1">
        <f>STDEV(R2:R11)</f>
        <v>5.3127710634469675E-4</v>
      </c>
    </row>
    <row r="15" spans="1:18" x14ac:dyDescent="0.3">
      <c r="A15" t="s">
        <v>16</v>
      </c>
      <c r="E15" s="1">
        <f>MEDIAN(E2:E11)</f>
        <v>1.6550925925925926E-3</v>
      </c>
      <c r="J15" s="1">
        <f>MEDIAN(J2:J11)</f>
        <v>2.262731481481481E-3</v>
      </c>
      <c r="O15" s="1">
        <f>MEDIAN(O2:O11)</f>
        <v>2.5810185185185185E-3</v>
      </c>
    </row>
    <row r="16" spans="1:18" x14ac:dyDescent="0.3">
      <c r="A16" t="s">
        <v>17</v>
      </c>
      <c r="E16" s="1">
        <f>MAX(E2:E11)</f>
        <v>1.6550925925925934E-3</v>
      </c>
      <c r="J16" s="1">
        <f>MAX(J2:J11)</f>
        <v>2.8703703703703712E-3</v>
      </c>
      <c r="O16" s="1">
        <f>MAX(O2:O11)</f>
        <v>4.8263888888888913E-3</v>
      </c>
    </row>
    <row r="17" spans="1:16" x14ac:dyDescent="0.3">
      <c r="A17" t="s">
        <v>18</v>
      </c>
      <c r="E17" s="1">
        <f>MIN(E2:E11)</f>
        <v>1.6550925925925917E-3</v>
      </c>
      <c r="J17" s="1">
        <f>MIN(J2:J11)</f>
        <v>2.025462962962965E-3</v>
      </c>
      <c r="O17" s="1">
        <f>MIN(O2:O11)</f>
        <v>1.9560185185185188E-3</v>
      </c>
    </row>
    <row r="18" spans="1:16" x14ac:dyDescent="0.3">
      <c r="A18" t="s">
        <v>21</v>
      </c>
      <c r="F18">
        <v>5</v>
      </c>
      <c r="K18">
        <v>5</v>
      </c>
      <c r="P18">
        <v>5</v>
      </c>
    </row>
    <row r="19" spans="1:16" x14ac:dyDescent="0.3">
      <c r="A19" t="s">
        <v>19</v>
      </c>
      <c r="F19">
        <v>1</v>
      </c>
      <c r="K19">
        <v>1</v>
      </c>
      <c r="P19">
        <v>1</v>
      </c>
    </row>
    <row r="20" spans="1:16" x14ac:dyDescent="0.3">
      <c r="A20" t="s">
        <v>20</v>
      </c>
      <c r="F20">
        <v>4</v>
      </c>
      <c r="K20">
        <v>4</v>
      </c>
      <c r="P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שיקהר קומר</dc:creator>
  <cp:lastModifiedBy>Owner</cp:lastModifiedBy>
  <dcterms:created xsi:type="dcterms:W3CDTF">2019-08-26T08:16:53Z</dcterms:created>
  <dcterms:modified xsi:type="dcterms:W3CDTF">2019-08-29T13:03:31Z</dcterms:modified>
</cp:coreProperties>
</file>