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khar\Downloads\"/>
    </mc:Choice>
  </mc:AlternateContent>
  <bookViews>
    <workbookView xWindow="0" yWindow="0" windowWidth="20490" windowHeight="879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B19" i="2" l="1"/>
  <c r="D19" i="2" l="1"/>
  <c r="D20" i="2" s="1"/>
  <c r="D11" i="1" l="1"/>
  <c r="D15" i="1" l="1"/>
  <c r="B18" i="1"/>
  <c r="B17" i="1"/>
  <c r="B16" i="1" l="1"/>
  <c r="B19" i="1" s="1"/>
  <c r="B20" i="1" s="1"/>
  <c r="D16" i="1" s="1"/>
  <c r="D20" i="1" l="1"/>
  <c r="D21" i="1" s="1"/>
</calcChain>
</file>

<file path=xl/sharedStrings.xml><?xml version="1.0" encoding="utf-8"?>
<sst xmlns="http://schemas.openxmlformats.org/spreadsheetml/2006/main" count="78" uniqueCount="41">
  <si>
    <t>Employee ID</t>
  </si>
  <si>
    <t>Designation</t>
  </si>
  <si>
    <t>Department</t>
  </si>
  <si>
    <t>DOJ</t>
  </si>
  <si>
    <t>UAN</t>
  </si>
  <si>
    <t>PF No</t>
  </si>
  <si>
    <t>ESI No</t>
  </si>
  <si>
    <t>Paid Days</t>
  </si>
  <si>
    <t>LOP days</t>
  </si>
  <si>
    <t>Leaves Taken</t>
  </si>
  <si>
    <t>Earnings</t>
  </si>
  <si>
    <t>Deductions</t>
  </si>
  <si>
    <t>Basic Wage</t>
  </si>
  <si>
    <t>HRA</t>
  </si>
  <si>
    <t>Conveyance Allowances</t>
  </si>
  <si>
    <t>Medical Allowances</t>
  </si>
  <si>
    <t>Other Allowances</t>
  </si>
  <si>
    <t>EPF</t>
  </si>
  <si>
    <t>Professional Tax</t>
  </si>
  <si>
    <t>Loan Recovery</t>
  </si>
  <si>
    <t>Total Earnings</t>
  </si>
  <si>
    <t>Total Deductions</t>
  </si>
  <si>
    <t>Bank Name</t>
  </si>
  <si>
    <t>Bank A/C No</t>
  </si>
  <si>
    <t>Employer Signature</t>
  </si>
  <si>
    <t>Employee Signature</t>
  </si>
  <si>
    <t>Total Working Days</t>
  </si>
  <si>
    <t>Net Salary</t>
  </si>
  <si>
    <t>Name of the Employee</t>
  </si>
  <si>
    <t>Gross Wage</t>
  </si>
  <si>
    <t>Pay Slip for</t>
  </si>
  <si>
    <t>ESI/Health Insurance</t>
  </si>
  <si>
    <t>Nortcele Systems Private Limited</t>
  </si>
  <si>
    <t>Shikher Tiwari</t>
  </si>
  <si>
    <t>Software Developer</t>
  </si>
  <si>
    <t>2nd Floor, #78, B.K. Plaza, Kagadasapura main road, Vignan Nagar, New Tippasandra Post, Bangaluru-560075 Karnataka</t>
  </si>
  <si>
    <t>ICICI Bank</t>
  </si>
  <si>
    <t>*Quarterly Bonus will be paid after the end of every Quarter in total.</t>
  </si>
  <si>
    <t>Quarterly Bonus</t>
  </si>
  <si>
    <t>-</t>
  </si>
  <si>
    <t>2nd Floor, #78, B.K. Plaza, Kagadasapura main road, Vignan Nagar, New Tippasandra Post, 
Bangaluru-560075 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</si>
</sst>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0"/>
    <numFmt numFmtId="165" formatCode="&quot;₹&quot;#,##0.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sz val="14"/>
      <color theme="1"/>
      <name val="Copperplate Gothic Bold"/>
      <family val="5"/>
    </font>
    <font>
      <sz val="12"/>
      <color theme="1"/>
      <name val="Copperplate Gothic Bold"/>
      <family val="5"/>
    </font>
    <font>
      <sz val="11"/>
      <color theme="1"/>
      <name val="Century Gothic"/>
      <family val="1"/>
    </font>
    <font>
      <sz val="11"/>
      <color theme="1"/>
      <name val="Copperplate Gothic Bold"/>
      <family val="5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0" xfId="0" applyFont="1"/>
    <xf numFmtId="2" fontId="0" fillId="0" borderId="0" xfId="0" applyNumberFormat="1"/>
    <xf numFmtId="0" fontId="2" fillId="0" borderId="2" xfId="0" applyFont="1" applyBorder="1"/>
    <xf numFmtId="0" fontId="0" fillId="0" borderId="0" xfId="0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0" fillId="0" borderId="0" xfId="0" applyNumberFormat="1"/>
    <xf numFmtId="0" fontId="6" fillId="0" borderId="7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17" fontId="5" fillId="0" borderId="6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center" wrapText="1"/>
    </xf>
    <xf numFmtId="0" fontId="0" fillId="0" borderId="0" xfId="0" applyFont="1"/>
    <xf numFmtId="0" fontId="0" fillId="0" borderId="8" xfId="0" applyFont="1" applyBorder="1"/>
    <xf numFmtId="0" fontId="0" fillId="0" borderId="8" xfId="0" applyFont="1" applyBorder="1" applyAlignment="1">
      <alignment horizontal="left"/>
    </xf>
    <xf numFmtId="0" fontId="0" fillId="0" borderId="8" xfId="0" applyFont="1" applyBorder="1" applyAlignment="1"/>
    <xf numFmtId="0" fontId="0" fillId="0" borderId="0" xfId="0" applyFont="1" applyBorder="1"/>
    <xf numFmtId="2" fontId="0" fillId="0" borderId="0" xfId="0" applyNumberFormat="1" applyFont="1"/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4" fontId="0" fillId="0" borderId="8" xfId="0" applyNumberFormat="1" applyFont="1" applyBorder="1" applyAlignment="1">
      <alignment horizontal="left"/>
    </xf>
    <xf numFmtId="0" fontId="1" fillId="0" borderId="8" xfId="0" applyFont="1" applyFill="1" applyBorder="1"/>
    <xf numFmtId="165" fontId="0" fillId="0" borderId="0" xfId="0" applyNumberFormat="1" applyFont="1"/>
    <xf numFmtId="0" fontId="8" fillId="0" borderId="8" xfId="0" applyFont="1" applyBorder="1"/>
    <xf numFmtId="164" fontId="8" fillId="0" borderId="8" xfId="0" applyNumberFormat="1" applyFont="1" applyBorder="1" applyAlignment="1">
      <alignment horizontal="left"/>
    </xf>
    <xf numFmtId="0" fontId="9" fillId="0" borderId="0" xfId="0" applyFont="1" applyBorder="1"/>
    <xf numFmtId="0" fontId="10" fillId="0" borderId="0" xfId="0" applyFont="1" applyBorder="1"/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right"/>
    </xf>
    <xf numFmtId="17" fontId="11" fillId="0" borderId="15" xfId="0" applyNumberFormat="1" applyFont="1" applyFill="1" applyBorder="1" applyAlignment="1">
      <alignment horizontal="left"/>
    </xf>
    <xf numFmtId="0" fontId="11" fillId="0" borderId="15" xfId="0" applyFont="1" applyFill="1" applyBorder="1" applyAlignment="1">
      <alignment horizontal="left"/>
    </xf>
    <xf numFmtId="0" fontId="0" fillId="3" borderId="8" xfId="0" applyFont="1" applyFill="1" applyBorder="1"/>
    <xf numFmtId="0" fontId="0" fillId="3" borderId="8" xfId="0" applyFont="1" applyFill="1" applyBorder="1" applyAlignment="1">
      <alignment horizontal="left"/>
    </xf>
    <xf numFmtId="0" fontId="0" fillId="3" borderId="8" xfId="0" applyFont="1" applyFill="1" applyBorder="1" applyAlignment="1"/>
    <xf numFmtId="14" fontId="0" fillId="3" borderId="8" xfId="0" applyNumberFormat="1" applyFont="1" applyFill="1" applyBorder="1" applyAlignment="1">
      <alignment horizontal="left"/>
    </xf>
    <xf numFmtId="0" fontId="8" fillId="0" borderId="14" xfId="0" applyFont="1" applyBorder="1"/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4" sqref="B24"/>
    </sheetView>
  </sheetViews>
  <sheetFormatPr defaultColWidth="11" defaultRowHeight="15.75" x14ac:dyDescent="0.25"/>
  <cols>
    <col min="1" max="1" width="26" bestFit="1" customWidth="1"/>
    <col min="2" max="2" width="20.75" bestFit="1" customWidth="1"/>
    <col min="3" max="3" width="19.5" bestFit="1" customWidth="1"/>
    <col min="4" max="4" width="20.125" customWidth="1"/>
  </cols>
  <sheetData>
    <row r="1" spans="1:8" ht="18" x14ac:dyDescent="0.25">
      <c r="A1" s="17" t="s">
        <v>32</v>
      </c>
      <c r="B1" s="18"/>
      <c r="C1" s="18"/>
      <c r="D1" s="19"/>
    </row>
    <row r="2" spans="1:8" ht="34.5" customHeight="1" x14ac:dyDescent="0.25">
      <c r="A2" s="30" t="s">
        <v>35</v>
      </c>
      <c r="B2" s="21"/>
      <c r="C2" s="21"/>
      <c r="D2" s="22"/>
    </row>
    <row r="3" spans="1:8" x14ac:dyDescent="0.25">
      <c r="A3" s="26" t="s">
        <v>30</v>
      </c>
      <c r="B3" s="27"/>
      <c r="C3" s="28">
        <v>45139</v>
      </c>
      <c r="D3" s="29"/>
    </row>
    <row r="4" spans="1:8" x14ac:dyDescent="0.25">
      <c r="A4" s="1"/>
      <c r="B4" s="1"/>
      <c r="C4" s="1"/>
      <c r="D4" s="1"/>
    </row>
    <row r="5" spans="1:8" ht="17.25" x14ac:dyDescent="0.3">
      <c r="A5" s="2" t="s">
        <v>28</v>
      </c>
      <c r="B5" s="10" t="s">
        <v>33</v>
      </c>
      <c r="C5" s="2" t="s">
        <v>4</v>
      </c>
      <c r="D5" s="9"/>
    </row>
    <row r="6" spans="1:8" ht="17.25" x14ac:dyDescent="0.3">
      <c r="A6" s="2" t="s">
        <v>0</v>
      </c>
      <c r="B6" s="10"/>
      <c r="C6" s="2" t="s">
        <v>5</v>
      </c>
      <c r="D6" s="9"/>
    </row>
    <row r="7" spans="1:8" ht="17.25" x14ac:dyDescent="0.3">
      <c r="A7" s="2" t="s">
        <v>1</v>
      </c>
      <c r="B7" s="10" t="s">
        <v>34</v>
      </c>
      <c r="C7" s="2" t="s">
        <v>6</v>
      </c>
      <c r="D7" s="9"/>
    </row>
    <row r="8" spans="1:8" ht="17.25" x14ac:dyDescent="0.3">
      <c r="A8" s="2" t="s">
        <v>2</v>
      </c>
      <c r="B8" s="10"/>
      <c r="C8" s="2" t="s">
        <v>22</v>
      </c>
      <c r="D8" s="9" t="s">
        <v>36</v>
      </c>
    </row>
    <row r="9" spans="1:8" ht="17.25" x14ac:dyDescent="0.3">
      <c r="A9" s="2" t="s">
        <v>3</v>
      </c>
      <c r="B9" s="10"/>
      <c r="C9" s="2" t="s">
        <v>23</v>
      </c>
      <c r="D9" s="10">
        <v>29001524689</v>
      </c>
      <c r="F9" s="8"/>
    </row>
    <row r="10" spans="1:8" ht="17.25" x14ac:dyDescent="0.3">
      <c r="A10" s="9" t="s">
        <v>29</v>
      </c>
      <c r="B10" s="11">
        <v>20000</v>
      </c>
      <c r="C10" s="9"/>
      <c r="D10" s="9"/>
    </row>
    <row r="11" spans="1:8" ht="17.25" x14ac:dyDescent="0.3">
      <c r="A11" s="2" t="s">
        <v>26</v>
      </c>
      <c r="B11" s="11">
        <v>31</v>
      </c>
      <c r="C11" s="2" t="s">
        <v>7</v>
      </c>
      <c r="D11" s="10">
        <f>B11-B12</f>
        <v>31</v>
      </c>
    </row>
    <row r="12" spans="1:8" ht="17.25" x14ac:dyDescent="0.3">
      <c r="A12" s="2" t="s">
        <v>8</v>
      </c>
      <c r="B12" s="11">
        <v>0</v>
      </c>
      <c r="C12" s="2" t="s">
        <v>9</v>
      </c>
      <c r="D12" s="10"/>
      <c r="H12" s="6"/>
    </row>
    <row r="13" spans="1:8" ht="17.25" x14ac:dyDescent="0.3">
      <c r="A13" s="23"/>
      <c r="B13" s="24"/>
      <c r="C13" s="24"/>
      <c r="D13" s="25"/>
    </row>
    <row r="14" spans="1:8" x14ac:dyDescent="0.25">
      <c r="A14" s="20" t="s">
        <v>10</v>
      </c>
      <c r="B14" s="20"/>
      <c r="C14" s="20" t="s">
        <v>11</v>
      </c>
      <c r="D14" s="20"/>
    </row>
    <row r="15" spans="1:8" ht="17.25" x14ac:dyDescent="0.3">
      <c r="A15" s="2" t="s">
        <v>12</v>
      </c>
      <c r="B15" s="12">
        <v>20000</v>
      </c>
      <c r="C15" s="2" t="s">
        <v>17</v>
      </c>
      <c r="D15" s="12">
        <f>IF(B15&gt;=15000,15000*12%,B15*12%)</f>
        <v>1800</v>
      </c>
    </row>
    <row r="16" spans="1:8" ht="17.25" x14ac:dyDescent="0.3">
      <c r="A16" s="2" t="s">
        <v>13</v>
      </c>
      <c r="B16" s="12">
        <f>B15*40%</f>
        <v>8000</v>
      </c>
      <c r="C16" s="16" t="s">
        <v>31</v>
      </c>
      <c r="D16" s="12">
        <f>IF(B10&lt;=21000,B20*0.75%,0)</f>
        <v>150</v>
      </c>
    </row>
    <row r="17" spans="1:6" ht="17.25" x14ac:dyDescent="0.3">
      <c r="A17" s="2" t="s">
        <v>14</v>
      </c>
      <c r="B17" s="12">
        <f>(1600/B11)*D11</f>
        <v>1600</v>
      </c>
      <c r="C17" s="2" t="s">
        <v>18</v>
      </c>
      <c r="D17" s="12">
        <v>0</v>
      </c>
    </row>
    <row r="18" spans="1:6" ht="17.25" x14ac:dyDescent="0.3">
      <c r="A18" s="2" t="s">
        <v>15</v>
      </c>
      <c r="B18" s="12">
        <f>(1250/B11)*D11</f>
        <v>1250</v>
      </c>
      <c r="C18" s="2" t="s">
        <v>19</v>
      </c>
      <c r="D18" s="12">
        <v>0</v>
      </c>
      <c r="F18" s="15"/>
    </row>
    <row r="19" spans="1:6" ht="17.25" x14ac:dyDescent="0.3">
      <c r="A19" s="2" t="s">
        <v>16</v>
      </c>
      <c r="B19" s="12">
        <f>(B10/B11)*D11-SUM(B15:B18)</f>
        <v>-10850</v>
      </c>
      <c r="C19" s="2"/>
      <c r="D19" s="12"/>
    </row>
    <row r="20" spans="1:6" x14ac:dyDescent="0.25">
      <c r="A20" s="7" t="s">
        <v>20</v>
      </c>
      <c r="B20" s="13">
        <f>SUM(B15:B19)</f>
        <v>20000</v>
      </c>
      <c r="C20" s="7" t="s">
        <v>21</v>
      </c>
      <c r="D20" s="13">
        <f>SUM(D15:D19)</f>
        <v>1950</v>
      </c>
    </row>
    <row r="21" spans="1:6" x14ac:dyDescent="0.25">
      <c r="A21" s="20" t="s">
        <v>27</v>
      </c>
      <c r="B21" s="20"/>
      <c r="C21" s="20"/>
      <c r="D21" s="14">
        <f>B20-D20</f>
        <v>18050</v>
      </c>
    </row>
    <row r="22" spans="1:6" ht="17.25" x14ac:dyDescent="0.3">
      <c r="A22" s="3"/>
      <c r="B22" s="3"/>
      <c r="C22" s="3"/>
      <c r="D22" s="3"/>
    </row>
    <row r="23" spans="1:6" ht="17.25" x14ac:dyDescent="0.3">
      <c r="A23" s="4"/>
      <c r="B23" s="3"/>
      <c r="C23" s="3"/>
      <c r="D23" s="4"/>
    </row>
    <row r="24" spans="1:6" ht="17.25" x14ac:dyDescent="0.3">
      <c r="A24" s="3" t="s">
        <v>24</v>
      </c>
      <c r="B24" s="3"/>
      <c r="C24" s="3"/>
      <c r="D24" s="3" t="s">
        <v>25</v>
      </c>
    </row>
    <row r="25" spans="1:6" ht="17.25" x14ac:dyDescent="0.3">
      <c r="A25" s="5"/>
      <c r="B25" s="5"/>
      <c r="C25" s="5"/>
      <c r="D25" s="5"/>
    </row>
    <row r="26" spans="1:6" ht="17.25" x14ac:dyDescent="0.3">
      <c r="A26" s="5"/>
      <c r="B26" s="5"/>
      <c r="C26" s="5"/>
      <c r="D26" s="5"/>
    </row>
  </sheetData>
  <mergeCells count="8">
    <mergeCell ref="A1:D1"/>
    <mergeCell ref="A14:B14"/>
    <mergeCell ref="C14:D14"/>
    <mergeCell ref="A21:C21"/>
    <mergeCell ref="A2:D2"/>
    <mergeCell ref="A13:D13"/>
    <mergeCell ref="A3:B3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5" sqref="F5"/>
    </sheetView>
  </sheetViews>
  <sheetFormatPr defaultColWidth="11" defaultRowHeight="15.75" x14ac:dyDescent="0.25"/>
  <cols>
    <col min="1" max="1" width="26" style="31" bestFit="1" customWidth="1"/>
    <col min="2" max="2" width="20.75" style="31" bestFit="1" customWidth="1"/>
    <col min="3" max="3" width="19.5" style="31" bestFit="1" customWidth="1"/>
    <col min="4" max="4" width="20.125" style="31" customWidth="1"/>
    <col min="5" max="16384" width="11" style="31"/>
  </cols>
  <sheetData>
    <row r="1" spans="1:8" ht="23.25" x14ac:dyDescent="0.35">
      <c r="A1" s="48" t="s">
        <v>32</v>
      </c>
      <c r="B1" s="49"/>
      <c r="C1" s="49"/>
      <c r="D1" s="50"/>
    </row>
    <row r="2" spans="1:8" ht="43.5" customHeight="1" x14ac:dyDescent="0.25">
      <c r="A2" s="59" t="s">
        <v>40</v>
      </c>
      <c r="B2" s="60"/>
      <c r="C2" s="60"/>
      <c r="D2" s="61"/>
    </row>
    <row r="3" spans="1:8" ht="18.75" x14ac:dyDescent="0.3">
      <c r="A3" s="51" t="s">
        <v>30</v>
      </c>
      <c r="B3" s="51"/>
      <c r="C3" s="52">
        <v>45139</v>
      </c>
      <c r="D3" s="53"/>
    </row>
    <row r="4" spans="1:8" x14ac:dyDescent="0.25">
      <c r="A4" s="54" t="s">
        <v>28</v>
      </c>
      <c r="B4" s="55" t="s">
        <v>33</v>
      </c>
      <c r="C4" s="32" t="s">
        <v>4</v>
      </c>
      <c r="D4" s="34" t="s">
        <v>39</v>
      </c>
    </row>
    <row r="5" spans="1:8" x14ac:dyDescent="0.25">
      <c r="A5" s="54" t="s">
        <v>0</v>
      </c>
      <c r="B5" s="55"/>
      <c r="C5" s="32" t="s">
        <v>5</v>
      </c>
      <c r="D5" s="34" t="s">
        <v>39</v>
      </c>
    </row>
    <row r="6" spans="1:8" x14ac:dyDescent="0.25">
      <c r="A6" s="54" t="s">
        <v>1</v>
      </c>
      <c r="B6" s="55" t="s">
        <v>34</v>
      </c>
      <c r="C6" s="32" t="s">
        <v>6</v>
      </c>
      <c r="D6" s="34" t="s">
        <v>39</v>
      </c>
    </row>
    <row r="7" spans="1:8" x14ac:dyDescent="0.25">
      <c r="A7" s="54" t="s">
        <v>2</v>
      </c>
      <c r="B7" s="55" t="s">
        <v>39</v>
      </c>
      <c r="C7" s="32" t="s">
        <v>22</v>
      </c>
      <c r="D7" s="34" t="s">
        <v>36</v>
      </c>
    </row>
    <row r="8" spans="1:8" x14ac:dyDescent="0.25">
      <c r="A8" s="54" t="s">
        <v>3</v>
      </c>
      <c r="B8" s="57">
        <v>44632</v>
      </c>
      <c r="C8" s="32" t="s">
        <v>23</v>
      </c>
      <c r="D8" s="33">
        <v>29001524689</v>
      </c>
      <c r="F8" s="35"/>
    </row>
    <row r="9" spans="1:8" x14ac:dyDescent="0.25">
      <c r="A9" s="56" t="s">
        <v>29</v>
      </c>
      <c r="B9" s="55">
        <v>20000</v>
      </c>
      <c r="C9" s="34"/>
      <c r="D9" s="34"/>
    </row>
    <row r="10" spans="1:8" x14ac:dyDescent="0.25">
      <c r="A10" s="54" t="s">
        <v>26</v>
      </c>
      <c r="B10" s="55">
        <v>31</v>
      </c>
      <c r="C10" s="32" t="s">
        <v>7</v>
      </c>
      <c r="D10" s="33">
        <f>B10-B11</f>
        <v>31</v>
      </c>
    </row>
    <row r="11" spans="1:8" x14ac:dyDescent="0.25">
      <c r="A11" s="54" t="s">
        <v>8</v>
      </c>
      <c r="B11" s="55">
        <v>0</v>
      </c>
      <c r="C11" s="32" t="s">
        <v>9</v>
      </c>
      <c r="D11" s="33">
        <v>0</v>
      </c>
      <c r="H11" s="36"/>
    </row>
    <row r="12" spans="1:8" x14ac:dyDescent="0.25">
      <c r="A12" s="37"/>
      <c r="B12" s="38"/>
      <c r="C12" s="38"/>
      <c r="D12" s="39"/>
    </row>
    <row r="13" spans="1:8" x14ac:dyDescent="0.25">
      <c r="A13" s="40" t="s">
        <v>10</v>
      </c>
      <c r="B13" s="40"/>
      <c r="C13" s="40" t="s">
        <v>11</v>
      </c>
      <c r="D13" s="40"/>
    </row>
    <row r="14" spans="1:8" x14ac:dyDescent="0.25">
      <c r="A14" s="32" t="s">
        <v>12</v>
      </c>
      <c r="B14" s="41">
        <v>20000</v>
      </c>
      <c r="C14" s="32" t="s">
        <v>17</v>
      </c>
      <c r="D14" s="41">
        <v>0</v>
      </c>
    </row>
    <row r="15" spans="1:8" x14ac:dyDescent="0.25">
      <c r="A15" s="32" t="s">
        <v>13</v>
      </c>
      <c r="B15" s="41">
        <v>0</v>
      </c>
      <c r="C15" s="42" t="s">
        <v>31</v>
      </c>
      <c r="D15" s="41">
        <v>0</v>
      </c>
    </row>
    <row r="16" spans="1:8" x14ac:dyDescent="0.25">
      <c r="A16" s="32" t="s">
        <v>14</v>
      </c>
      <c r="B16" s="41">
        <v>0</v>
      </c>
      <c r="C16" s="32" t="s">
        <v>18</v>
      </c>
      <c r="D16" s="41">
        <v>0</v>
      </c>
    </row>
    <row r="17" spans="1:6" x14ac:dyDescent="0.25">
      <c r="A17" s="32" t="s">
        <v>15</v>
      </c>
      <c r="B17" s="41">
        <v>0</v>
      </c>
      <c r="C17" s="32" t="s">
        <v>19</v>
      </c>
      <c r="D17" s="41">
        <v>0</v>
      </c>
      <c r="F17" s="43"/>
    </row>
    <row r="18" spans="1:6" x14ac:dyDescent="0.25">
      <c r="A18" s="32" t="s">
        <v>38</v>
      </c>
      <c r="B18" s="41">
        <v>5000</v>
      </c>
      <c r="C18" s="32"/>
      <c r="D18" s="41"/>
    </row>
    <row r="19" spans="1:6" x14ac:dyDescent="0.25">
      <c r="A19" s="44" t="s">
        <v>20</v>
      </c>
      <c r="B19" s="45">
        <f>SUM(B14:B18)</f>
        <v>25000</v>
      </c>
      <c r="C19" s="44" t="s">
        <v>21</v>
      </c>
      <c r="D19" s="45">
        <f>SUM(D14:D18)</f>
        <v>0</v>
      </c>
    </row>
    <row r="20" spans="1:6" x14ac:dyDescent="0.25">
      <c r="A20" s="40" t="s">
        <v>27</v>
      </c>
      <c r="B20" s="40"/>
      <c r="C20" s="40"/>
      <c r="D20" s="45">
        <f>B19-D19</f>
        <v>25000</v>
      </c>
    </row>
    <row r="21" spans="1:6" x14ac:dyDescent="0.25">
      <c r="A21" s="35"/>
      <c r="B21" s="35"/>
      <c r="C21" s="35"/>
      <c r="D21" s="35"/>
    </row>
    <row r="22" spans="1:6" x14ac:dyDescent="0.25">
      <c r="A22" s="46" t="s">
        <v>37</v>
      </c>
      <c r="B22" s="35"/>
      <c r="C22" s="35"/>
      <c r="D22" s="35"/>
    </row>
    <row r="23" spans="1:6" x14ac:dyDescent="0.25">
      <c r="A23" s="47"/>
      <c r="B23" s="35"/>
      <c r="C23" s="35"/>
      <c r="D23" s="35"/>
    </row>
    <row r="24" spans="1:6" x14ac:dyDescent="0.25">
      <c r="A24" s="35"/>
      <c r="B24" s="35"/>
      <c r="C24" s="35"/>
      <c r="D24" s="58" t="s">
        <v>24</v>
      </c>
    </row>
  </sheetData>
  <mergeCells count="8">
    <mergeCell ref="A20:C20"/>
    <mergeCell ref="A1:D1"/>
    <mergeCell ref="A2:D2"/>
    <mergeCell ref="A3:B3"/>
    <mergeCell ref="C3:D3"/>
    <mergeCell ref="A12:D12"/>
    <mergeCell ref="A13:B13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Shikhar</cp:lastModifiedBy>
  <dcterms:created xsi:type="dcterms:W3CDTF">2021-05-05T16:13:57Z</dcterms:created>
  <dcterms:modified xsi:type="dcterms:W3CDTF">2023-11-01T04:11:21Z</dcterms:modified>
</cp:coreProperties>
</file>