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027_dtu_dk/Documents/DTU-Victors-Spectre/Bachelor projekt/emulator_CMU/CMU/"/>
    </mc:Choice>
  </mc:AlternateContent>
  <xr:revisionPtr revIDLastSave="152" documentId="13_ncr:1_{BADC50E6-662E-4EEA-9F23-BF68126E5363}" xr6:coauthVersionLast="47" xr6:coauthVersionMax="47" xr10:uidLastSave="{DE893138-0742-4B68-9BAB-5D4441AAD37E}"/>
  <bookViews>
    <workbookView xWindow="47805" yWindow="-195" windowWidth="29190" windowHeight="15870" xr2:uid="{8B1EAE64-FC8E-427B-B2B2-D258C84EBA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29" i="1"/>
  <c r="H27" i="1"/>
  <c r="H20" i="1"/>
  <c r="H23" i="1"/>
  <c r="H22" i="1"/>
  <c r="H24" i="1"/>
  <c r="H25" i="1"/>
  <c r="H26" i="1"/>
  <c r="H28" i="1"/>
  <c r="H30" i="1"/>
  <c r="H21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3" i="1"/>
  <c r="H4" i="1"/>
  <c r="H5" i="1"/>
  <c r="H6" i="1"/>
  <c r="H2" i="1"/>
  <c r="H33" i="1" l="1"/>
</calcChain>
</file>

<file path=xl/sharedStrings.xml><?xml version="1.0" encoding="utf-8"?>
<sst xmlns="http://schemas.openxmlformats.org/spreadsheetml/2006/main" count="153" uniqueCount="112">
  <si>
    <t>R32,R28,R8,R44,R40,R16,R48,R36,R12,R4,R20,R24</t>
  </si>
  <si>
    <t>RESC1608X55N</t>
  </si>
  <si>
    <t>RT0603FRE0720KL</t>
  </si>
  <si>
    <t>H4,H1,H2,H3</t>
  </si>
  <si>
    <t>MountingHole_3.2mm_M3_ISO7380_Pad</t>
  </si>
  <si>
    <t>MountingHole</t>
  </si>
  <si>
    <t/>
  </si>
  <si>
    <t>VR27,VR33,VR41,VR39,VR37,VR1,VR47,VR35,VR31,VR29,VR45,VR43</t>
  </si>
  <si>
    <t>PV37W104C01B00</t>
  </si>
  <si>
    <t>VR25,VR22,VR15,VR17,VR26,VR23,VR24,VR19,VR21,VR18,VR20,VR16</t>
  </si>
  <si>
    <t>PV37W103C01B00</t>
  </si>
  <si>
    <t>JP3,JP7,JP5,JP8,JP10,JP11,JP9,JP6,JP1,JP4,JP2</t>
  </si>
  <si>
    <t>solder_jumper</t>
  </si>
  <si>
    <t>SolderJumper_2_Open</t>
  </si>
  <si>
    <t>J28,J19,J25,J5,J27,J10,J24,J26,J11,J6,J23,J14,J20,J9,J4,J12,J21,J22,J7,J16,J15,J29,J13,J8</t>
  </si>
  <si>
    <t>7731110102LF</t>
  </si>
  <si>
    <t>77311-101-02LF</t>
  </si>
  <si>
    <t>C3,C64,C52,C22,C40,C28,C16,C58,C10,C70,C46,C34</t>
  </si>
  <si>
    <t>CAPC1608X87N</t>
  </si>
  <si>
    <t>885012206095</t>
  </si>
  <si>
    <t>C9,C39,C2,C51,C15,C21,C27,C33,C57,C63,C69,C45</t>
  </si>
  <si>
    <t>CAPC3225X280N</t>
  </si>
  <si>
    <t>885012209073</t>
  </si>
  <si>
    <t>TP14,TP21,TP40,TP13,TP48,TP16,TP10,TP17,TP34,TP53,TP5,TP44,TP22,TP36,TP54,TP15,TP62,TP61,TP30,TP47,TP38,TP1,TP20,TP57,TP7,TP28,TP59,TP4,TP52,TP46,TP51,TP39,TP43,TP29,TP31,TP55,TP12,TP27,TP18,TP2,TP41,TP23,TP3,TP19,TP32,TP42,TP50,TP56,TP33,TP58,TP35,TP24,TP9,TP25,TP11,TP26,TP60,TP45,TP49,TP37,TP8,TP6</t>
  </si>
  <si>
    <t>TESTPOINT_5013</t>
  </si>
  <si>
    <t>5013</t>
  </si>
  <si>
    <t>R31,R25,R35,R23,R2,R29,R11,R21,R15,R30,R22,R43,R26,R45,R1,R3,R47,R33,R42,R41,R46,R13,R6,R39,R9,R17,R7,R10,R27,R34,R37,R19,R18,R38,R14,R5</t>
  </si>
  <si>
    <t>RESC1608X60N</t>
  </si>
  <si>
    <t>C26,C32,C8,C62,C1,C44,C20,C50,C38,C14,C56,C68</t>
  </si>
  <si>
    <t>CAPC3216X180N</t>
  </si>
  <si>
    <t>885012208094</t>
  </si>
  <si>
    <t>VR28,VR2,VR44,VR34,VR36,VR38,VR46,VR32,VR42,VR48,VR40,VR30</t>
  </si>
  <si>
    <t>PV37W102C01B00</t>
  </si>
  <si>
    <t>U3,U1,U10,U7,U12,U5,U6,U9,U8,U4,U11,U2</t>
  </si>
  <si>
    <t>1769405341</t>
  </si>
  <si>
    <t>C11,C23,C35,C59,C71,C4,C65,C53,C29,C41,C47,C17</t>
  </si>
  <si>
    <t>885012208069</t>
  </si>
  <si>
    <t>C42,C24,C66,C18,C72,C30,C60,C36,C48,C12,C5,C54</t>
  </si>
  <si>
    <t>CAPAE530X550N</t>
  </si>
  <si>
    <t>875105242010</t>
  </si>
  <si>
    <t>C7</t>
  </si>
  <si>
    <t>CAPAE1030X1050N</t>
  </si>
  <si>
    <t>865080657018</t>
  </si>
  <si>
    <t>C13,C55,C6,C49,C67,C19,C43,C31,C25,C61,C37,C73</t>
  </si>
  <si>
    <t>885012006053</t>
  </si>
  <si>
    <t>J18,J17</t>
  </si>
  <si>
    <t>649002227222</t>
  </si>
  <si>
    <t>PS12,PS3,PS2,PS1,PS10,PS11,PS8,PS4,PS5,PS7,PS9,PS6</t>
  </si>
  <si>
    <t>171010502</t>
  </si>
  <si>
    <t>VR6,VR7,VR12,VR4,VR3,VR9,VR5,VR14,VR11,VR13,VR8,VR10</t>
  </si>
  <si>
    <t>PV37W504C01B00</t>
  </si>
  <si>
    <t>FCR7350R</t>
  </si>
  <si>
    <t>Power_in1</t>
  </si>
  <si>
    <t>Barrel_Jack_5.5mmODx2.1mmID_PJ-102A</t>
  </si>
  <si>
    <t>PJ-102A</t>
  </si>
  <si>
    <t>J2</t>
  </si>
  <si>
    <t>64901629522</t>
  </si>
  <si>
    <t>F1</t>
  </si>
  <si>
    <t>0154063DR</t>
  </si>
  <si>
    <t>015406.3DR</t>
  </si>
  <si>
    <t>J30</t>
  </si>
  <si>
    <t>64901829522</t>
  </si>
  <si>
    <t>Id</t>
  </si>
  <si>
    <t>Designator</t>
  </si>
  <si>
    <t>Package</t>
  </si>
  <si>
    <t>Quantity</t>
  </si>
  <si>
    <t>Designation</t>
  </si>
  <si>
    <t>Manufacturer</t>
  </si>
  <si>
    <t>Price/unit [€]</t>
  </si>
  <si>
    <t>Total [€]</t>
  </si>
  <si>
    <t>AVAL. ATTOW.</t>
  </si>
  <si>
    <t>Link</t>
  </si>
  <si>
    <t>https://www.mouser.dk/ProductDetail/YAGEO/RT0603FRE0720KL?qs=8cPjvKtxWv65BAftULaFAQ%3D%3D</t>
  </si>
  <si>
    <t>https://www.mouser.dk/ProductDetail/Bourns/PV37W104C01B00?qs=M0b1YOHIqsYKygqcp9W9tA%3D%3D</t>
  </si>
  <si>
    <t>https://www.mouser.dk/ProductDetail/Bourns/PV37W103C01B00?qs=M0b1YOHIqsY1%2FVLmV6htjA%3D%3D</t>
  </si>
  <si>
    <t>https://www.mouser.dk/ProductDetail/Amphenol-FCI/77311-101-02LF?qs=5xI8GKdkXln%252Bif7G9xWRFA%3D%3D</t>
  </si>
  <si>
    <t>Wurth Elektronik</t>
  </si>
  <si>
    <t>https://www.mouser.dk/ProductDetail/Wurth-Elektronik/885012206095?qs=0KOYDY2FL2%2FIErXVpcsrTQ%3D%3D</t>
  </si>
  <si>
    <t>https://www.mouser.dk/ProductDetail/Keystone-Electronics/5013?qs=qOqV1E1P08RLig9vMFtXag%3D%3D</t>
  </si>
  <si>
    <t>https://www.mouser.dk/ProductDetail/Bourns/PV37W102C01B00?qs=M0b1YOHIqsZSVLzeL3P2%2FA%3D%3D</t>
  </si>
  <si>
    <t>https://www.mouser.dk/ProductDetail/Wurth-Elektronik/1769405341?qs=T%252BzbugeAwjgg7I9HLSs8jQ%3D%3D</t>
  </si>
  <si>
    <t>https://www.mouser.dk/ProductDetail/Wurth-Elektronik/885012006053?qs=0KOYDY2FL28j0s08hcyKIA%3D%3D</t>
  </si>
  <si>
    <t>https://www.mouser.dk/ProductDetail/Wurth-Elektronik/649002227222?qs=ZtY9WdtwX54A6Vixn8%2FiEQ%3D%3D</t>
  </si>
  <si>
    <t>PCB design</t>
  </si>
  <si>
    <t>https://www.mouser.dk/ProductDetail/Bourns/PV37W504C01B00?qs=M0b1YOHIqsbB6Cj7OGb3bQ%3D%3D</t>
  </si>
  <si>
    <t>https://www.mouser.dk/ProductDetail/CUI-Devices/PJ-102A?qs=WyjlAZoYn50UKjtnxOz%252Bqg%3D%3D</t>
  </si>
  <si>
    <t>https://www.mouser.dk/ProductDetail/Littelfuse/015406.3DR?qs=gu7KAQ731URY%252Bq16IXR9rg%3D%3D</t>
  </si>
  <si>
    <t>FCR7350B</t>
  </si>
  <si>
    <t>J1</t>
  </si>
  <si>
    <t>J3</t>
  </si>
  <si>
    <t>Total</t>
  </si>
  <si>
    <t>https://www.digikey.dk/en/products/detail/w%C3%BCrth-elektronik/885012209073/16608527</t>
  </si>
  <si>
    <t>https://www.digikey.dk/en/products/detail/w%C3%BCrth-elektronik/885012208094/5453433</t>
  </si>
  <si>
    <t>https://www.digikey.dk/en/products/detail/w%C3%BCrth-elektronik/885012208069/5453429</t>
  </si>
  <si>
    <t>https://www.digikey.dk/en/products/detail/w%C3%BCrth-elektronik/875105242010/5147574</t>
  </si>
  <si>
    <t>https://www.digikey.dk/en/products/detail/w%C3%BCrth-elektronik/865080657018/5728058</t>
  </si>
  <si>
    <t>https://www.digikey.dk/en/products/detail/w%C3%BCrth-elektronik/649002113322/2060438</t>
  </si>
  <si>
    <t>649002113322</t>
  </si>
  <si>
    <t>https://www.digikey.dk/en/products/detail/w%C3%BCrth-elektronik/171010502/10468253</t>
  </si>
  <si>
    <t>https://www.digikey.dk/en/products/detail/cliff-electronic-components-ltd/FCR7350B/17729030?s=N4IgTCBcDaIGIGEBKB2AzAVgAwCEQF0BfIA</t>
  </si>
  <si>
    <t>https://www.digikey.dk/en/products/detail/cliff-electronic-components-ltd/FCR7350R/17729035?s=N4IgTCBcDaIGIGEBKB2AzAVgAxJAXQF8g</t>
  </si>
  <si>
    <t>https://www.digikey.dk/en/products/detail/w%C3%BCrth-elektronik/64901629522/4322232</t>
  </si>
  <si>
    <t>https://www.digikey.dk/en/products/detail/w%C3%BCrth-elektronik/649016113322/4322302</t>
  </si>
  <si>
    <t>649016113322</t>
  </si>
  <si>
    <t>https://www.digikey.dk/en/products/detail/littelfuse-inc/045106-3MRL/700829</t>
  </si>
  <si>
    <t>045106.3MRL</t>
  </si>
  <si>
    <t>https://www.digikey.dk/en/products/detail/w%C3%BCrth-elektronik/64901829522/4322236?s=N4IgTCBcDaIGwBYCcAGAjADjEgrGCAugL5A</t>
  </si>
  <si>
    <t>MCT06030C1003FP500</t>
  </si>
  <si>
    <t>https://www.digikey.dk/en/products/detail/vishay-beyschlag-draloric-bc-components/mct06030c1003fp500/2607822</t>
  </si>
  <si>
    <t>649018113322</t>
  </si>
  <si>
    <t>https://www.digikey.dk/en/products/detail/w%C3%BCrth-elektronik/649018113322/4322309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</si>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</sst>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3" fontId="2" fillId="2" borderId="2" xfId="0" applyNumberFormat="1" applyFont="1" applyFill="1" applyBorder="1"/>
    <xf numFmtId="3" fontId="2" fillId="0" borderId="2" xfId="0" applyNumberFormat="1" applyFont="1" applyBorder="1"/>
    <xf numFmtId="0" fontId="1" fillId="0" borderId="0" xfId="0" applyFont="1"/>
    <xf numFmtId="0" fontId="3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3" borderId="2" xfId="1" applyBorder="1"/>
    <xf numFmtId="0" fontId="0" fillId="0" borderId="2" xfId="0" quotePrefix="1" applyBorder="1"/>
    <xf numFmtId="0" fontId="4" fillId="3" borderId="5" xfId="1" applyBorder="1"/>
    <xf numFmtId="0" fontId="0" fillId="2" borderId="2" xfId="0" quotePrefix="1" applyFill="1" applyBorder="1"/>
    <xf numFmtId="3" fontId="2" fillId="0" borderId="5" xfId="0" applyNumberFormat="1" applyFont="1" applyBorder="1"/>
    <xf numFmtId="0" fontId="0" fillId="2" borderId="0" xfId="0" applyFill="1"/>
    <xf numFmtId="0" fontId="4" fillId="3" borderId="0" xfId="1" applyBorder="1"/>
    <xf numFmtId="0" fontId="0" fillId="2" borderId="5" xfId="0" quotePrefix="1" applyFill="1" applyBorder="1"/>
  </cellXfs>
  <cellStyles count="2">
    <cellStyle name="God" xfId="1" builtinId="26"/>
    <cellStyle name="Normal" xfId="0" builtinId="0"/>
  </cellStyles>
  <dxfs count="12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9C5846-DF1F-4853-A800-606EEBE316D5}" name="Tabel2" displayName="Tabel2" ref="A1:J31" totalsRowShown="0" headerRowDxfId="11" dataDxfId="10" tableBorderDxfId="9">
  <autoFilter ref="A1:J31" xr:uid="{039C5846-DF1F-4853-A800-606EEBE316D5}"/>
  <tableColumns count="10">
    <tableColumn id="1" xr3:uid="{5DBEA4E6-E64F-46EA-ACDA-2D5AE170192E}" name="Id" dataDxfId="8"/>
    <tableColumn id="2" xr3:uid="{748ED348-7084-4039-A9D4-CC59C192A8DF}" name="Designator" dataDxfId="7"/>
    <tableColumn id="3" xr3:uid="{3EB911A8-3A4B-4CC4-9754-359508EAD9F9}" name="Package" dataDxfId="6"/>
    <tableColumn id="4" xr3:uid="{494A22EC-7E76-4605-9D17-E6E32E830F78}" name="Quantity" dataDxfId="5"/>
    <tableColumn id="5" xr3:uid="{89939A3D-CA60-4083-9CBA-243B33CC588C}" name="Designation" dataDxfId="4"/>
    <tableColumn id="6" xr3:uid="{03E93349-139F-4993-8A0E-9BF71D338FEE}" name="Manufacturer" dataDxfId="3"/>
    <tableColumn id="7" xr3:uid="{19B4E4BB-91FB-4B41-BE80-BDF6C84AA42F}" name="Price/unit [€]" dataDxfId="2"/>
    <tableColumn id="8" xr3:uid="{15EAC870-DCDB-465E-AAB5-ED1D68777C41}" name="Total [€]" dataDxfId="1">
      <calculatedColumnFormula>PRODUCT(G2,D2)</calculatedColumnFormula>
    </tableColumn>
    <tableColumn id="9" xr3:uid="{59F6C3CE-23A1-4C9F-A31B-B0927A69F3DC}" name="AVAL. ATTOW."/>
    <tableColumn id="10" xr3:uid="{A40EC981-2B06-4740-B556-9CDEBADAAD27}" name="Lin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58E7-87F4-44C5-AC55-1634D5921C7C}">
  <dimension ref="A1:J33"/>
  <sheetViews>
    <sheetView tabSelected="1" topLeftCell="D1" workbookViewId="0">
      <selection activeCell="F30" sqref="F30"/>
    </sheetView>
  </sheetViews>
  <sheetFormatPr defaultRowHeight="14.25" x14ac:dyDescent="0.45"/>
  <cols>
    <col min="1" max="1" width="4.53125" customWidth="1"/>
    <col min="2" max="2" width="62.6640625" customWidth="1"/>
    <col min="3" max="3" width="36" bestFit="1" customWidth="1"/>
    <col min="4" max="4" width="10.46484375" customWidth="1"/>
    <col min="5" max="5" width="19.53125" bestFit="1" customWidth="1"/>
    <col min="6" max="6" width="15.6640625" bestFit="1" customWidth="1"/>
    <col min="7" max="7" width="14.33203125" customWidth="1"/>
    <col min="8" max="8" width="10" customWidth="1"/>
    <col min="9" max="9" width="15.53125" customWidth="1"/>
    <col min="10" max="10" width="95.19921875" bestFit="1" customWidth="1"/>
  </cols>
  <sheetData>
    <row r="1" spans="1:10" s="11" customFormat="1" x14ac:dyDescent="0.45">
      <c r="A1" s="11" t="s">
        <v>62</v>
      </c>
      <c r="B1" s="11" t="s">
        <v>63</v>
      </c>
      <c r="C1" s="11" t="s">
        <v>64</v>
      </c>
      <c r="D1" s="11" t="s">
        <v>65</v>
      </c>
      <c r="E1" s="11" t="s">
        <v>66</v>
      </c>
      <c r="F1" s="11" t="s">
        <v>67</v>
      </c>
      <c r="G1" s="12" t="s">
        <v>68</v>
      </c>
      <c r="H1" s="12" t="s">
        <v>69</v>
      </c>
      <c r="I1" s="12" t="s">
        <v>70</v>
      </c>
      <c r="J1" s="11" t="s">
        <v>71</v>
      </c>
    </row>
    <row r="2" spans="1:10" x14ac:dyDescent="0.45">
      <c r="A2" s="1">
        <v>1</v>
      </c>
      <c r="B2" s="2" t="s">
        <v>0</v>
      </c>
      <c r="C2" s="2" t="s">
        <v>1</v>
      </c>
      <c r="D2" s="2">
        <v>12</v>
      </c>
      <c r="E2" s="2" t="s">
        <v>2</v>
      </c>
      <c r="F2" s="2" t="s">
        <v>111</v>
      </c>
      <c r="G2" s="2">
        <v>1.6E-2</v>
      </c>
      <c r="H2" s="2">
        <f>PRODUCT(G2,D2)</f>
        <v>0.192</v>
      </c>
      <c r="I2" s="9">
        <v>53684</v>
      </c>
      <c r="J2" s="4" t="s">
        <v>72</v>
      </c>
    </row>
    <row r="3" spans="1:10" x14ac:dyDescent="0.45">
      <c r="A3" s="5">
        <v>2</v>
      </c>
      <c r="B3" s="6" t="s">
        <v>3</v>
      </c>
      <c r="C3" s="6" t="s">
        <v>4</v>
      </c>
      <c r="D3" s="6">
        <v>4</v>
      </c>
      <c r="E3" s="6" t="s">
        <v>5</v>
      </c>
      <c r="F3" s="6" t="s">
        <v>6</v>
      </c>
      <c r="G3" s="6">
        <v>0</v>
      </c>
      <c r="H3">
        <f t="shared" ref="H3:H30" si="0">PRODUCT(G3,D3)</f>
        <v>0</v>
      </c>
      <c r="I3" s="7" t="s">
        <v>83</v>
      </c>
      <c r="J3" s="8"/>
    </row>
    <row r="4" spans="1:10" x14ac:dyDescent="0.45">
      <c r="A4" s="1">
        <v>3</v>
      </c>
      <c r="B4" s="2" t="s">
        <v>7</v>
      </c>
      <c r="C4" s="2" t="s">
        <v>8</v>
      </c>
      <c r="D4" s="2">
        <v>12</v>
      </c>
      <c r="E4" s="2" t="s">
        <v>8</v>
      </c>
      <c r="F4" s="2" t="s">
        <v>111</v>
      </c>
      <c r="G4" s="2">
        <v>1.57</v>
      </c>
      <c r="H4" s="2">
        <f t="shared" si="0"/>
        <v>18.84</v>
      </c>
      <c r="I4" s="9">
        <v>19364</v>
      </c>
      <c r="J4" s="4" t="s">
        <v>73</v>
      </c>
    </row>
    <row r="5" spans="1:10" x14ac:dyDescent="0.45">
      <c r="A5" s="5">
        <v>4</v>
      </c>
      <c r="B5" s="6" t="s">
        <v>9</v>
      </c>
      <c r="C5" s="6" t="s">
        <v>10</v>
      </c>
      <c r="D5" s="6">
        <v>12</v>
      </c>
      <c r="E5" s="6" t="s">
        <v>10</v>
      </c>
      <c r="F5" s="6" t="s">
        <v>111</v>
      </c>
      <c r="G5" s="6">
        <v>1.58</v>
      </c>
      <c r="H5">
        <f t="shared" si="0"/>
        <v>18.96</v>
      </c>
      <c r="I5" s="10">
        <v>2223</v>
      </c>
      <c r="J5" s="8" t="s">
        <v>74</v>
      </c>
    </row>
    <row r="6" spans="1:10" x14ac:dyDescent="0.45">
      <c r="A6" s="1">
        <v>5</v>
      </c>
      <c r="B6" s="2" t="s">
        <v>11</v>
      </c>
      <c r="C6" s="2" t="s">
        <v>12</v>
      </c>
      <c r="D6" s="2">
        <v>11</v>
      </c>
      <c r="E6" s="2" t="s">
        <v>13</v>
      </c>
      <c r="F6" s="2" t="s">
        <v>6</v>
      </c>
      <c r="G6" s="2">
        <v>0</v>
      </c>
      <c r="H6" s="2">
        <f t="shared" si="0"/>
        <v>0</v>
      </c>
      <c r="I6" s="3" t="s">
        <v>83</v>
      </c>
      <c r="J6" s="4"/>
    </row>
    <row r="7" spans="1:10" x14ac:dyDescent="0.45">
      <c r="A7" s="5">
        <v>6</v>
      </c>
      <c r="B7" s="6" t="s">
        <v>14</v>
      </c>
      <c r="C7" s="6" t="s">
        <v>15</v>
      </c>
      <c r="D7" s="6">
        <v>24</v>
      </c>
      <c r="E7" s="6" t="s">
        <v>16</v>
      </c>
      <c r="F7" s="6" t="s">
        <v>111</v>
      </c>
      <c r="G7" s="6">
        <v>0.16500000000000001</v>
      </c>
      <c r="H7" s="6">
        <f t="shared" si="0"/>
        <v>3.96</v>
      </c>
      <c r="I7" s="10">
        <v>5243</v>
      </c>
      <c r="J7" s="8" t="s">
        <v>75</v>
      </c>
    </row>
    <row r="8" spans="1:10" x14ac:dyDescent="0.45">
      <c r="A8" s="1">
        <v>7</v>
      </c>
      <c r="B8" s="2" t="s">
        <v>17</v>
      </c>
      <c r="C8" s="2" t="s">
        <v>18</v>
      </c>
      <c r="D8" s="2">
        <v>12</v>
      </c>
      <c r="E8" s="2" t="s">
        <v>19</v>
      </c>
      <c r="F8" s="2" t="s">
        <v>111</v>
      </c>
      <c r="G8" s="2">
        <v>5.2999999999999999E-2</v>
      </c>
      <c r="H8" s="2">
        <f t="shared" si="0"/>
        <v>0.63600000000000001</v>
      </c>
      <c r="I8" s="9">
        <v>96611</v>
      </c>
      <c r="J8" s="4" t="s">
        <v>77</v>
      </c>
    </row>
    <row r="9" spans="1:10" x14ac:dyDescent="0.45">
      <c r="A9" s="5">
        <v>8</v>
      </c>
      <c r="B9" s="6" t="s">
        <v>20</v>
      </c>
      <c r="C9" s="6" t="s">
        <v>21</v>
      </c>
      <c r="D9" s="6">
        <v>12</v>
      </c>
      <c r="E9" s="17" t="s">
        <v>22</v>
      </c>
      <c r="F9" s="6" t="s">
        <v>111</v>
      </c>
      <c r="G9" s="6">
        <v>1.5920000000000001</v>
      </c>
      <c r="H9" s="6">
        <f t="shared" si="0"/>
        <v>19.103999999999999</v>
      </c>
      <c r="I9" s="16">
        <v>1915</v>
      </c>
      <c r="J9" s="8" t="s">
        <v>91</v>
      </c>
    </row>
    <row r="10" spans="1:10" x14ac:dyDescent="0.45">
      <c r="A10" s="1">
        <v>9</v>
      </c>
      <c r="B10" s="2" t="s">
        <v>23</v>
      </c>
      <c r="C10" s="2" t="s">
        <v>24</v>
      </c>
      <c r="D10" s="2">
        <v>62</v>
      </c>
      <c r="E10" s="2" t="s">
        <v>25</v>
      </c>
      <c r="F10" s="2" t="s">
        <v>111</v>
      </c>
      <c r="G10" s="2">
        <v>0.26700000000000002</v>
      </c>
      <c r="H10" s="2">
        <f t="shared" si="0"/>
        <v>16.554000000000002</v>
      </c>
      <c r="I10" s="9">
        <v>28911</v>
      </c>
      <c r="J10" s="4" t="s">
        <v>78</v>
      </c>
    </row>
    <row r="11" spans="1:10" x14ac:dyDescent="0.45">
      <c r="A11" s="5">
        <v>10</v>
      </c>
      <c r="B11" s="6" t="s">
        <v>26</v>
      </c>
      <c r="C11" s="6" t="s">
        <v>27</v>
      </c>
      <c r="D11" s="6">
        <v>36</v>
      </c>
      <c r="E11" s="6" t="s">
        <v>107</v>
      </c>
      <c r="F11" s="6" t="s">
        <v>111</v>
      </c>
      <c r="G11" s="6">
        <v>4.3999999999999997E-2</v>
      </c>
      <c r="H11" s="6">
        <f t="shared" si="0"/>
        <v>1.5839999999999999</v>
      </c>
      <c r="I11" s="10">
        <v>69865</v>
      </c>
      <c r="J11" s="8" t="s">
        <v>108</v>
      </c>
    </row>
    <row r="12" spans="1:10" x14ac:dyDescent="0.45">
      <c r="A12" s="1">
        <v>11</v>
      </c>
      <c r="B12" s="2" t="s">
        <v>28</v>
      </c>
      <c r="C12" s="2" t="s">
        <v>29</v>
      </c>
      <c r="D12" s="2">
        <v>12</v>
      </c>
      <c r="E12" s="2" t="s">
        <v>30</v>
      </c>
      <c r="F12" s="2" t="s">
        <v>111</v>
      </c>
      <c r="G12" s="2">
        <v>0.79100000000000004</v>
      </c>
      <c r="H12" s="2">
        <f t="shared" si="0"/>
        <v>9.4920000000000009</v>
      </c>
      <c r="I12" s="9">
        <v>7413</v>
      </c>
      <c r="J12" s="4" t="s">
        <v>92</v>
      </c>
    </row>
    <row r="13" spans="1:10" x14ac:dyDescent="0.45">
      <c r="A13" s="5">
        <v>12</v>
      </c>
      <c r="B13" s="6" t="s">
        <v>31</v>
      </c>
      <c r="C13" s="6" t="s">
        <v>32</v>
      </c>
      <c r="D13" s="6">
        <v>12</v>
      </c>
      <c r="E13" s="6" t="s">
        <v>32</v>
      </c>
      <c r="F13" s="6" t="s">
        <v>111</v>
      </c>
      <c r="G13" s="6">
        <v>1.52</v>
      </c>
      <c r="H13" s="6">
        <f t="shared" si="0"/>
        <v>18.240000000000002</v>
      </c>
      <c r="I13" s="7">
        <v>2268</v>
      </c>
      <c r="J13" s="8" t="s">
        <v>79</v>
      </c>
    </row>
    <row r="14" spans="1:10" x14ac:dyDescent="0.45">
      <c r="A14" s="1">
        <v>13</v>
      </c>
      <c r="B14" s="2" t="s">
        <v>33</v>
      </c>
      <c r="C14" s="2" t="s">
        <v>34</v>
      </c>
      <c r="D14" s="2">
        <v>12</v>
      </c>
      <c r="E14" s="2" t="s">
        <v>34</v>
      </c>
      <c r="F14" s="2" t="s">
        <v>111</v>
      </c>
      <c r="G14" s="2">
        <v>6.1680000000000001</v>
      </c>
      <c r="H14" s="2">
        <f t="shared" si="0"/>
        <v>74.016000000000005</v>
      </c>
      <c r="I14" s="3">
        <v>417</v>
      </c>
      <c r="J14" s="4" t="s">
        <v>80</v>
      </c>
    </row>
    <row r="15" spans="1:10" x14ac:dyDescent="0.45">
      <c r="A15" s="5">
        <v>14</v>
      </c>
      <c r="B15" s="6" t="s">
        <v>35</v>
      </c>
      <c r="C15" s="6" t="s">
        <v>29</v>
      </c>
      <c r="D15" s="6">
        <v>12</v>
      </c>
      <c r="E15" s="6" t="s">
        <v>36</v>
      </c>
      <c r="F15" s="6" t="s">
        <v>111</v>
      </c>
      <c r="G15" s="6">
        <v>0.50900000000000001</v>
      </c>
      <c r="H15" s="6">
        <f t="shared" si="0"/>
        <v>6.1080000000000005</v>
      </c>
      <c r="I15" s="10">
        <v>18083</v>
      </c>
      <c r="J15" s="8" t="s">
        <v>93</v>
      </c>
    </row>
    <row r="16" spans="1:10" x14ac:dyDescent="0.45">
      <c r="A16" s="1">
        <v>15</v>
      </c>
      <c r="B16" s="2" t="s">
        <v>37</v>
      </c>
      <c r="C16" s="2" t="s">
        <v>38</v>
      </c>
      <c r="D16" s="2">
        <v>12</v>
      </c>
      <c r="E16" s="2" t="s">
        <v>39</v>
      </c>
      <c r="F16" s="2" t="s">
        <v>111</v>
      </c>
      <c r="G16" s="2">
        <v>0.46899999999999997</v>
      </c>
      <c r="H16" s="2">
        <f t="shared" si="0"/>
        <v>5.6280000000000001</v>
      </c>
      <c r="I16" s="9">
        <v>2312</v>
      </c>
      <c r="J16" s="4" t="s">
        <v>94</v>
      </c>
    </row>
    <row r="17" spans="1:10" x14ac:dyDescent="0.45">
      <c r="A17" s="5">
        <v>16</v>
      </c>
      <c r="B17" s="6" t="s">
        <v>40</v>
      </c>
      <c r="C17" s="6" t="s">
        <v>41</v>
      </c>
      <c r="D17" s="6">
        <v>1</v>
      </c>
      <c r="E17" s="6" t="s">
        <v>42</v>
      </c>
      <c r="F17" s="6" t="s">
        <v>76</v>
      </c>
      <c r="G17" s="6">
        <v>0.84</v>
      </c>
      <c r="H17" s="6">
        <f t="shared" si="0"/>
        <v>0.84</v>
      </c>
      <c r="I17" s="10">
        <v>77987</v>
      </c>
      <c r="J17" s="8" t="s">
        <v>95</v>
      </c>
    </row>
    <row r="18" spans="1:10" x14ac:dyDescent="0.45">
      <c r="A18" s="1">
        <v>17</v>
      </c>
      <c r="B18" s="2" t="s">
        <v>43</v>
      </c>
      <c r="C18" s="2" t="s">
        <v>18</v>
      </c>
      <c r="D18" s="2">
        <v>12</v>
      </c>
      <c r="E18" s="2" t="s">
        <v>44</v>
      </c>
      <c r="F18" s="2" t="s">
        <v>111</v>
      </c>
      <c r="G18" s="2">
        <v>2.4E-2</v>
      </c>
      <c r="H18" s="2">
        <f t="shared" si="0"/>
        <v>0.28800000000000003</v>
      </c>
      <c r="I18" s="9">
        <v>15365</v>
      </c>
      <c r="J18" s="4" t="s">
        <v>81</v>
      </c>
    </row>
    <row r="19" spans="1:10" x14ac:dyDescent="0.45">
      <c r="A19" s="5">
        <v>18</v>
      </c>
      <c r="B19" s="6" t="s">
        <v>45</v>
      </c>
      <c r="C19" s="6" t="s">
        <v>46</v>
      </c>
      <c r="D19" s="6">
        <v>2</v>
      </c>
      <c r="E19" s="6" t="s">
        <v>46</v>
      </c>
      <c r="F19" s="6" t="s">
        <v>76</v>
      </c>
      <c r="G19" s="6">
        <v>1.27</v>
      </c>
      <c r="H19" s="6">
        <f t="shared" si="0"/>
        <v>2.54</v>
      </c>
      <c r="I19" s="10">
        <v>2337</v>
      </c>
      <c r="J19" s="8" t="s">
        <v>82</v>
      </c>
    </row>
    <row r="20" spans="1:10" x14ac:dyDescent="0.45">
      <c r="A20" s="1"/>
      <c r="B20" s="2"/>
      <c r="C20" s="2"/>
      <c r="D20" s="2">
        <v>2</v>
      </c>
      <c r="E20" s="19" t="s">
        <v>97</v>
      </c>
      <c r="F20" s="2" t="s">
        <v>111</v>
      </c>
      <c r="G20" s="2">
        <v>0.17</v>
      </c>
      <c r="H20" s="2">
        <f>PRODUCT(G20,D20)</f>
        <v>0.34</v>
      </c>
      <c r="I20" s="10">
        <v>4482</v>
      </c>
      <c r="J20" s="4" t="s">
        <v>96</v>
      </c>
    </row>
    <row r="21" spans="1:10" x14ac:dyDescent="0.45">
      <c r="A21" s="1">
        <v>19</v>
      </c>
      <c r="B21" s="2" t="s">
        <v>47</v>
      </c>
      <c r="C21" s="2" t="s">
        <v>48</v>
      </c>
      <c r="D21" s="2">
        <v>12</v>
      </c>
      <c r="E21" s="2" t="s">
        <v>48</v>
      </c>
      <c r="F21" s="2" t="s">
        <v>111</v>
      </c>
      <c r="G21" s="2">
        <v>4.4779999999999998</v>
      </c>
      <c r="H21" s="2">
        <f t="shared" si="0"/>
        <v>53.735999999999997</v>
      </c>
      <c r="I21" s="9">
        <v>620</v>
      </c>
      <c r="J21" s="4" t="s">
        <v>98</v>
      </c>
    </row>
    <row r="22" spans="1:10" x14ac:dyDescent="0.45">
      <c r="A22" s="5">
        <v>20</v>
      </c>
      <c r="B22" s="6" t="s">
        <v>49</v>
      </c>
      <c r="C22" s="6" t="s">
        <v>50</v>
      </c>
      <c r="D22" s="6">
        <v>12</v>
      </c>
      <c r="E22" s="6" t="s">
        <v>50</v>
      </c>
      <c r="F22" s="6" t="s">
        <v>111</v>
      </c>
      <c r="G22" s="6">
        <v>0.81</v>
      </c>
      <c r="H22" s="2">
        <f t="shared" si="0"/>
        <v>9.7200000000000006</v>
      </c>
      <c r="I22" s="10">
        <v>1755</v>
      </c>
      <c r="J22" s="8" t="s">
        <v>84</v>
      </c>
    </row>
    <row r="23" spans="1:10" x14ac:dyDescent="0.45">
      <c r="A23" s="5">
        <v>21</v>
      </c>
      <c r="B23" s="6" t="s">
        <v>89</v>
      </c>
      <c r="C23" s="6" t="s">
        <v>87</v>
      </c>
      <c r="D23" s="6">
        <v>1</v>
      </c>
      <c r="E23" s="6" t="s">
        <v>87</v>
      </c>
      <c r="F23" s="6" t="s">
        <v>111</v>
      </c>
      <c r="G23" s="6">
        <v>4.8499999999999996</v>
      </c>
      <c r="H23" s="2">
        <f t="shared" si="0"/>
        <v>4.8499999999999996</v>
      </c>
      <c r="I23" s="10">
        <v>806</v>
      </c>
      <c r="J23" s="8" t="s">
        <v>99</v>
      </c>
    </row>
    <row r="24" spans="1:10" x14ac:dyDescent="0.45">
      <c r="A24" s="1">
        <v>22</v>
      </c>
      <c r="B24" s="2" t="s">
        <v>88</v>
      </c>
      <c r="C24" s="2" t="s">
        <v>51</v>
      </c>
      <c r="D24" s="2">
        <v>1</v>
      </c>
      <c r="E24" s="2" t="s">
        <v>51</v>
      </c>
      <c r="F24" s="2" t="s">
        <v>111</v>
      </c>
      <c r="G24" s="2">
        <v>4.8499999999999996</v>
      </c>
      <c r="H24" s="2">
        <f t="shared" si="0"/>
        <v>4.8499999999999996</v>
      </c>
      <c r="I24" s="9">
        <v>5587</v>
      </c>
      <c r="J24" s="4" t="s">
        <v>100</v>
      </c>
    </row>
    <row r="25" spans="1:10" x14ac:dyDescent="0.45">
      <c r="A25" s="5">
        <v>23</v>
      </c>
      <c r="B25" s="6" t="s">
        <v>52</v>
      </c>
      <c r="C25" s="6" t="s">
        <v>53</v>
      </c>
      <c r="D25" s="6">
        <v>1</v>
      </c>
      <c r="E25" s="6" t="s">
        <v>54</v>
      </c>
      <c r="F25" s="6" t="s">
        <v>111</v>
      </c>
      <c r="G25" s="6">
        <v>0.60499999999999998</v>
      </c>
      <c r="H25" s="2">
        <f t="shared" si="0"/>
        <v>0.60499999999999998</v>
      </c>
      <c r="I25" s="10">
        <v>17619</v>
      </c>
      <c r="J25" s="8" t="s">
        <v>85</v>
      </c>
    </row>
    <row r="26" spans="1:10" x14ac:dyDescent="0.45">
      <c r="A26" s="1">
        <v>24</v>
      </c>
      <c r="B26" s="2" t="s">
        <v>55</v>
      </c>
      <c r="C26" s="2" t="s">
        <v>56</v>
      </c>
      <c r="D26" s="2">
        <v>1</v>
      </c>
      <c r="E26" s="2" t="s">
        <v>56</v>
      </c>
      <c r="F26" s="2" t="s">
        <v>111</v>
      </c>
      <c r="G26" s="2">
        <v>1.87</v>
      </c>
      <c r="H26" s="2">
        <f t="shared" si="0"/>
        <v>1.87</v>
      </c>
      <c r="I26" s="3">
        <v>90</v>
      </c>
      <c r="J26" s="4" t="s">
        <v>101</v>
      </c>
    </row>
    <row r="27" spans="1:10" x14ac:dyDescent="0.45">
      <c r="A27" s="1"/>
      <c r="B27" s="2"/>
      <c r="C27" s="2"/>
      <c r="D27" s="2">
        <v>1</v>
      </c>
      <c r="E27" s="19" t="s">
        <v>103</v>
      </c>
      <c r="F27" s="2" t="s">
        <v>111</v>
      </c>
      <c r="G27" s="2">
        <v>0.63</v>
      </c>
      <c r="H27" s="2">
        <f>PRODUCT(G27,D27)</f>
        <v>0.63</v>
      </c>
      <c r="I27" s="3">
        <v>315</v>
      </c>
      <c r="J27" s="4" t="s">
        <v>102</v>
      </c>
    </row>
    <row r="28" spans="1:10" x14ac:dyDescent="0.45">
      <c r="A28" s="5">
        <v>25</v>
      </c>
      <c r="B28" s="6" t="s">
        <v>57</v>
      </c>
      <c r="C28" s="6" t="s">
        <v>58</v>
      </c>
      <c r="D28" s="6">
        <v>1</v>
      </c>
      <c r="E28" s="6" t="s">
        <v>59</v>
      </c>
      <c r="F28" s="6" t="s">
        <v>111</v>
      </c>
      <c r="G28" s="6">
        <v>2.5</v>
      </c>
      <c r="H28" s="2">
        <f t="shared" si="0"/>
        <v>2.5</v>
      </c>
      <c r="I28" s="10">
        <v>7949</v>
      </c>
      <c r="J28" s="8" t="s">
        <v>86</v>
      </c>
    </row>
    <row r="29" spans="1:10" x14ac:dyDescent="0.45">
      <c r="A29" s="1"/>
      <c r="B29" s="2"/>
      <c r="C29" s="2"/>
      <c r="D29" s="2">
        <v>5</v>
      </c>
      <c r="E29" s="2" t="s">
        <v>105</v>
      </c>
      <c r="F29" s="2" t="s">
        <v>111</v>
      </c>
      <c r="G29" s="2">
        <v>1.266</v>
      </c>
      <c r="H29" s="2">
        <f>PRODUCT(G29,D29)</f>
        <v>6.33</v>
      </c>
      <c r="I29" s="20">
        <v>782</v>
      </c>
      <c r="J29" s="4" t="s">
        <v>104</v>
      </c>
    </row>
    <row r="30" spans="1:10" x14ac:dyDescent="0.45">
      <c r="A30" s="13">
        <v>26</v>
      </c>
      <c r="B30" s="14" t="s">
        <v>60</v>
      </c>
      <c r="C30" s="14" t="s">
        <v>61</v>
      </c>
      <c r="D30" s="14">
        <v>1</v>
      </c>
      <c r="E30" s="14" t="s">
        <v>61</v>
      </c>
      <c r="F30" s="14" t="s">
        <v>111</v>
      </c>
      <c r="G30" s="14">
        <v>1.99</v>
      </c>
      <c r="H30" s="14">
        <f t="shared" si="0"/>
        <v>1.99</v>
      </c>
      <c r="I30" s="18">
        <v>63</v>
      </c>
      <c r="J30" s="15" t="s">
        <v>106</v>
      </c>
    </row>
    <row r="31" spans="1:10" x14ac:dyDescent="0.45">
      <c r="A31" s="13"/>
      <c r="B31" s="14"/>
      <c r="C31" s="14"/>
      <c r="D31" s="14">
        <v>1</v>
      </c>
      <c r="E31" s="23" t="s">
        <v>109</v>
      </c>
      <c r="F31" s="14" t="s">
        <v>111</v>
      </c>
      <c r="G31" s="14">
        <v>0.7</v>
      </c>
      <c r="H31" s="14">
        <f>PRODUCT(G31,D31)</f>
        <v>0.7</v>
      </c>
      <c r="I31" s="22">
        <v>140</v>
      </c>
      <c r="J31" s="15" t="s">
        <v>110</v>
      </c>
    </row>
    <row r="32" spans="1:10" x14ac:dyDescent="0.45">
      <c r="A32" s="21"/>
      <c r="B32" s="21"/>
      <c r="C32" s="21"/>
      <c r="D32" s="21"/>
      <c r="E32" s="21"/>
      <c r="F32" s="21"/>
      <c r="G32" s="21"/>
      <c r="H32" s="21"/>
      <c r="I32" s="22"/>
      <c r="J32" s="21"/>
    </row>
    <row r="33" spans="7:8" x14ac:dyDescent="0.45">
      <c r="G33" t="s">
        <v>90</v>
      </c>
      <c r="H33">
        <f>SUM(Tabel2[Total '[€']])</f>
        <v>285.10300000000007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5C51C-6A8D-4BDE-8FF7-530128055D59}"/>
</file>

<file path=customXml/itemProps2.xml><?xml version="1.0" encoding="utf-8"?>
<ds:datastoreItem xmlns:ds="http://schemas.openxmlformats.org/officeDocument/2006/customXml" ds:itemID="{120D5676-D06E-48B9-8954-57EFA08585A0}"/>
</file>

<file path=customXml/itemProps3.xml><?xml version="1.0" encoding="utf-8"?>
<ds:datastoreItem xmlns:ds="http://schemas.openxmlformats.org/officeDocument/2006/customXml" ds:itemID="{5AC664CC-48F3-4F05-ADE3-F6B64DC6A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Hansen</dc:creator>
  <cp:lastModifiedBy>Victor Alexander Hansen</cp:lastModifiedBy>
  <dcterms:created xsi:type="dcterms:W3CDTF">2023-09-18T20:23:37Z</dcterms:created>
  <dcterms:modified xsi:type="dcterms:W3CDTF">2024-06-17T20:05:46Z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