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activeTab="1" xr2:uid="{00000000-000D-0000-FFFF-FFFF00000000}"/>
  </bookViews>
  <sheets>
    <sheet name="RAW" sheetId="1" r:id="rId1"/>
    <sheet name="Sheet4" sheetId="4" r:id="rId2"/>
    <sheet name="Sheet6" sheetId="9" r:id="rId3"/>
    <sheet name="Sheet4_STS" sheetId="5" state="veryHidden" r:id="rId4"/>
  </sheets>
  <definedNames>
    <definedName name="solver_adj" localSheetId="1" hidden="1">Sheet4!$B$2:$B$10,Sheet4!$F$2:$F$10,Sheet4!$J$2:$J$10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Sheet4!$B$13</definedName>
    <definedName name="solver_lhs10" localSheetId="1" hidden="1">Sheet4!$N$13</definedName>
    <definedName name="solver_lhs2" localSheetId="1" hidden="1">Sheet4!$B$2:$B$10</definedName>
    <definedName name="solver_lhs3" localSheetId="1" hidden="1">Sheet4!$B$2:$B$10</definedName>
    <definedName name="solver_lhs4" localSheetId="1" hidden="1">Sheet4!$F$13</definedName>
    <definedName name="solver_lhs5" localSheetId="1" hidden="1">Sheet4!$F$2:$F$10</definedName>
    <definedName name="solver_lhs6" localSheetId="1" hidden="1">Sheet4!$F$2:$F$10</definedName>
    <definedName name="solver_lhs7" localSheetId="1" hidden="1">Sheet4!$J$13</definedName>
    <definedName name="solver_lhs8" localSheetId="1" hidden="1">Sheet4!$J$2:$J$10</definedName>
    <definedName name="solver_lhs9" localSheetId="1" hidden="1">Sheet4!$J$2:$J$10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10</definedName>
    <definedName name="solver_nwt" localSheetId="1" hidden="1">1</definedName>
    <definedName name="solver_opt" localSheetId="1" hidden="1">Sheet4!$N$17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1</definedName>
    <definedName name="solver_rel2" localSheetId="1" hidden="1">1</definedName>
    <definedName name="solver_rel3" localSheetId="1" hidden="1">4</definedName>
    <definedName name="solver_rel4" localSheetId="1" hidden="1">1</definedName>
    <definedName name="solver_rel5" localSheetId="1" hidden="1">1</definedName>
    <definedName name="solver_rel6" localSheetId="1" hidden="1">4</definedName>
    <definedName name="solver_rel7" localSheetId="1" hidden="1">1</definedName>
    <definedName name="solver_rel8" localSheetId="1" hidden="1">1</definedName>
    <definedName name="solver_rel9" localSheetId="1" hidden="1">4</definedName>
    <definedName name="solver_rhs1" localSheetId="1" hidden="1">Sheet4!$D$13</definedName>
    <definedName name="solver_rhs10" localSheetId="1" hidden="1">Sheet4!$P$13</definedName>
    <definedName name="solver_rhs2" localSheetId="1" hidden="1">Sheet4!$D$2:$D$10</definedName>
    <definedName name="solver_rhs3" localSheetId="1" hidden="1">integer</definedName>
    <definedName name="solver_rhs4" localSheetId="1" hidden="1">Sheet4!$H$13</definedName>
    <definedName name="solver_rhs5" localSheetId="1" hidden="1">Sheet4!$H$2:$H$10</definedName>
    <definedName name="solver_rhs6" localSheetId="1" hidden="1">integer</definedName>
    <definedName name="solver_rhs7" localSheetId="1" hidden="1">Sheet4!$L$13</definedName>
    <definedName name="solver_rhs8" localSheetId="1" hidden="1">Sheet4!$L$2:$L$10</definedName>
    <definedName name="solver_rhs9" localSheetId="1" hidden="1">integer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4" l="1"/>
  <c r="P14" i="4" l="1"/>
  <c r="N3" i="4"/>
  <c r="N4" i="4"/>
  <c r="N5" i="4"/>
  <c r="N6" i="4"/>
  <c r="N7" i="4"/>
  <c r="N8" i="4"/>
  <c r="N9" i="4"/>
  <c r="N10" i="4"/>
  <c r="N2" i="4"/>
  <c r="J13" i="4"/>
  <c r="F13" i="4"/>
  <c r="B13" i="4"/>
  <c r="N15" i="4" l="1"/>
  <c r="N17" i="4" l="1"/>
</calcChain>
</file>

<file path=xl/sharedStrings.xml><?xml version="1.0" encoding="utf-8"?>
<sst xmlns="http://schemas.openxmlformats.org/spreadsheetml/2006/main" count="213" uniqueCount="172">
  <si>
    <t>Category Name</t>
  </si>
  <si>
    <t>Bottles Sold</t>
  </si>
  <si>
    <t>Bottle Volume (ml)</t>
  </si>
  <si>
    <t>State Bottle Cost</t>
  </si>
  <si>
    <t>State Bottle Retail</t>
  </si>
  <si>
    <t>SCHNAPPS - IMPORTED</t>
  </si>
  <si>
    <t>MISCELLANEOUS SCHNAPPS</t>
  </si>
  <si>
    <t>AMERICAN DRY GINS</t>
  </si>
  <si>
    <t>AMERICAN AMARETTO</t>
  </si>
  <si>
    <t>PEACH SCHNAPPS</t>
  </si>
  <si>
    <t>American Dry Gins</t>
  </si>
  <si>
    <t>Gold Rum</t>
  </si>
  <si>
    <t>PUERTO RICO &amp; VIRGIN ISLANDS RUM</t>
  </si>
  <si>
    <t>CREAM LIQUEURS</t>
  </si>
  <si>
    <t>Temporary &amp; Specialty Packages</t>
  </si>
  <si>
    <t>PEACH BRANDIES</t>
  </si>
  <si>
    <t>Imported Vodkas</t>
  </si>
  <si>
    <t>WATERMELON SCHNAPPS</t>
  </si>
  <si>
    <t>DISTILLED SPIRITS SPECIALTY</t>
  </si>
  <si>
    <t>Imported Vodka</t>
  </si>
  <si>
    <t>Whiskey Liqueur</t>
  </si>
  <si>
    <t>Iowa Distilleries</t>
  </si>
  <si>
    <t>American Distilled Spirits Specialty</t>
  </si>
  <si>
    <t>100 PROOF VODKA</t>
  </si>
  <si>
    <t>BLENDED WHISKIES</t>
  </si>
  <si>
    <t>CREME DE ALMOND</t>
  </si>
  <si>
    <t>GRAPE SCHNAPPS</t>
  </si>
  <si>
    <t>CINNAMON SCHNAPPS</t>
  </si>
  <si>
    <t>American Sloe Gins</t>
  </si>
  <si>
    <t>Delisted Items</t>
  </si>
  <si>
    <t>Iowa Distillery Whiskies</t>
  </si>
  <si>
    <t>American Flavored Vodka</t>
  </si>
  <si>
    <t>TENNESSEE WHISKIES</t>
  </si>
  <si>
    <t>SPEARMINT SCHNAPPS</t>
  </si>
  <si>
    <t>ROCK &amp; RYE</t>
  </si>
  <si>
    <t>Blended Whiskies</t>
  </si>
  <si>
    <t>Straight Bourbon Whiskies</t>
  </si>
  <si>
    <t>Spiced Rum</t>
  </si>
  <si>
    <t>American Schnapps</t>
  </si>
  <si>
    <t>Imported Cordials &amp; Liqueur</t>
  </si>
  <si>
    <t>American Distilled Spirit Specialty</t>
  </si>
  <si>
    <t>American Gins</t>
  </si>
  <si>
    <t>DARK CREME DE CACAO</t>
  </si>
  <si>
    <t>APRICOT BRANDIES</t>
  </si>
  <si>
    <t>BOTTLED IN BOND BOURBON</t>
  </si>
  <si>
    <t>IMPORTED GRAPE BRANDIES</t>
  </si>
  <si>
    <t>American Brandies</t>
  </si>
  <si>
    <t>RASPBERRY SCHNAPPS</t>
  </si>
  <si>
    <t>Neutral Grain Spirits Flavored</t>
  </si>
  <si>
    <t>SINGLE BARREL BOURBON WHISKIES</t>
  </si>
  <si>
    <t>Temporary &amp;  Specialty Packages</t>
  </si>
  <si>
    <t>Canadian Whiskies</t>
  </si>
  <si>
    <t>SCOTCH WHISKIES</t>
  </si>
  <si>
    <t>WHISKEY LIQUEUR</t>
  </si>
  <si>
    <t>GREEN CREME DE MENTHE</t>
  </si>
  <si>
    <t>LOW PROOF VODKA</t>
  </si>
  <si>
    <t>FLAVORED RUM</t>
  </si>
  <si>
    <t>COFFEE LIQUEURS</t>
  </si>
  <si>
    <t>AMERICAN SLOE GINS</t>
  </si>
  <si>
    <t>Imported Dry Gins</t>
  </si>
  <si>
    <t>APPLE SCHNAPPS</t>
  </si>
  <si>
    <t>AMERICAN GRAPE BRANDIES</t>
  </si>
  <si>
    <t>BARBADOS RUM</t>
  </si>
  <si>
    <t>Imported Brandies</t>
  </si>
  <si>
    <t>Cocktails /RTD</t>
  </si>
  <si>
    <t>VODKA FLAVORED</t>
  </si>
  <si>
    <t>American Vodkas</t>
  </si>
  <si>
    <t>AMERICAN COCKTAILS</t>
  </si>
  <si>
    <t>IMPORTED SCHNAPPS</t>
  </si>
  <si>
    <t>BUTTERSCOTCH SCHNAPPS</t>
  </si>
  <si>
    <t>Triple Sec</t>
  </si>
  <si>
    <t>MISCELLANEOUS  BRANDIES</t>
  </si>
  <si>
    <t>Holiday VAP</t>
  </si>
  <si>
    <t>STRAIGHT RYE WHISKIES</t>
  </si>
  <si>
    <t>Scotch Whiskies</t>
  </si>
  <si>
    <t>AMERICAN ALCOHOL</t>
  </si>
  <si>
    <t>CHERRY BRANDIES</t>
  </si>
  <si>
    <t>Imported Cordials &amp; Liqueurs</t>
  </si>
  <si>
    <t>White Rum</t>
  </si>
  <si>
    <t>Corn Whiskies</t>
  </si>
  <si>
    <t>Coffee Liqueurs</t>
  </si>
  <si>
    <t>CORN WHISKIES</t>
  </si>
  <si>
    <t>IMPORTED AMARETTO</t>
  </si>
  <si>
    <t>STRAWBERRY SCHNAPPS</t>
  </si>
  <si>
    <t>IMPORTED DRY GINS</t>
  </si>
  <si>
    <t>American Vodka</t>
  </si>
  <si>
    <t>DECANTERS &amp; SPECIALTY PACKAGES</t>
  </si>
  <si>
    <t>Single Malt Scotch</t>
  </si>
  <si>
    <t>Imported Distilled Spirit Specialty</t>
  </si>
  <si>
    <t>Straight Rye Whiskies</t>
  </si>
  <si>
    <t>MISC. AMERICAN CORDIALS &amp; LIQUEURS</t>
  </si>
  <si>
    <t>HIGH PROOF BEER - AMERICAN</t>
  </si>
  <si>
    <t>Bottled in Bond Bourbon</t>
  </si>
  <si>
    <t>ROOT BEER SCHNAPPS</t>
  </si>
  <si>
    <t>Aged Dark Rum</t>
  </si>
  <si>
    <t>FLAVORED GINS</t>
  </si>
  <si>
    <t>Cream Liqueurs</t>
  </si>
  <si>
    <t>Flavored Rum</t>
  </si>
  <si>
    <t>Mezcal</t>
  </si>
  <si>
    <t>Irish Whiskies</t>
  </si>
  <si>
    <t>American Cordials &amp; Liqueur</t>
  </si>
  <si>
    <t>Imported Flavored Vodka</t>
  </si>
  <si>
    <t>Neutral Grain Spirits</t>
  </si>
  <si>
    <t>STRAIGHT BOURBON WHISKIES</t>
  </si>
  <si>
    <t>Imported Distilled Spirits Specialty</t>
  </si>
  <si>
    <t>IMPORTED VODKA</t>
  </si>
  <si>
    <t>TRIPLE SEC</t>
  </si>
  <si>
    <t>OTHER PROOF VODKA</t>
  </si>
  <si>
    <t>TEQUILA</t>
  </si>
  <si>
    <t>CANADIAN WHISKIES</t>
  </si>
  <si>
    <t>Single Barrel Bourbon Whiskies</t>
  </si>
  <si>
    <t>IRISH WHISKIES</t>
  </si>
  <si>
    <t>VODKA 80 PROOF</t>
  </si>
  <si>
    <t>Special Order Items</t>
  </si>
  <si>
    <t>Tennessee Whiskies</t>
  </si>
  <si>
    <t>MISC. IMPORTED CORDIALS &amp; LIQUEURS</t>
  </si>
  <si>
    <t>JAMAICA RUM</t>
  </si>
  <si>
    <t>ANISETTE</t>
  </si>
  <si>
    <t>WHITE CREME DE MENTHE</t>
  </si>
  <si>
    <t>TROPICAL FRUIT SCHNAPPS</t>
  </si>
  <si>
    <t>SINGLE MALT SCOTCH</t>
  </si>
  <si>
    <t>IMPORTED VODKA - MISC</t>
  </si>
  <si>
    <t>PEPPERMINT SCHNAPPS</t>
  </si>
  <si>
    <t>SPICED RUM</t>
  </si>
  <si>
    <t>BLACKBERRY BRANDIES</t>
  </si>
  <si>
    <t>American Cordials &amp; Liqueurs</t>
  </si>
  <si>
    <t>IMPORTED VODKA - CHERRY</t>
  </si>
  <si>
    <t>AMARETTO - IMPORTED</t>
  </si>
  <si>
    <t>Flavored Gin</t>
  </si>
  <si>
    <t>Cocktails / RTD</t>
  </si>
  <si>
    <t>Mixto Tequila</t>
  </si>
  <si>
    <t>JAPANESE WHISKY</t>
  </si>
  <si>
    <t>100% Agave Tequila</t>
  </si>
  <si>
    <t>WHITE CREME DE CACAO</t>
  </si>
  <si>
    <t>Imported Schnapps</t>
  </si>
  <si>
    <t>Spirit</t>
  </si>
  <si>
    <t>Cocktail</t>
  </si>
  <si>
    <t>Vodka</t>
  </si>
  <si>
    <t>Gin</t>
  </si>
  <si>
    <t>Liqueur</t>
  </si>
  <si>
    <t>Brandy</t>
  </si>
  <si>
    <t>Rum</t>
  </si>
  <si>
    <t>Tequila</t>
  </si>
  <si>
    <t>Scotch and Whiskey</t>
  </si>
  <si>
    <t>Catagory</t>
  </si>
  <si>
    <t>Total bottle sold</t>
  </si>
  <si>
    <t>Average bottle cost</t>
  </si>
  <si>
    <t>Average bottle retail</t>
  </si>
  <si>
    <t>Budget</t>
  </si>
  <si>
    <t>Total Vol</t>
  </si>
  <si>
    <t>&lt;=</t>
  </si>
  <si>
    <t>Total Cost</t>
  </si>
  <si>
    <t>Total Rev</t>
  </si>
  <si>
    <t>Cedar Rapids Variable</t>
  </si>
  <si>
    <t>Cedar Rapids Deamand</t>
  </si>
  <si>
    <t>Davenport Variable</t>
  </si>
  <si>
    <t>Davenport Demand</t>
  </si>
  <si>
    <t>Des Moines Variable</t>
  </si>
  <si>
    <t>Des Moines Demand</t>
  </si>
  <si>
    <t>Total Variable</t>
  </si>
  <si>
    <t>Warehouse Cap（ml）</t>
  </si>
  <si>
    <t>Income</t>
  </si>
  <si>
    <t>City Demand（Bottles）</t>
  </si>
  <si>
    <t>Cedar Rapids</t>
  </si>
  <si>
    <t>Davenport</t>
  </si>
  <si>
    <t>Des Moines</t>
  </si>
  <si>
    <t>Average bottle volume（ml）</t>
  </si>
  <si>
    <t>Warehouse Cap（ml)</t>
    <phoneticPr fontId="1" type="noConversion"/>
  </si>
  <si>
    <t>Warehouse Cap（ml）</t>
    <phoneticPr fontId="1" type="noConversion"/>
  </si>
  <si>
    <t>$P$13</t>
    <phoneticPr fontId="1" type="noConversion"/>
  </si>
  <si>
    <t>$N$17</t>
    <phoneticPr fontId="1" type="noConversion"/>
  </si>
  <si>
    <t>BUDGET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</si>
</sst>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0000"/>
      <name val="Arial"/>
      <family val="2"/>
    </font>
    <font>
      <b/>
      <sz val="11"/>
      <color theme="1"/>
      <name val="MS Sans Serif"/>
      <family val="2"/>
    </font>
    <font>
      <sz val="11"/>
      <color theme="1"/>
      <name val="MS Sans Serif"/>
      <family val="2"/>
    </font>
    <font>
      <sz val="11"/>
      <color theme="1"/>
      <name val="Arial"/>
      <family val="2"/>
    </font>
    <font>
      <b/>
      <sz val="11"/>
      <color rgb="FF00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FE2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26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center" wrapText="1"/>
    </xf>
    <xf numFmtId="0" fontId="0" fillId="0" borderId="0" xfId="0" applyFill="1"/>
    <xf numFmtId="0" fontId="4" fillId="2" borderId="0" xfId="0" applyFont="1" applyFill="1" applyBorder="1" applyAlignment="1">
      <alignment wrapText="1"/>
    </xf>
    <xf numFmtId="0" fontId="5" fillId="0" borderId="0" xfId="0" applyFont="1" applyBorder="1" applyAlignment="1">
      <alignment wrapText="1"/>
    </xf>
    <xf numFmtId="0" fontId="3" fillId="3" borderId="0" xfId="0" applyFont="1" applyFill="1" applyBorder="1" applyAlignment="1">
      <alignment wrapText="1"/>
    </xf>
    <xf numFmtId="0" fontId="3" fillId="4" borderId="0" xfId="0" applyFont="1" applyFill="1" applyBorder="1" applyAlignment="1">
      <alignment horizontal="right" wrapText="1"/>
    </xf>
    <xf numFmtId="0" fontId="7" fillId="5" borderId="0" xfId="0" applyFont="1" applyFill="1"/>
    <xf numFmtId="0" fontId="3" fillId="5" borderId="0" xfId="0" applyFont="1" applyFill="1" applyBorder="1" applyAlignment="1">
      <alignment horizontal="right" wrapText="1"/>
    </xf>
    <xf numFmtId="0" fontId="3" fillId="0" borderId="0" xfId="0" applyFont="1" applyFill="1" applyBorder="1"/>
    <xf numFmtId="0" fontId="3" fillId="0" borderId="0" xfId="0" applyFont="1" applyBorder="1"/>
    <xf numFmtId="0" fontId="8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3" fillId="5" borderId="0" xfId="0" applyFont="1" applyFill="1"/>
    <xf numFmtId="0" fontId="3" fillId="6" borderId="0" xfId="0" applyFont="1" applyFill="1" applyBorder="1" applyAlignment="1">
      <alignment horizontal="right" wrapText="1"/>
    </xf>
    <xf numFmtId="0" fontId="6" fillId="6" borderId="0" xfId="0" applyFont="1" applyFill="1" applyBorder="1" applyAlignment="1">
      <alignment horizontal="right" wrapText="1"/>
    </xf>
    <xf numFmtId="26" fontId="3" fillId="6" borderId="0" xfId="0" applyNumberFormat="1" applyFont="1" applyFill="1" applyBorder="1" applyAlignment="1">
      <alignment horizontal="right" wrapText="1"/>
    </xf>
    <xf numFmtId="4" fontId="3" fillId="6" borderId="0" xfId="0" applyNumberFormat="1" applyFont="1" applyFill="1" applyBorder="1" applyAlignment="1">
      <alignment horizontal="right" wrapText="1"/>
    </xf>
    <xf numFmtId="49" fontId="0" fillId="0" borderId="0" xfId="0" applyNumberFormat="1"/>
    <xf numFmtId="0" fontId="2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2"/>
  <sheetViews>
    <sheetView workbookViewId="0">
      <selection activeCell="A41" sqref="A41"/>
    </sheetView>
  </sheetViews>
  <sheetFormatPr defaultRowHeight="14.25" x14ac:dyDescent="0.2"/>
  <cols>
    <col min="1" max="1" width="38.375" bestFit="1" customWidth="1"/>
    <col min="2" max="2" width="11.25" bestFit="1" customWidth="1"/>
    <col min="3" max="3" width="17.25" bestFit="1" customWidth="1"/>
    <col min="4" max="4" width="15.625" bestFit="1" customWidth="1"/>
    <col min="5" max="5" width="16.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/>
      <c r="B2" s="2">
        <v>102820</v>
      </c>
      <c r="C2" s="1">
        <v>771.73473828173496</v>
      </c>
      <c r="D2" s="3">
        <v>16.9729852045256</v>
      </c>
      <c r="E2" s="3">
        <v>25.483218326494999</v>
      </c>
    </row>
    <row r="3" spans="1:5" x14ac:dyDescent="0.2">
      <c r="A3" s="1" t="s">
        <v>5</v>
      </c>
      <c r="B3" s="1">
        <v>620</v>
      </c>
      <c r="C3" s="1">
        <v>465.05882352941097</v>
      </c>
      <c r="D3" s="3">
        <v>11.84</v>
      </c>
      <c r="E3" s="3">
        <v>17.7588235294117</v>
      </c>
    </row>
    <row r="4" spans="1:5" x14ac:dyDescent="0.2">
      <c r="A4" s="1" t="s">
        <v>6</v>
      </c>
      <c r="B4" s="2">
        <v>179899</v>
      </c>
      <c r="C4" s="1">
        <v>802.08030888030805</v>
      </c>
      <c r="D4" s="3">
        <v>7.4737491891891796</v>
      </c>
      <c r="E4" s="3">
        <v>11.2192228571428</v>
      </c>
    </row>
    <row r="5" spans="1:5" x14ac:dyDescent="0.2">
      <c r="A5" s="1" t="s">
        <v>7</v>
      </c>
      <c r="B5" s="2">
        <v>2407204</v>
      </c>
      <c r="C5" s="4">
        <v>1001.27338076182</v>
      </c>
      <c r="D5" s="3">
        <v>5.8720658304275499</v>
      </c>
      <c r="E5" s="3">
        <v>8.8173838665137705</v>
      </c>
    </row>
    <row r="6" spans="1:5" x14ac:dyDescent="0.2">
      <c r="A6" s="1" t="s">
        <v>8</v>
      </c>
      <c r="B6" s="2">
        <v>447099</v>
      </c>
      <c r="C6" s="1">
        <v>933.37240953254502</v>
      </c>
      <c r="D6" s="3">
        <v>4.4869006121646597</v>
      </c>
      <c r="E6" s="3">
        <v>6.7316474156167496</v>
      </c>
    </row>
    <row r="7" spans="1:5" x14ac:dyDescent="0.2">
      <c r="A7" s="1" t="s">
        <v>9</v>
      </c>
      <c r="B7" s="2">
        <v>567257</v>
      </c>
      <c r="C7" s="1">
        <v>894.39865930599296</v>
      </c>
      <c r="D7" s="3">
        <v>6.3899182965299604</v>
      </c>
      <c r="E7" s="3">
        <v>9.6040436908517304</v>
      </c>
    </row>
    <row r="8" spans="1:5" x14ac:dyDescent="0.2">
      <c r="A8" s="1" t="s">
        <v>10</v>
      </c>
      <c r="B8" s="2">
        <v>118372</v>
      </c>
      <c r="C8" s="1">
        <v>988.92306416846202</v>
      </c>
      <c r="D8" s="3">
        <v>6.0141475708837602</v>
      </c>
      <c r="E8" s="3">
        <v>9.0265536395290908</v>
      </c>
    </row>
    <row r="9" spans="1:5" x14ac:dyDescent="0.2">
      <c r="A9" s="1" t="s">
        <v>11</v>
      </c>
      <c r="B9" s="2">
        <v>35691</v>
      </c>
      <c r="C9" s="4">
        <v>1098.6600774403901</v>
      </c>
      <c r="D9" s="3">
        <v>8.3985642959038103</v>
      </c>
      <c r="E9" s="3">
        <v>12.604124719788</v>
      </c>
    </row>
    <row r="10" spans="1:5" x14ac:dyDescent="0.2">
      <c r="A10" s="1" t="s">
        <v>12</v>
      </c>
      <c r="B10" s="2">
        <v>3615422</v>
      </c>
      <c r="C10" s="4">
        <v>1085.1940304924899</v>
      </c>
      <c r="D10" s="3">
        <v>7.5085744708834099</v>
      </c>
      <c r="E10" s="3">
        <v>11.2988940148112</v>
      </c>
    </row>
    <row r="11" spans="1:5" x14ac:dyDescent="0.2">
      <c r="A11" s="1" t="s">
        <v>13</v>
      </c>
      <c r="B11" s="2">
        <v>1862874</v>
      </c>
      <c r="C11" s="1">
        <v>827.01347253955396</v>
      </c>
      <c r="D11" s="3">
        <v>11.9218397725515</v>
      </c>
      <c r="E11" s="3">
        <v>17.921837582243899</v>
      </c>
    </row>
    <row r="12" spans="1:5" x14ac:dyDescent="0.2">
      <c r="A12" s="1" t="s">
        <v>14</v>
      </c>
      <c r="B12" s="2">
        <v>22790</v>
      </c>
      <c r="C12" s="1">
        <v>874.76998730964397</v>
      </c>
      <c r="D12" s="3">
        <v>16.1605266497461</v>
      </c>
      <c r="E12" s="3">
        <v>24.244730329949199</v>
      </c>
    </row>
    <row r="13" spans="1:5" x14ac:dyDescent="0.2">
      <c r="A13" s="1" t="s">
        <v>15</v>
      </c>
      <c r="B13" s="2">
        <v>118174</v>
      </c>
      <c r="C13" s="1">
        <v>629.59356337093504</v>
      </c>
      <c r="D13" s="3">
        <v>4.9203676177836702</v>
      </c>
      <c r="E13" s="3">
        <v>7.3852674187126697</v>
      </c>
    </row>
    <row r="14" spans="1:5" x14ac:dyDescent="0.2">
      <c r="A14" s="1" t="s">
        <v>16</v>
      </c>
      <c r="B14" s="2">
        <v>143855</v>
      </c>
      <c r="C14" s="1">
        <v>930.79666173463397</v>
      </c>
      <c r="D14" s="3">
        <v>12.9673548236937</v>
      </c>
      <c r="E14" s="3">
        <v>19.454028694452202</v>
      </c>
    </row>
    <row r="15" spans="1:5" x14ac:dyDescent="0.2">
      <c r="A15" s="1" t="s">
        <v>17</v>
      </c>
      <c r="B15" s="2">
        <v>156548</v>
      </c>
      <c r="C15" s="1">
        <v>893.51042367182197</v>
      </c>
      <c r="D15" s="3">
        <v>6.9855917955615299</v>
      </c>
      <c r="E15" s="3">
        <v>10.5032341403272</v>
      </c>
    </row>
    <row r="16" spans="1:5" x14ac:dyDescent="0.2">
      <c r="A16" s="1" t="s">
        <v>18</v>
      </c>
      <c r="B16" s="2">
        <v>828898</v>
      </c>
      <c r="C16" s="1">
        <v>774.93400079697096</v>
      </c>
      <c r="D16" s="3">
        <v>9.7448133758384792</v>
      </c>
      <c r="E16" s="3">
        <v>14.6544437803015</v>
      </c>
    </row>
    <row r="17" spans="1:5" x14ac:dyDescent="0.2">
      <c r="A17" s="1" t="s">
        <v>19</v>
      </c>
      <c r="B17" s="2">
        <v>102390</v>
      </c>
      <c r="C17" s="1">
        <v>921.60232178406</v>
      </c>
      <c r="D17" s="3">
        <v>13.028667993826399</v>
      </c>
      <c r="E17" s="3">
        <v>19.571483883955501</v>
      </c>
    </row>
    <row r="18" spans="1:5" x14ac:dyDescent="0.2">
      <c r="A18" s="1" t="s">
        <v>20</v>
      </c>
      <c r="B18" s="2">
        <v>320009</v>
      </c>
      <c r="C18" s="4">
        <v>1147.65503356828</v>
      </c>
      <c r="D18" s="3">
        <v>12.4433621858728</v>
      </c>
      <c r="E18" s="3">
        <v>18.667276364914802</v>
      </c>
    </row>
    <row r="19" spans="1:5" x14ac:dyDescent="0.2">
      <c r="A19" s="1" t="s">
        <v>21</v>
      </c>
      <c r="B19" s="2">
        <v>1272</v>
      </c>
      <c r="C19" s="1">
        <v>750</v>
      </c>
      <c r="D19" s="3">
        <v>22.778202115158599</v>
      </c>
      <c r="E19" s="3">
        <v>34.172115158636799</v>
      </c>
    </row>
    <row r="20" spans="1:5" x14ac:dyDescent="0.2">
      <c r="A20" s="1" t="s">
        <v>22</v>
      </c>
      <c r="B20" s="2">
        <v>2828</v>
      </c>
      <c r="C20" s="1">
        <v>735.27190332326199</v>
      </c>
      <c r="D20" s="3">
        <v>9.9485649546827695</v>
      </c>
      <c r="E20" s="3">
        <v>14.9229078549848</v>
      </c>
    </row>
    <row r="21" spans="1:5" x14ac:dyDescent="0.2">
      <c r="A21" s="1" t="s">
        <v>23</v>
      </c>
      <c r="B21" s="2">
        <v>889511</v>
      </c>
      <c r="C21" s="4">
        <v>1109.82254549856</v>
      </c>
      <c r="D21" s="3">
        <v>5.8790167870545904</v>
      </c>
      <c r="E21" s="3">
        <v>8.8226942012025305</v>
      </c>
    </row>
    <row r="22" spans="1:5" x14ac:dyDescent="0.2">
      <c r="A22" s="1" t="s">
        <v>24</v>
      </c>
      <c r="B22" s="2">
        <v>4073313</v>
      </c>
      <c r="C22" s="4">
        <v>1049.41826951382</v>
      </c>
      <c r="D22" s="3">
        <v>6.7529330857543899</v>
      </c>
      <c r="E22" s="3">
        <v>10.1371497022259</v>
      </c>
    </row>
    <row r="23" spans="1:5" x14ac:dyDescent="0.2">
      <c r="A23" s="1" t="s">
        <v>25</v>
      </c>
      <c r="B23" s="2">
        <v>6620</v>
      </c>
      <c r="C23" s="1">
        <v>751.37952176578699</v>
      </c>
      <c r="D23" s="3">
        <v>4.4709258123850297</v>
      </c>
      <c r="E23" s="3">
        <v>6.7053648068669496</v>
      </c>
    </row>
    <row r="24" spans="1:5" x14ac:dyDescent="0.2">
      <c r="A24" s="1" t="s">
        <v>26</v>
      </c>
      <c r="B24" s="2">
        <v>139783</v>
      </c>
      <c r="C24" s="1">
        <v>902.06225084329901</v>
      </c>
      <c r="D24" s="3">
        <v>7.0302552897883999</v>
      </c>
      <c r="E24" s="3">
        <v>10.5686315547378</v>
      </c>
    </row>
    <row r="25" spans="1:5" x14ac:dyDescent="0.2">
      <c r="A25" s="1" t="s">
        <v>27</v>
      </c>
      <c r="B25" s="2">
        <v>179177</v>
      </c>
      <c r="C25" s="1">
        <v>810.165152621586</v>
      </c>
      <c r="D25" s="3">
        <v>7.5890112458010801</v>
      </c>
      <c r="E25" s="3">
        <v>11.4086560537461</v>
      </c>
    </row>
    <row r="26" spans="1:5" x14ac:dyDescent="0.2">
      <c r="A26" s="1" t="s">
        <v>28</v>
      </c>
      <c r="B26" s="2">
        <v>1988</v>
      </c>
      <c r="C26" s="2">
        <v>1000</v>
      </c>
      <c r="D26" s="3">
        <v>5.42</v>
      </c>
      <c r="E26" s="3">
        <v>8.1300000000000008</v>
      </c>
    </row>
    <row r="27" spans="1:5" x14ac:dyDescent="0.2">
      <c r="A27" s="1" t="s">
        <v>29</v>
      </c>
      <c r="B27" s="2">
        <v>2148</v>
      </c>
      <c r="C27" s="1">
        <v>776.72327672327594</v>
      </c>
      <c r="D27" s="3">
        <v>10.116783216783199</v>
      </c>
      <c r="E27" s="3">
        <v>15.1777722277722</v>
      </c>
    </row>
    <row r="28" spans="1:5" x14ac:dyDescent="0.2">
      <c r="A28" s="1" t="s">
        <v>30</v>
      </c>
      <c r="B28" s="2">
        <v>1584</v>
      </c>
      <c r="C28" s="1">
        <v>755.50660792951498</v>
      </c>
      <c r="D28" s="3">
        <v>36.861949339207001</v>
      </c>
      <c r="E28" s="3">
        <v>55.297499999999999</v>
      </c>
    </row>
    <row r="29" spans="1:5" x14ac:dyDescent="0.2">
      <c r="A29" s="1" t="s">
        <v>31</v>
      </c>
      <c r="B29" s="2">
        <v>303495</v>
      </c>
      <c r="C29" s="1">
        <v>785.92909347531395</v>
      </c>
      <c r="D29" s="3">
        <v>7.0982004360038502</v>
      </c>
      <c r="E29" s="3">
        <v>10.650143308319</v>
      </c>
    </row>
    <row r="30" spans="1:5" x14ac:dyDescent="0.2">
      <c r="A30" s="1" t="s">
        <v>32</v>
      </c>
      <c r="B30" s="2">
        <v>2600078</v>
      </c>
      <c r="C30" s="1">
        <v>756.57901713968704</v>
      </c>
      <c r="D30" s="3">
        <v>13.7179967123779</v>
      </c>
      <c r="E30" s="3">
        <v>20.5779703216648</v>
      </c>
    </row>
    <row r="31" spans="1:5" x14ac:dyDescent="0.2">
      <c r="A31" s="1" t="s">
        <v>33</v>
      </c>
      <c r="B31" s="2">
        <v>18912</v>
      </c>
      <c r="C31" s="1">
        <v>986.93647540983602</v>
      </c>
      <c r="D31" s="3">
        <v>4.7980020491803197</v>
      </c>
      <c r="E31" s="3">
        <v>7.1995491803278604</v>
      </c>
    </row>
    <row r="32" spans="1:5" x14ac:dyDescent="0.2">
      <c r="A32" s="1" t="s">
        <v>34</v>
      </c>
      <c r="B32" s="2">
        <v>12167</v>
      </c>
      <c r="C32" s="1">
        <v>750</v>
      </c>
      <c r="D32" s="3">
        <v>6.5466804511278101</v>
      </c>
      <c r="E32" s="3">
        <v>9.8192030075187908</v>
      </c>
    </row>
    <row r="33" spans="1:5" x14ac:dyDescent="0.2">
      <c r="A33" s="1" t="s">
        <v>35</v>
      </c>
      <c r="B33" s="2">
        <v>226317</v>
      </c>
      <c r="C33" s="4">
        <v>1023.75951489558</v>
      </c>
      <c r="D33" s="3">
        <v>7.12766603381891</v>
      </c>
      <c r="E33" s="3">
        <v>10.6929978353058</v>
      </c>
    </row>
    <row r="34" spans="1:5" x14ac:dyDescent="0.2">
      <c r="A34" s="1" t="s">
        <v>36</v>
      </c>
      <c r="B34" s="2">
        <v>336493</v>
      </c>
      <c r="C34" s="1">
        <v>888.70449645149301</v>
      </c>
      <c r="D34" s="3">
        <v>12.1442802723141</v>
      </c>
      <c r="E34" s="3">
        <v>18.222171912421899</v>
      </c>
    </row>
    <row r="35" spans="1:5" x14ac:dyDescent="0.2">
      <c r="A35" s="1" t="s">
        <v>37</v>
      </c>
      <c r="B35" s="2">
        <v>352812</v>
      </c>
      <c r="C35" s="1">
        <v>966.77401973558995</v>
      </c>
      <c r="D35" s="3">
        <v>9.5776903301238896</v>
      </c>
      <c r="E35" s="3">
        <v>14.3682454904667</v>
      </c>
    </row>
    <row r="36" spans="1:5" x14ac:dyDescent="0.2">
      <c r="A36" s="1" t="s">
        <v>38</v>
      </c>
      <c r="B36" s="2">
        <v>189376</v>
      </c>
      <c r="C36" s="1">
        <v>864.22817261399803</v>
      </c>
      <c r="D36" s="3">
        <v>6.17019841575868</v>
      </c>
      <c r="E36" s="3">
        <v>9.2589679295794802</v>
      </c>
    </row>
    <row r="37" spans="1:5" x14ac:dyDescent="0.2">
      <c r="A37" s="1" t="s">
        <v>39</v>
      </c>
      <c r="B37" s="1">
        <v>454</v>
      </c>
      <c r="C37" s="1">
        <v>538.52459016393402</v>
      </c>
      <c r="D37" s="3">
        <v>10.730327868852401</v>
      </c>
      <c r="E37" s="3">
        <v>16.143237704918</v>
      </c>
    </row>
    <row r="38" spans="1:5" x14ac:dyDescent="0.2">
      <c r="A38" s="1" t="s">
        <v>40</v>
      </c>
      <c r="B38" s="2">
        <v>4514</v>
      </c>
      <c r="C38" s="1">
        <v>723.61632270168798</v>
      </c>
      <c r="D38" s="3">
        <v>9.6747795497185702</v>
      </c>
      <c r="E38" s="3">
        <v>14.512410881801101</v>
      </c>
    </row>
    <row r="39" spans="1:5" x14ac:dyDescent="0.2">
      <c r="A39" s="1" t="s">
        <v>41</v>
      </c>
      <c r="B39" s="1">
        <v>5</v>
      </c>
      <c r="C39" s="2">
        <v>1000</v>
      </c>
      <c r="D39" s="3">
        <v>3.92</v>
      </c>
      <c r="E39" s="3">
        <v>5.88</v>
      </c>
    </row>
    <row r="40" spans="1:5" x14ac:dyDescent="0.2">
      <c r="A40" s="1" t="s">
        <v>42</v>
      </c>
      <c r="B40" s="2">
        <v>32714</v>
      </c>
      <c r="C40" s="1">
        <v>750.18965255651597</v>
      </c>
      <c r="D40" s="3">
        <v>4.5731133363677703</v>
      </c>
      <c r="E40" s="3">
        <v>6.8600151722045197</v>
      </c>
    </row>
    <row r="41" spans="1:5" x14ac:dyDescent="0.2">
      <c r="A41" s="1" t="s">
        <v>43</v>
      </c>
      <c r="B41" s="2">
        <v>256932</v>
      </c>
      <c r="C41" s="1">
        <v>757.32361266197495</v>
      </c>
      <c r="D41" s="3">
        <v>5.2946048975564102</v>
      </c>
      <c r="E41" s="3">
        <v>7.9469160455997203</v>
      </c>
    </row>
    <row r="42" spans="1:5" x14ac:dyDescent="0.2">
      <c r="A42" s="1" t="s">
        <v>44</v>
      </c>
      <c r="B42" s="2">
        <v>25189</v>
      </c>
      <c r="C42" s="1">
        <v>756.89574567554905</v>
      </c>
      <c r="D42" s="3">
        <v>19.6671482000935</v>
      </c>
      <c r="E42" s="3">
        <v>29.554019011999301</v>
      </c>
    </row>
    <row r="43" spans="1:5" x14ac:dyDescent="0.2">
      <c r="A43" s="1" t="s">
        <v>45</v>
      </c>
      <c r="B43" s="2">
        <v>1576061</v>
      </c>
      <c r="C43" s="1">
        <v>522.38762139663902</v>
      </c>
      <c r="D43" s="3">
        <v>13.978562638096699</v>
      </c>
      <c r="E43" s="3">
        <v>20.977039078156299</v>
      </c>
    </row>
    <row r="44" spans="1:5" x14ac:dyDescent="0.2">
      <c r="A44" s="1" t="s">
        <v>46</v>
      </c>
      <c r="B44" s="2">
        <v>223438</v>
      </c>
      <c r="C44" s="1">
        <v>703.19092799718499</v>
      </c>
      <c r="D44" s="3">
        <v>5.6065411954598501</v>
      </c>
      <c r="E44" s="3">
        <v>8.4090565862036808</v>
      </c>
    </row>
    <row r="45" spans="1:5" x14ac:dyDescent="0.2">
      <c r="A45" s="1" t="s">
        <v>47</v>
      </c>
      <c r="B45" s="2">
        <v>71526</v>
      </c>
      <c r="C45" s="1">
        <v>844.72249564624803</v>
      </c>
      <c r="D45" s="3">
        <v>5.6384818656772904</v>
      </c>
      <c r="E45" s="3">
        <v>8.47798970243052</v>
      </c>
    </row>
    <row r="46" spans="1:5" x14ac:dyDescent="0.2">
      <c r="A46" s="1" t="s">
        <v>48</v>
      </c>
      <c r="B46" s="2">
        <v>6387</v>
      </c>
      <c r="C46" s="1">
        <v>750</v>
      </c>
      <c r="D46" s="3">
        <v>11.384044171779101</v>
      </c>
      <c r="E46" s="3">
        <v>17.0760662576687</v>
      </c>
    </row>
    <row r="47" spans="1:5" x14ac:dyDescent="0.2">
      <c r="A47" s="1" t="s">
        <v>49</v>
      </c>
      <c r="B47" s="2">
        <v>36962</v>
      </c>
      <c r="C47" s="1">
        <v>748.98845489857501</v>
      </c>
      <c r="D47" s="3">
        <v>22.778640483383601</v>
      </c>
      <c r="E47" s="3">
        <v>34.218243418213198</v>
      </c>
    </row>
    <row r="48" spans="1:5" x14ac:dyDescent="0.2">
      <c r="A48" s="1" t="s">
        <v>50</v>
      </c>
      <c r="B48" s="1">
        <v>14</v>
      </c>
      <c r="C48" s="1">
        <v>750</v>
      </c>
      <c r="D48" s="3">
        <v>5.5</v>
      </c>
      <c r="E48" s="3">
        <v>8.25</v>
      </c>
    </row>
    <row r="49" spans="1:5" x14ac:dyDescent="0.2">
      <c r="A49" s="1" t="s">
        <v>51</v>
      </c>
      <c r="B49" s="2">
        <v>686232</v>
      </c>
      <c r="C49" s="1">
        <v>947.41842620970101</v>
      </c>
      <c r="D49" s="3">
        <v>9.86771512347498</v>
      </c>
      <c r="E49" s="3">
        <v>14.823214106795501</v>
      </c>
    </row>
    <row r="50" spans="1:5" x14ac:dyDescent="0.2">
      <c r="A50" s="1" t="s">
        <v>52</v>
      </c>
      <c r="B50" s="2">
        <v>1111615</v>
      </c>
      <c r="C50" s="4">
        <v>1071.7895429744201</v>
      </c>
      <c r="D50" s="3">
        <v>15.8768643439955</v>
      </c>
      <c r="E50" s="3">
        <v>23.849627471592299</v>
      </c>
    </row>
    <row r="51" spans="1:5" x14ac:dyDescent="0.2">
      <c r="A51" s="1" t="s">
        <v>53</v>
      </c>
      <c r="B51" s="2">
        <v>3833784</v>
      </c>
      <c r="C51" s="4">
        <v>1019.68268414571</v>
      </c>
      <c r="D51" s="3">
        <v>11.186605364465599</v>
      </c>
      <c r="E51" s="3">
        <v>16.784832472531999</v>
      </c>
    </row>
    <row r="52" spans="1:5" x14ac:dyDescent="0.2">
      <c r="A52" s="1" t="s">
        <v>54</v>
      </c>
      <c r="B52" s="2">
        <v>45726</v>
      </c>
      <c r="C52" s="1">
        <v>750.06974668005796</v>
      </c>
      <c r="D52" s="3">
        <v>4.5678685414574201</v>
      </c>
      <c r="E52" s="3">
        <v>6.8538901908269096</v>
      </c>
    </row>
    <row r="53" spans="1:5" x14ac:dyDescent="0.2">
      <c r="A53" s="1" t="s">
        <v>55</v>
      </c>
      <c r="B53" s="2">
        <v>8608</v>
      </c>
      <c r="C53" s="1">
        <v>765.33546325878501</v>
      </c>
      <c r="D53" s="3">
        <v>11.307699680511099</v>
      </c>
      <c r="E53" s="3">
        <v>16.966351437699601</v>
      </c>
    </row>
    <row r="54" spans="1:5" x14ac:dyDescent="0.2">
      <c r="A54" s="1" t="s">
        <v>56</v>
      </c>
      <c r="B54" s="2">
        <v>2093001</v>
      </c>
      <c r="C54" s="1">
        <v>845.86222864060699</v>
      </c>
      <c r="D54" s="3">
        <v>8.3832990979534205</v>
      </c>
      <c r="E54" s="3">
        <v>12.6189524620375</v>
      </c>
    </row>
    <row r="55" spans="1:5" x14ac:dyDescent="0.2">
      <c r="A55" s="1" t="s">
        <v>57</v>
      </c>
      <c r="B55" s="2">
        <v>517472</v>
      </c>
      <c r="C55" s="1">
        <v>808.12131646910802</v>
      </c>
      <c r="D55" s="3">
        <v>10.555732335606899</v>
      </c>
      <c r="E55" s="3">
        <v>15.875421495265201</v>
      </c>
    </row>
    <row r="56" spans="1:5" x14ac:dyDescent="0.2">
      <c r="A56" s="1" t="s">
        <v>58</v>
      </c>
      <c r="B56" s="2">
        <v>32610</v>
      </c>
      <c r="C56" s="1">
        <v>849.50728363324697</v>
      </c>
      <c r="D56" s="3">
        <v>4.5642316481005398</v>
      </c>
      <c r="E56" s="3">
        <v>6.8461168237646302</v>
      </c>
    </row>
    <row r="57" spans="1:5" x14ac:dyDescent="0.2">
      <c r="A57" s="1" t="s">
        <v>59</v>
      </c>
      <c r="B57" s="2">
        <v>60556</v>
      </c>
      <c r="C57" s="1">
        <v>926.52954848412298</v>
      </c>
      <c r="D57" s="3">
        <v>15.2779310934135</v>
      </c>
      <c r="E57" s="3">
        <v>22.918575383668799</v>
      </c>
    </row>
    <row r="58" spans="1:5" x14ac:dyDescent="0.2">
      <c r="A58" s="1" t="s">
        <v>60</v>
      </c>
      <c r="B58" s="2">
        <v>252201</v>
      </c>
      <c r="C58" s="1">
        <v>843.25278709326506</v>
      </c>
      <c r="D58" s="3">
        <v>6.7071461373455303</v>
      </c>
      <c r="E58" s="3">
        <v>10.087106256986599</v>
      </c>
    </row>
    <row r="59" spans="1:5" x14ac:dyDescent="0.2">
      <c r="A59" s="1" t="s">
        <v>61</v>
      </c>
      <c r="B59" s="2">
        <v>2630010</v>
      </c>
      <c r="C59" s="1">
        <v>670.17621245023497</v>
      </c>
      <c r="D59" s="3">
        <v>5.3186046951600598</v>
      </c>
      <c r="E59" s="3">
        <v>7.9951215740466504</v>
      </c>
    </row>
    <row r="60" spans="1:5" x14ac:dyDescent="0.2">
      <c r="A60" s="1" t="s">
        <v>62</v>
      </c>
      <c r="B60" s="2">
        <v>59188</v>
      </c>
      <c r="C60" s="1">
        <v>748.94156827126801</v>
      </c>
      <c r="D60" s="3">
        <v>9.8813129478252009</v>
      </c>
      <c r="E60" s="3">
        <v>14.9397981632859</v>
      </c>
    </row>
    <row r="61" spans="1:5" x14ac:dyDescent="0.2">
      <c r="A61" s="1" t="s">
        <v>63</v>
      </c>
      <c r="B61" s="2">
        <v>126113</v>
      </c>
      <c r="C61" s="1">
        <v>510.30717313394803</v>
      </c>
      <c r="D61" s="3">
        <v>14.838337972311599</v>
      </c>
      <c r="E61" s="3">
        <v>22.260161727519101</v>
      </c>
    </row>
    <row r="62" spans="1:5" x14ac:dyDescent="0.2">
      <c r="A62" s="1" t="s">
        <v>64</v>
      </c>
      <c r="B62" s="2">
        <v>72042</v>
      </c>
      <c r="C62" s="4">
        <v>1598.44601425154</v>
      </c>
      <c r="D62" s="3">
        <v>7.7296015484379996</v>
      </c>
      <c r="E62" s="3">
        <v>11.632782996769899</v>
      </c>
    </row>
    <row r="63" spans="1:5" x14ac:dyDescent="0.2">
      <c r="A63" s="1" t="s">
        <v>65</v>
      </c>
      <c r="B63" s="2">
        <v>3693136</v>
      </c>
      <c r="C63" s="1">
        <v>805.27509630816996</v>
      </c>
      <c r="D63" s="3">
        <v>7.2695881769166597</v>
      </c>
      <c r="E63" s="3">
        <v>10.9591689355684</v>
      </c>
    </row>
    <row r="64" spans="1:5" x14ac:dyDescent="0.2">
      <c r="A64" s="1" t="s">
        <v>66</v>
      </c>
      <c r="B64" s="2">
        <v>555636</v>
      </c>
      <c r="C64" s="4">
        <v>1056.9349389689601</v>
      </c>
      <c r="D64" s="3">
        <v>6.7842140672275102</v>
      </c>
      <c r="E64" s="3">
        <v>10.180007470646499</v>
      </c>
    </row>
    <row r="65" spans="1:5" x14ac:dyDescent="0.2">
      <c r="A65" s="1" t="s">
        <v>67</v>
      </c>
      <c r="B65" s="2">
        <v>2120834</v>
      </c>
      <c r="C65" s="4">
        <v>1534.27071076063</v>
      </c>
      <c r="D65" s="3">
        <v>7.1318769209153601</v>
      </c>
      <c r="E65" s="3">
        <v>10.7660562707458</v>
      </c>
    </row>
    <row r="66" spans="1:5" x14ac:dyDescent="0.2">
      <c r="A66" s="1" t="s">
        <v>68</v>
      </c>
      <c r="B66" s="2">
        <v>1365246</v>
      </c>
      <c r="C66" s="1">
        <v>860.56217982427597</v>
      </c>
      <c r="D66" s="3">
        <v>10.980911234142599</v>
      </c>
      <c r="E66" s="3">
        <v>16.471568100305401</v>
      </c>
    </row>
    <row r="67" spans="1:5" x14ac:dyDescent="0.2">
      <c r="A67" s="1" t="s">
        <v>69</v>
      </c>
      <c r="B67" s="2">
        <v>221868</v>
      </c>
      <c r="C67" s="1">
        <v>829.37404399822799</v>
      </c>
      <c r="D67" s="3">
        <v>6.14807352724051</v>
      </c>
      <c r="E67" s="3">
        <v>9.2464851616713393</v>
      </c>
    </row>
    <row r="68" spans="1:5" x14ac:dyDescent="0.2">
      <c r="A68" s="1" t="s">
        <v>70</v>
      </c>
      <c r="B68" s="2">
        <v>25902</v>
      </c>
      <c r="C68" s="1">
        <v>948.28154425612001</v>
      </c>
      <c r="D68" s="3">
        <v>2.7364595103578102</v>
      </c>
      <c r="E68" s="3">
        <v>4.1068766478342704</v>
      </c>
    </row>
    <row r="69" spans="1:5" x14ac:dyDescent="0.2">
      <c r="A69" s="1" t="s">
        <v>71</v>
      </c>
      <c r="B69" s="2">
        <v>26781</v>
      </c>
      <c r="C69" s="1">
        <v>663.36022781205497</v>
      </c>
      <c r="D69" s="3">
        <v>12.240168485999</v>
      </c>
      <c r="E69" s="3">
        <v>18.3632130991931</v>
      </c>
    </row>
    <row r="70" spans="1:5" x14ac:dyDescent="0.2">
      <c r="A70" s="1" t="s">
        <v>72</v>
      </c>
      <c r="B70" s="2">
        <v>13492</v>
      </c>
      <c r="C70" s="1">
        <v>753.06741219089599</v>
      </c>
      <c r="D70" s="3">
        <v>15.629650338636001</v>
      </c>
      <c r="E70" s="3">
        <v>23.447377539769999</v>
      </c>
    </row>
    <row r="71" spans="1:5" x14ac:dyDescent="0.2">
      <c r="A71" s="1" t="s">
        <v>73</v>
      </c>
      <c r="B71" s="2">
        <v>562264</v>
      </c>
      <c r="C71" s="1">
        <v>748.77023167248399</v>
      </c>
      <c r="D71" s="3">
        <v>17.189993485777201</v>
      </c>
      <c r="E71" s="3">
        <v>25.792711753996201</v>
      </c>
    </row>
    <row r="72" spans="1:5" x14ac:dyDescent="0.2">
      <c r="A72" s="1" t="s">
        <v>74</v>
      </c>
      <c r="B72" s="2">
        <v>92926</v>
      </c>
      <c r="C72" s="4">
        <v>1048.6525480228299</v>
      </c>
      <c r="D72" s="3">
        <v>17.157050918788201</v>
      </c>
      <c r="E72" s="3">
        <v>25.746661319221602</v>
      </c>
    </row>
    <row r="73" spans="1:5" x14ac:dyDescent="0.2">
      <c r="A73" s="1" t="s">
        <v>75</v>
      </c>
      <c r="B73" s="2">
        <v>228224</v>
      </c>
      <c r="C73" s="1">
        <v>752.324339862839</v>
      </c>
      <c r="D73" s="3">
        <v>8.6819317481828193</v>
      </c>
      <c r="E73" s="3">
        <v>13.025331197897399</v>
      </c>
    </row>
    <row r="74" spans="1:5" x14ac:dyDescent="0.2">
      <c r="A74" s="1" t="s">
        <v>76</v>
      </c>
      <c r="B74" s="2">
        <v>79465</v>
      </c>
      <c r="C74" s="1">
        <v>704.99773002421296</v>
      </c>
      <c r="D74" s="3">
        <v>5.1121421004842604</v>
      </c>
      <c r="E74" s="3">
        <v>7.6688052360774801</v>
      </c>
    </row>
    <row r="75" spans="1:5" x14ac:dyDescent="0.2">
      <c r="A75" s="1" t="s">
        <v>77</v>
      </c>
      <c r="B75" s="2">
        <v>138933</v>
      </c>
      <c r="C75" s="1">
        <v>748.04479847933203</v>
      </c>
      <c r="D75" s="3">
        <v>14.5305370662714</v>
      </c>
      <c r="E75" s="3">
        <v>21.8023789426205</v>
      </c>
    </row>
    <row r="76" spans="1:5" x14ac:dyDescent="0.2">
      <c r="A76" s="1" t="s">
        <v>78</v>
      </c>
      <c r="B76" s="2">
        <v>146561</v>
      </c>
      <c r="C76" s="4">
        <v>1068.8904295658999</v>
      </c>
      <c r="D76" s="3">
        <v>7.4977347331484498</v>
      </c>
      <c r="E76" s="3">
        <v>11.247193389552301</v>
      </c>
    </row>
    <row r="77" spans="1:5" x14ac:dyDescent="0.2">
      <c r="A77" s="1" t="s">
        <v>79</v>
      </c>
      <c r="B77" s="2">
        <v>3641</v>
      </c>
      <c r="C77" s="1">
        <v>750</v>
      </c>
      <c r="D77" s="3">
        <v>13.714132360604401</v>
      </c>
      <c r="E77" s="3">
        <v>20.571318394997299</v>
      </c>
    </row>
    <row r="78" spans="1:5" x14ac:dyDescent="0.2">
      <c r="A78" s="1" t="s">
        <v>80</v>
      </c>
      <c r="B78" s="2">
        <v>37120</v>
      </c>
      <c r="C78" s="1">
        <v>809.51589675418097</v>
      </c>
      <c r="D78" s="3">
        <v>10.6339819430597</v>
      </c>
      <c r="E78" s="3">
        <v>15.965989808352701</v>
      </c>
    </row>
    <row r="79" spans="1:5" x14ac:dyDescent="0.2">
      <c r="A79" s="1" t="s">
        <v>81</v>
      </c>
      <c r="B79" s="2">
        <v>5138</v>
      </c>
      <c r="C79" s="4">
        <v>1727.3936170212701</v>
      </c>
      <c r="D79" s="3">
        <v>52.443962765957401</v>
      </c>
      <c r="E79" s="3">
        <v>78.670465425531901</v>
      </c>
    </row>
    <row r="80" spans="1:5" x14ac:dyDescent="0.2">
      <c r="A80" s="1" t="s">
        <v>82</v>
      </c>
      <c r="B80" s="2">
        <v>86235</v>
      </c>
      <c r="C80" s="1">
        <v>736.95167722261294</v>
      </c>
      <c r="D80" s="3">
        <v>13.221285479709101</v>
      </c>
      <c r="E80" s="3">
        <v>19.931513800922598</v>
      </c>
    </row>
    <row r="81" spans="1:5" x14ac:dyDescent="0.2">
      <c r="A81" s="1" t="s">
        <v>83</v>
      </c>
      <c r="B81" s="2">
        <v>72278</v>
      </c>
      <c r="C81" s="1">
        <v>750</v>
      </c>
      <c r="D81" s="3">
        <v>5.1182063612587498</v>
      </c>
      <c r="E81" s="3">
        <v>7.7063696954357503</v>
      </c>
    </row>
    <row r="82" spans="1:5" x14ac:dyDescent="0.2">
      <c r="A82" s="1" t="s">
        <v>84</v>
      </c>
      <c r="B82" s="2">
        <v>782794</v>
      </c>
      <c r="C82" s="1">
        <v>929.60918870738499</v>
      </c>
      <c r="D82" s="3">
        <v>14.7730032741168</v>
      </c>
      <c r="E82" s="3">
        <v>22.1959762780969</v>
      </c>
    </row>
    <row r="83" spans="1:5" x14ac:dyDescent="0.2">
      <c r="A83" s="1" t="s">
        <v>85</v>
      </c>
      <c r="B83" s="2">
        <v>373123</v>
      </c>
      <c r="C83" s="4">
        <v>1035.3933187341599</v>
      </c>
      <c r="D83" s="3">
        <v>6.4768561491323302</v>
      </c>
      <c r="E83" s="3">
        <v>9.7206956073682793</v>
      </c>
    </row>
    <row r="84" spans="1:5" x14ac:dyDescent="0.2">
      <c r="A84" s="1" t="s">
        <v>86</v>
      </c>
      <c r="B84" s="2">
        <v>620739</v>
      </c>
      <c r="C84" s="1">
        <v>846.41883060836903</v>
      </c>
      <c r="D84" s="3">
        <v>15.122348400779201</v>
      </c>
      <c r="E84" s="3">
        <v>22.710669527261899</v>
      </c>
    </row>
    <row r="85" spans="1:5" x14ac:dyDescent="0.2">
      <c r="A85" s="1" t="s">
        <v>87</v>
      </c>
      <c r="B85" s="2">
        <v>45105</v>
      </c>
      <c r="C85" s="1">
        <v>762.77327674897106</v>
      </c>
      <c r="D85" s="3">
        <v>31.932700188614501</v>
      </c>
      <c r="E85" s="3">
        <v>47.900857338820302</v>
      </c>
    </row>
    <row r="86" spans="1:5" x14ac:dyDescent="0.2">
      <c r="A86" s="1" t="s">
        <v>88</v>
      </c>
      <c r="B86" s="1">
        <v>287</v>
      </c>
      <c r="C86" s="1">
        <v>531.76100628930806</v>
      </c>
      <c r="D86" s="3">
        <v>12.454465408805</v>
      </c>
      <c r="E86" s="3">
        <v>18.6832075471698</v>
      </c>
    </row>
    <row r="87" spans="1:5" x14ac:dyDescent="0.2">
      <c r="A87" s="1" t="s">
        <v>89</v>
      </c>
      <c r="B87" s="2">
        <v>28757</v>
      </c>
      <c r="C87" s="1">
        <v>769.67008594399704</v>
      </c>
      <c r="D87" s="3">
        <v>18.054783753812</v>
      </c>
      <c r="E87" s="3">
        <v>27.085840726365401</v>
      </c>
    </row>
    <row r="88" spans="1:5" x14ac:dyDescent="0.2">
      <c r="A88" s="1" t="s">
        <v>90</v>
      </c>
      <c r="B88" s="2">
        <v>960761</v>
      </c>
      <c r="C88" s="1">
        <v>689.50639148641403</v>
      </c>
      <c r="D88" s="3">
        <v>7.9319342117691498</v>
      </c>
      <c r="E88" s="3">
        <v>11.915806413525999</v>
      </c>
    </row>
    <row r="89" spans="1:5" x14ac:dyDescent="0.2">
      <c r="A89" s="1" t="s">
        <v>91</v>
      </c>
      <c r="B89" s="1">
        <v>54</v>
      </c>
      <c r="C89" s="1">
        <v>750</v>
      </c>
      <c r="D89" s="3">
        <v>92.826250000000002</v>
      </c>
      <c r="E89" s="3">
        <v>122.138125</v>
      </c>
    </row>
    <row r="90" spans="1:5" x14ac:dyDescent="0.2">
      <c r="A90" s="1" t="s">
        <v>92</v>
      </c>
      <c r="B90" s="2">
        <v>2689</v>
      </c>
      <c r="C90" s="1">
        <v>754.93015612161003</v>
      </c>
      <c r="D90" s="3">
        <v>13.0083155299917</v>
      </c>
      <c r="E90" s="3">
        <v>19.512530813475699</v>
      </c>
    </row>
    <row r="91" spans="1:5" x14ac:dyDescent="0.2">
      <c r="A91" s="1" t="s">
        <v>93</v>
      </c>
      <c r="B91" s="2">
        <v>97720</v>
      </c>
      <c r="C91" s="1">
        <v>928.74586852735899</v>
      </c>
      <c r="D91" s="3">
        <v>6.0403856041131103</v>
      </c>
      <c r="E91" s="3">
        <v>9.0972853470436998</v>
      </c>
    </row>
    <row r="92" spans="1:5" x14ac:dyDescent="0.2">
      <c r="A92" s="1" t="s">
        <v>94</v>
      </c>
      <c r="B92" s="2">
        <v>13474</v>
      </c>
      <c r="C92" s="1">
        <v>848.14513745196496</v>
      </c>
      <c r="D92" s="3">
        <v>11.547955956251799</v>
      </c>
      <c r="E92" s="3">
        <v>17.323211646467598</v>
      </c>
    </row>
    <row r="93" spans="1:5" x14ac:dyDescent="0.2">
      <c r="A93" s="1" t="s">
        <v>95</v>
      </c>
      <c r="B93" s="2">
        <v>60479</v>
      </c>
      <c r="C93" s="1">
        <v>751.25520399666902</v>
      </c>
      <c r="D93" s="3">
        <v>6.4906261448792604</v>
      </c>
      <c r="E93" s="3">
        <v>9.7397785179017404</v>
      </c>
    </row>
    <row r="94" spans="1:5" x14ac:dyDescent="0.2">
      <c r="A94" s="1" t="s">
        <v>96</v>
      </c>
      <c r="B94" s="2">
        <v>113440</v>
      </c>
      <c r="C94" s="1">
        <v>838.659417741992</v>
      </c>
      <c r="D94" s="3">
        <v>12.147418339720801</v>
      </c>
      <c r="E94" s="3">
        <v>18.232720720087102</v>
      </c>
    </row>
    <row r="95" spans="1:5" x14ac:dyDescent="0.2">
      <c r="A95" s="1" t="s">
        <v>97</v>
      </c>
      <c r="B95" s="2">
        <v>144695</v>
      </c>
      <c r="C95" s="1">
        <v>852.58202386661696</v>
      </c>
      <c r="D95" s="3">
        <v>8.4788116060597503</v>
      </c>
      <c r="E95" s="3">
        <v>12.7215066155104</v>
      </c>
    </row>
    <row r="96" spans="1:5" x14ac:dyDescent="0.2">
      <c r="A96" s="1" t="s">
        <v>98</v>
      </c>
      <c r="B96" s="2">
        <v>1632</v>
      </c>
      <c r="C96" s="1">
        <v>749.25883694412698</v>
      </c>
      <c r="D96" s="3">
        <v>16.511368301026199</v>
      </c>
      <c r="E96" s="3">
        <v>24.818369441277</v>
      </c>
    </row>
    <row r="97" spans="1:5" x14ac:dyDescent="0.2">
      <c r="A97" s="1" t="s">
        <v>99</v>
      </c>
      <c r="B97" s="2">
        <v>69321</v>
      </c>
      <c r="C97" s="1">
        <v>796.619240965068</v>
      </c>
      <c r="D97" s="3">
        <v>16.443936780644901</v>
      </c>
      <c r="E97" s="3">
        <v>24.667894030401602</v>
      </c>
    </row>
    <row r="98" spans="1:5" x14ac:dyDescent="0.2">
      <c r="A98" s="1" t="s">
        <v>100</v>
      </c>
      <c r="B98" s="2">
        <v>78614</v>
      </c>
      <c r="C98" s="1">
        <v>647.526685245556</v>
      </c>
      <c r="D98" s="3">
        <v>5.8168151225155098</v>
      </c>
      <c r="E98" s="3">
        <v>8.7284916920811799</v>
      </c>
    </row>
    <row r="99" spans="1:5" x14ac:dyDescent="0.2">
      <c r="A99" s="1" t="s">
        <v>101</v>
      </c>
      <c r="B99" s="2">
        <v>122629</v>
      </c>
      <c r="C99" s="1">
        <v>724.69261953221405</v>
      </c>
      <c r="D99" s="3">
        <v>11.9053211437723</v>
      </c>
      <c r="E99" s="3">
        <v>17.8620928564278</v>
      </c>
    </row>
    <row r="100" spans="1:5" x14ac:dyDescent="0.2">
      <c r="A100" s="1" t="s">
        <v>102</v>
      </c>
      <c r="B100" s="2">
        <v>11260</v>
      </c>
      <c r="C100" s="1">
        <v>750</v>
      </c>
      <c r="D100" s="3">
        <v>8.9053703109971103</v>
      </c>
      <c r="E100" s="3">
        <v>13.3587063161269</v>
      </c>
    </row>
    <row r="101" spans="1:5" x14ac:dyDescent="0.2">
      <c r="A101" s="1" t="s">
        <v>103</v>
      </c>
      <c r="B101" s="2">
        <v>3895514</v>
      </c>
      <c r="C101" s="1">
        <v>938.76135770042799</v>
      </c>
      <c r="D101" s="3">
        <v>11.325183286614999</v>
      </c>
      <c r="E101" s="3">
        <v>17.022491870277499</v>
      </c>
    </row>
    <row r="102" spans="1:5" x14ac:dyDescent="0.2">
      <c r="A102" s="1" t="s">
        <v>104</v>
      </c>
      <c r="B102" s="2">
        <v>17404</v>
      </c>
      <c r="C102" s="1">
        <v>943.22782480677199</v>
      </c>
      <c r="D102" s="3">
        <v>6.4596393080603596</v>
      </c>
      <c r="E102" s="3">
        <v>9.6914464482885503</v>
      </c>
    </row>
    <row r="103" spans="1:5" x14ac:dyDescent="0.2">
      <c r="A103" s="1" t="s">
        <v>105</v>
      </c>
      <c r="B103" s="2">
        <v>3776162</v>
      </c>
      <c r="C103" s="1">
        <v>908.98104680632002</v>
      </c>
      <c r="D103" s="3">
        <v>13.386635721498401</v>
      </c>
      <c r="E103" s="3">
        <v>20.105835989783301</v>
      </c>
    </row>
    <row r="104" spans="1:5" x14ac:dyDescent="0.2">
      <c r="A104" s="1" t="s">
        <v>106</v>
      </c>
      <c r="B104" s="2">
        <v>820517</v>
      </c>
      <c r="C104" s="1">
        <v>923.9744697484</v>
      </c>
      <c r="D104" s="3">
        <v>2.7735495484375301</v>
      </c>
      <c r="E104" s="3">
        <v>4.1598839721039296</v>
      </c>
    </row>
    <row r="105" spans="1:5" x14ac:dyDescent="0.2">
      <c r="A105" s="1" t="s">
        <v>107</v>
      </c>
      <c r="B105" s="2">
        <v>16618</v>
      </c>
      <c r="C105" s="1">
        <v>800.61801059446702</v>
      </c>
      <c r="D105" s="3">
        <v>7.8665597410241297</v>
      </c>
      <c r="E105" s="3">
        <v>11.8007239552678</v>
      </c>
    </row>
    <row r="106" spans="1:5" x14ac:dyDescent="0.2">
      <c r="A106" s="1" t="s">
        <v>108</v>
      </c>
      <c r="B106" s="2">
        <v>4079513</v>
      </c>
      <c r="C106" s="1">
        <v>767.853541711655</v>
      </c>
      <c r="D106" s="3">
        <v>13.3706640738069</v>
      </c>
      <c r="E106" s="3">
        <v>20.088733649132301</v>
      </c>
    </row>
    <row r="107" spans="1:5" x14ac:dyDescent="0.2">
      <c r="A107" s="1" t="s">
        <v>109</v>
      </c>
      <c r="B107" s="2">
        <v>11123969</v>
      </c>
      <c r="C107" s="1">
        <v>995.04420793580903</v>
      </c>
      <c r="D107" s="3">
        <v>9.2809256877715693</v>
      </c>
      <c r="E107" s="3">
        <v>13.9648339265038</v>
      </c>
    </row>
    <row r="108" spans="1:5" x14ac:dyDescent="0.2">
      <c r="A108" s="1" t="s">
        <v>110</v>
      </c>
      <c r="B108" s="2">
        <v>5924</v>
      </c>
      <c r="C108" s="1">
        <v>754.54298150163197</v>
      </c>
      <c r="D108" s="3">
        <v>19.755048966267601</v>
      </c>
      <c r="E108" s="3">
        <v>29.635530467899802</v>
      </c>
    </row>
    <row r="109" spans="1:5" x14ac:dyDescent="0.2">
      <c r="A109" s="1" t="s">
        <v>111</v>
      </c>
      <c r="B109" s="2">
        <v>747176</v>
      </c>
      <c r="C109" s="1">
        <v>831.88362805326403</v>
      </c>
      <c r="D109" s="3">
        <v>16.670546900632399</v>
      </c>
      <c r="E109" s="3">
        <v>25.025808528210501</v>
      </c>
    </row>
    <row r="110" spans="1:5" x14ac:dyDescent="0.2">
      <c r="A110" s="1" t="s">
        <v>112</v>
      </c>
      <c r="B110" s="2">
        <v>18124615</v>
      </c>
      <c r="C110" s="4">
        <v>1061.2838612799301</v>
      </c>
      <c r="D110" s="3">
        <v>6.1508123829452099</v>
      </c>
      <c r="E110" s="3">
        <v>9.2436155681783099</v>
      </c>
    </row>
    <row r="111" spans="1:5" x14ac:dyDescent="0.2">
      <c r="A111" s="1" t="s">
        <v>113</v>
      </c>
      <c r="B111" s="2">
        <v>16979</v>
      </c>
      <c r="C111" s="1">
        <v>766.22820000000002</v>
      </c>
      <c r="D111" s="3">
        <v>22.833535999999999</v>
      </c>
      <c r="E111" s="3">
        <v>34.252186000000002</v>
      </c>
    </row>
    <row r="112" spans="1:5" x14ac:dyDescent="0.2">
      <c r="A112" s="1" t="s">
        <v>114</v>
      </c>
      <c r="B112" s="2">
        <v>188606</v>
      </c>
      <c r="C112" s="1">
        <v>727.67790443516003</v>
      </c>
      <c r="D112" s="3">
        <v>14.270502586946201</v>
      </c>
      <c r="E112" s="3">
        <v>21.408353899786899</v>
      </c>
    </row>
    <row r="113" spans="1:5" x14ac:dyDescent="0.2">
      <c r="A113" s="1" t="s">
        <v>115</v>
      </c>
      <c r="B113" s="2">
        <v>1877575</v>
      </c>
      <c r="C113" s="1">
        <v>749.63917785507601</v>
      </c>
      <c r="D113" s="3">
        <v>14.0973964598029</v>
      </c>
      <c r="E113" s="3">
        <v>21.1721835684795</v>
      </c>
    </row>
    <row r="114" spans="1:5" x14ac:dyDescent="0.2">
      <c r="A114" s="1" t="s">
        <v>116</v>
      </c>
      <c r="B114" s="2">
        <v>78680</v>
      </c>
      <c r="C114" s="1">
        <v>806.94008372579799</v>
      </c>
      <c r="D114" s="3">
        <v>10.423656462585001</v>
      </c>
      <c r="E114" s="3">
        <v>15.6459563055991</v>
      </c>
    </row>
    <row r="115" spans="1:5" x14ac:dyDescent="0.2">
      <c r="A115" s="1" t="s">
        <v>117</v>
      </c>
      <c r="B115" s="2">
        <v>5430</v>
      </c>
      <c r="C115" s="1">
        <v>750</v>
      </c>
      <c r="D115" s="3">
        <v>4.6249965301873601</v>
      </c>
      <c r="E115" s="3">
        <v>6.9410617626648099</v>
      </c>
    </row>
    <row r="116" spans="1:5" x14ac:dyDescent="0.2">
      <c r="A116" s="1" t="s">
        <v>118</v>
      </c>
      <c r="B116" s="2">
        <v>10575</v>
      </c>
      <c r="C116" s="1">
        <v>750.20333468889703</v>
      </c>
      <c r="D116" s="3">
        <v>4.6529890199267898</v>
      </c>
      <c r="E116" s="3">
        <v>6.9785441236274899</v>
      </c>
    </row>
    <row r="117" spans="1:5" x14ac:dyDescent="0.2">
      <c r="A117" s="1" t="s">
        <v>119</v>
      </c>
      <c r="B117" s="2">
        <v>60062</v>
      </c>
      <c r="C117" s="1">
        <v>895.34009770762805</v>
      </c>
      <c r="D117" s="3">
        <v>4.8738547538519299</v>
      </c>
      <c r="E117" s="3">
        <v>7.3147190905674497</v>
      </c>
    </row>
    <row r="118" spans="1:5" x14ac:dyDescent="0.2">
      <c r="A118" s="1" t="s">
        <v>120</v>
      </c>
      <c r="B118" s="2">
        <v>297693</v>
      </c>
      <c r="C118" s="1">
        <v>762.49609918354997</v>
      </c>
      <c r="D118" s="3">
        <v>28.960840762019899</v>
      </c>
      <c r="E118" s="3">
        <v>43.482006047777404</v>
      </c>
    </row>
    <row r="119" spans="1:5" x14ac:dyDescent="0.2">
      <c r="A119" s="1" t="s">
        <v>121</v>
      </c>
      <c r="B119" s="2">
        <v>1772283</v>
      </c>
      <c r="C119" s="1">
        <v>749.24963218220296</v>
      </c>
      <c r="D119" s="3">
        <v>11.3565516043678</v>
      </c>
      <c r="E119" s="3">
        <v>17.084742895277</v>
      </c>
    </row>
    <row r="120" spans="1:5" x14ac:dyDescent="0.2">
      <c r="A120" s="1" t="s">
        <v>122</v>
      </c>
      <c r="B120" s="2">
        <v>878339</v>
      </c>
      <c r="C120" s="1">
        <v>906.56140045143695</v>
      </c>
      <c r="D120" s="3">
        <v>4.9622265650932702</v>
      </c>
      <c r="E120" s="3">
        <v>7.4465733917546304</v>
      </c>
    </row>
    <row r="121" spans="1:5" x14ac:dyDescent="0.2">
      <c r="A121" s="1" t="s">
        <v>123</v>
      </c>
      <c r="B121" s="2">
        <v>6633940</v>
      </c>
      <c r="C121" s="1">
        <v>967.43182928140004</v>
      </c>
      <c r="D121" s="3">
        <v>9.4888596006584596</v>
      </c>
      <c r="E121" s="3">
        <v>14.250118060125599</v>
      </c>
    </row>
    <row r="122" spans="1:5" x14ac:dyDescent="0.2">
      <c r="A122" s="1" t="s">
        <v>124</v>
      </c>
      <c r="B122" s="2">
        <v>425294</v>
      </c>
      <c r="C122" s="1">
        <v>899.34537964296396</v>
      </c>
      <c r="D122" s="3">
        <v>5.9411240245168599</v>
      </c>
      <c r="E122" s="3">
        <v>8.9175962085942899</v>
      </c>
    </row>
    <row r="123" spans="1:5" x14ac:dyDescent="0.2">
      <c r="A123" s="1" t="s">
        <v>125</v>
      </c>
      <c r="B123" s="2">
        <v>51739</v>
      </c>
      <c r="C123" s="1">
        <v>651.12589869940996</v>
      </c>
      <c r="D123" s="3">
        <v>5.8132405687050603</v>
      </c>
      <c r="E123" s="3">
        <v>8.7285325955246709</v>
      </c>
    </row>
    <row r="124" spans="1:5" x14ac:dyDescent="0.2">
      <c r="A124" s="1" t="s">
        <v>126</v>
      </c>
      <c r="B124" s="1">
        <v>222</v>
      </c>
      <c r="C124" s="2">
        <v>1000</v>
      </c>
      <c r="D124" s="3">
        <v>7.05</v>
      </c>
      <c r="E124" s="3">
        <v>10.58</v>
      </c>
    </row>
    <row r="125" spans="1:5" x14ac:dyDescent="0.2">
      <c r="A125" s="1" t="s">
        <v>127</v>
      </c>
      <c r="B125" s="2">
        <v>1509</v>
      </c>
      <c r="C125" s="1">
        <v>750</v>
      </c>
      <c r="D125" s="3">
        <v>31.13</v>
      </c>
      <c r="E125" s="3">
        <v>46.7</v>
      </c>
    </row>
    <row r="126" spans="1:5" x14ac:dyDescent="0.2">
      <c r="A126" s="1" t="s">
        <v>128</v>
      </c>
      <c r="B126" s="2">
        <v>4880</v>
      </c>
      <c r="C126" s="1">
        <v>749.35155164427897</v>
      </c>
      <c r="D126" s="3">
        <v>6.7279666512274199</v>
      </c>
      <c r="E126" s="3">
        <v>10.0968596572487</v>
      </c>
    </row>
    <row r="127" spans="1:5" x14ac:dyDescent="0.2">
      <c r="A127" s="1" t="s">
        <v>129</v>
      </c>
      <c r="B127" s="2">
        <v>41931</v>
      </c>
      <c r="C127" s="4">
        <v>1505.9291675899201</v>
      </c>
      <c r="D127" s="3">
        <v>6.9884884408006496</v>
      </c>
      <c r="E127" s="3">
        <v>10.524957160794701</v>
      </c>
    </row>
    <row r="128" spans="1:5" x14ac:dyDescent="0.2">
      <c r="A128" s="1" t="s">
        <v>130</v>
      </c>
      <c r="B128" s="2">
        <v>147742</v>
      </c>
      <c r="C128" s="1">
        <v>803.30294292256804</v>
      </c>
      <c r="D128" s="3">
        <v>9.4633325417691392</v>
      </c>
      <c r="E128" s="3">
        <v>14.196513951318799</v>
      </c>
    </row>
    <row r="129" spans="1:5" x14ac:dyDescent="0.2">
      <c r="A129" s="1" t="s">
        <v>131</v>
      </c>
      <c r="B129" s="2">
        <v>1736</v>
      </c>
      <c r="C129" s="1">
        <v>756.81818181818096</v>
      </c>
      <c r="D129" s="3">
        <v>37.579965034964999</v>
      </c>
      <c r="E129" s="3">
        <v>56.373706293706199</v>
      </c>
    </row>
    <row r="130" spans="1:5" x14ac:dyDescent="0.2">
      <c r="A130" s="1" t="s">
        <v>132</v>
      </c>
      <c r="B130" s="2">
        <v>137774</v>
      </c>
      <c r="C130" s="1">
        <v>694.70835838845403</v>
      </c>
      <c r="D130" s="3">
        <v>18.120678761568101</v>
      </c>
      <c r="E130" s="3">
        <v>27.1933310355953</v>
      </c>
    </row>
    <row r="131" spans="1:5" x14ac:dyDescent="0.2">
      <c r="A131" s="1" t="s">
        <v>133</v>
      </c>
      <c r="B131" s="2">
        <v>35292</v>
      </c>
      <c r="C131" s="1">
        <v>750</v>
      </c>
      <c r="D131" s="3">
        <v>4.5548412588382003</v>
      </c>
      <c r="E131" s="3">
        <v>6.8322251490364598</v>
      </c>
    </row>
    <row r="132" spans="1:5" x14ac:dyDescent="0.2">
      <c r="A132" s="1" t="s">
        <v>134</v>
      </c>
      <c r="B132" s="2">
        <v>86201</v>
      </c>
      <c r="C132" s="1">
        <v>834.90049458313695</v>
      </c>
      <c r="D132" s="3">
        <v>10.7529265190767</v>
      </c>
      <c r="E132" s="3">
        <v>16.130090202543499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B2A6-1F89-4EB0-ACD8-28255E836B61}">
  <dimension ref="A1:V31"/>
  <sheetViews>
    <sheetView tabSelected="1" workbookViewId="0">
      <selection activeCell="J30" sqref="J30"/>
    </sheetView>
  </sheetViews>
  <sheetFormatPr defaultRowHeight="14.25" x14ac:dyDescent="0.2"/>
  <cols>
    <col min="1" max="1" width="18.625" bestFit="1" customWidth="1"/>
    <col min="2" max="2" width="21.375" bestFit="1" customWidth="1"/>
    <col min="3" max="3" width="6.75" bestFit="1" customWidth="1"/>
    <col min="4" max="4" width="22.625" bestFit="1" customWidth="1"/>
    <col min="5" max="5" width="18.25" style="14" customWidth="1"/>
    <col min="6" max="6" width="19.125" bestFit="1" customWidth="1"/>
    <col min="7" max="7" width="7.375" bestFit="1" customWidth="1"/>
    <col min="8" max="8" width="19.25" bestFit="1" customWidth="1"/>
    <col min="9" max="9" width="15.625" style="14" customWidth="1"/>
    <col min="10" max="10" width="20.875" bestFit="1" customWidth="1"/>
    <col min="11" max="11" width="4" bestFit="1" customWidth="1"/>
    <col min="12" max="12" width="20.75" bestFit="1" customWidth="1"/>
    <col min="13" max="13" width="12.75" bestFit="1" customWidth="1"/>
    <col min="14" max="14" width="13.75" bestFit="1" customWidth="1"/>
    <col min="15" max="15" width="4" bestFit="1" customWidth="1"/>
    <col min="16" max="16" width="8.5" bestFit="1" customWidth="1"/>
    <col min="17" max="17" width="11.875" customWidth="1"/>
    <col min="20" max="20" width="11.25" bestFit="1" customWidth="1"/>
    <col min="21" max="21" width="12.125" bestFit="1" customWidth="1"/>
  </cols>
  <sheetData>
    <row r="1" spans="1:22" ht="17.25" customHeight="1" x14ac:dyDescent="0.2">
      <c r="A1" s="6"/>
      <c r="B1" s="23" t="s">
        <v>153</v>
      </c>
      <c r="C1" s="6"/>
      <c r="D1" s="24" t="s">
        <v>154</v>
      </c>
      <c r="E1" s="25"/>
      <c r="F1" s="5" t="s">
        <v>155</v>
      </c>
      <c r="G1" s="6"/>
      <c r="H1" s="5" t="s">
        <v>156</v>
      </c>
      <c r="I1" s="26"/>
      <c r="J1" s="5" t="s">
        <v>157</v>
      </c>
      <c r="K1" s="6"/>
      <c r="L1" s="5" t="s">
        <v>158</v>
      </c>
      <c r="M1" s="5"/>
      <c r="N1" s="5" t="s">
        <v>159</v>
      </c>
      <c r="O1" s="6"/>
      <c r="P1" s="6"/>
      <c r="Q1" s="10"/>
      <c r="R1" s="10"/>
      <c r="S1" s="10"/>
      <c r="T1" s="10"/>
      <c r="U1" s="10"/>
      <c r="V1" s="12"/>
    </row>
    <row r="2" spans="1:22" ht="18" customHeight="1" x14ac:dyDescent="0.2">
      <c r="A2" s="6" t="s">
        <v>143</v>
      </c>
      <c r="B2" s="17">
        <v>335</v>
      </c>
      <c r="C2" s="9" t="s">
        <v>150</v>
      </c>
      <c r="D2" s="20">
        <v>723</v>
      </c>
      <c r="E2" s="11"/>
      <c r="F2" s="17">
        <v>710</v>
      </c>
      <c r="G2" s="9" t="s">
        <v>150</v>
      </c>
      <c r="H2" s="20">
        <v>1031</v>
      </c>
      <c r="I2" s="11"/>
      <c r="J2" s="17">
        <v>1412</v>
      </c>
      <c r="K2" s="9" t="s">
        <v>150</v>
      </c>
      <c r="L2" s="20">
        <v>1412</v>
      </c>
      <c r="M2" s="6"/>
      <c r="N2" s="8">
        <f>SUM(B2,F2,J2)</f>
        <v>2457</v>
      </c>
      <c r="O2" s="6"/>
      <c r="P2" s="6"/>
      <c r="Q2" s="11"/>
      <c r="R2" s="10"/>
      <c r="S2" s="10"/>
      <c r="T2" s="10"/>
      <c r="U2" s="11"/>
      <c r="V2" s="12"/>
    </row>
    <row r="3" spans="1:22" x14ac:dyDescent="0.2">
      <c r="A3" s="6" t="s">
        <v>142</v>
      </c>
      <c r="B3" s="17">
        <v>106</v>
      </c>
      <c r="C3" s="9" t="s">
        <v>150</v>
      </c>
      <c r="D3" s="20">
        <v>106</v>
      </c>
      <c r="E3" s="11"/>
      <c r="F3" s="17">
        <v>217</v>
      </c>
      <c r="G3" s="9" t="s">
        <v>150</v>
      </c>
      <c r="H3" s="20">
        <v>217</v>
      </c>
      <c r="I3" s="11"/>
      <c r="J3" s="17">
        <v>359</v>
      </c>
      <c r="K3" s="9" t="s">
        <v>150</v>
      </c>
      <c r="L3" s="20">
        <v>359</v>
      </c>
      <c r="M3" s="6"/>
      <c r="N3" s="8">
        <f t="shared" ref="N3:N10" si="0">SUM(B3,F3,J3)</f>
        <v>682</v>
      </c>
      <c r="O3" s="6"/>
      <c r="P3" s="6"/>
      <c r="Q3" s="11"/>
      <c r="R3" s="10"/>
      <c r="S3" s="10"/>
      <c r="T3" s="10"/>
      <c r="U3" s="11"/>
      <c r="V3" s="12"/>
    </row>
    <row r="4" spans="1:22" x14ac:dyDescent="0.2">
      <c r="A4" s="6" t="s">
        <v>141</v>
      </c>
      <c r="B4" s="17">
        <v>290</v>
      </c>
      <c r="C4" s="9" t="s">
        <v>150</v>
      </c>
      <c r="D4" s="20">
        <v>290</v>
      </c>
      <c r="E4" s="11"/>
      <c r="F4" s="17">
        <v>361</v>
      </c>
      <c r="G4" s="9" t="s">
        <v>150</v>
      </c>
      <c r="H4" s="20">
        <v>361</v>
      </c>
      <c r="I4" s="11"/>
      <c r="J4" s="17">
        <v>478</v>
      </c>
      <c r="K4" s="9" t="s">
        <v>150</v>
      </c>
      <c r="L4" s="20">
        <v>478</v>
      </c>
      <c r="M4" s="6"/>
      <c r="N4" s="8">
        <f t="shared" si="0"/>
        <v>1129</v>
      </c>
      <c r="O4" s="6"/>
      <c r="P4" s="6"/>
      <c r="Q4" s="11"/>
      <c r="R4" s="10"/>
      <c r="S4" s="10"/>
      <c r="T4" s="10"/>
      <c r="U4" s="11"/>
      <c r="V4" s="12"/>
    </row>
    <row r="5" spans="1:22" x14ac:dyDescent="0.2">
      <c r="A5" s="6" t="s">
        <v>140</v>
      </c>
      <c r="B5" s="17">
        <v>0</v>
      </c>
      <c r="C5" s="9" t="s">
        <v>150</v>
      </c>
      <c r="D5" s="20">
        <v>195</v>
      </c>
      <c r="E5" s="11"/>
      <c r="F5" s="17">
        <v>0</v>
      </c>
      <c r="G5" s="9" t="s">
        <v>150</v>
      </c>
      <c r="H5" s="20">
        <v>384</v>
      </c>
      <c r="I5" s="11"/>
      <c r="J5" s="17">
        <v>0</v>
      </c>
      <c r="K5" s="9" t="s">
        <v>150</v>
      </c>
      <c r="L5" s="20">
        <v>363</v>
      </c>
      <c r="M5" s="6"/>
      <c r="N5" s="8">
        <f t="shared" si="0"/>
        <v>0</v>
      </c>
      <c r="O5" s="6"/>
      <c r="P5" s="6"/>
      <c r="Q5" s="11"/>
      <c r="R5" s="10"/>
      <c r="S5" s="10"/>
      <c r="T5" s="10"/>
      <c r="U5" s="11"/>
      <c r="V5" s="12"/>
    </row>
    <row r="6" spans="1:22" x14ac:dyDescent="0.2">
      <c r="A6" s="6" t="s">
        <v>138</v>
      </c>
      <c r="B6" s="17">
        <v>152</v>
      </c>
      <c r="C6" s="9" t="s">
        <v>150</v>
      </c>
      <c r="D6" s="20">
        <v>152</v>
      </c>
      <c r="E6" s="11"/>
      <c r="F6" s="17">
        <v>263</v>
      </c>
      <c r="G6" s="9" t="s">
        <v>150</v>
      </c>
      <c r="H6" s="20">
        <v>263</v>
      </c>
      <c r="I6" s="11"/>
      <c r="J6" s="17">
        <v>337</v>
      </c>
      <c r="K6" s="9" t="s">
        <v>150</v>
      </c>
      <c r="L6" s="20">
        <v>337</v>
      </c>
      <c r="M6" s="6"/>
      <c r="N6" s="8">
        <f t="shared" si="0"/>
        <v>752</v>
      </c>
      <c r="O6" s="6"/>
      <c r="P6" s="6"/>
      <c r="Q6" s="11"/>
      <c r="R6" s="10"/>
      <c r="S6" s="10"/>
      <c r="T6" s="10"/>
      <c r="U6" s="11"/>
      <c r="V6" s="12"/>
    </row>
    <row r="7" spans="1:22" x14ac:dyDescent="0.2">
      <c r="A7" s="6" t="s">
        <v>137</v>
      </c>
      <c r="B7" s="17">
        <v>835</v>
      </c>
      <c r="C7" s="9" t="s">
        <v>150</v>
      </c>
      <c r="D7" s="20">
        <v>835</v>
      </c>
      <c r="E7" s="11"/>
      <c r="F7" s="17">
        <v>1227</v>
      </c>
      <c r="G7" s="9" t="s">
        <v>150</v>
      </c>
      <c r="H7" s="20">
        <v>1227</v>
      </c>
      <c r="I7" s="11"/>
      <c r="J7" s="17">
        <v>1635</v>
      </c>
      <c r="K7" s="9" t="s">
        <v>150</v>
      </c>
      <c r="L7" s="20">
        <v>1635</v>
      </c>
      <c r="M7" s="6"/>
      <c r="N7" s="8">
        <f t="shared" si="0"/>
        <v>3697</v>
      </c>
      <c r="O7" s="6"/>
      <c r="P7" s="6"/>
      <c r="Q7" s="11"/>
      <c r="R7" s="10"/>
      <c r="S7" s="10"/>
      <c r="T7" s="10"/>
      <c r="U7" s="11"/>
      <c r="V7" s="12"/>
    </row>
    <row r="8" spans="1:22" x14ac:dyDescent="0.2">
      <c r="A8" s="6" t="s">
        <v>136</v>
      </c>
      <c r="B8" s="17">
        <v>59</v>
      </c>
      <c r="C8" s="9" t="s">
        <v>150</v>
      </c>
      <c r="D8" s="20">
        <v>59</v>
      </c>
      <c r="E8" s="11"/>
      <c r="F8" s="17">
        <v>72</v>
      </c>
      <c r="G8" s="9" t="s">
        <v>150</v>
      </c>
      <c r="H8" s="20">
        <v>72</v>
      </c>
      <c r="I8" s="11"/>
      <c r="J8" s="17">
        <v>45</v>
      </c>
      <c r="K8" s="9" t="s">
        <v>150</v>
      </c>
      <c r="L8" s="20">
        <v>45</v>
      </c>
      <c r="M8" s="6"/>
      <c r="N8" s="8">
        <f t="shared" si="0"/>
        <v>176</v>
      </c>
      <c r="O8" s="6"/>
      <c r="P8" s="6"/>
      <c r="Q8" s="11"/>
      <c r="R8" s="10"/>
      <c r="S8" s="10"/>
      <c r="T8" s="10"/>
      <c r="U8" s="11"/>
      <c r="V8" s="12"/>
    </row>
    <row r="9" spans="1:22" x14ac:dyDescent="0.2">
      <c r="A9" s="6" t="s">
        <v>139</v>
      </c>
      <c r="B9" s="17">
        <v>318</v>
      </c>
      <c r="C9" s="9" t="s">
        <v>150</v>
      </c>
      <c r="D9" s="20">
        <v>319</v>
      </c>
      <c r="E9" s="11"/>
      <c r="F9" s="17">
        <v>477</v>
      </c>
      <c r="G9" s="9" t="s">
        <v>150</v>
      </c>
      <c r="H9" s="20">
        <v>477</v>
      </c>
      <c r="I9" s="11"/>
      <c r="J9" s="17">
        <v>770</v>
      </c>
      <c r="K9" s="9" t="s">
        <v>150</v>
      </c>
      <c r="L9" s="20">
        <v>770</v>
      </c>
      <c r="M9" s="6"/>
      <c r="N9" s="8">
        <f t="shared" si="0"/>
        <v>1565</v>
      </c>
      <c r="O9" s="6"/>
      <c r="P9" s="6"/>
      <c r="Q9" s="11"/>
      <c r="R9" s="10"/>
      <c r="S9" s="10"/>
      <c r="T9" s="10"/>
      <c r="U9" s="11"/>
      <c r="V9" s="12"/>
    </row>
    <row r="10" spans="1:22" ht="15.75" customHeight="1" x14ac:dyDescent="0.2">
      <c r="A10" s="6" t="s">
        <v>135</v>
      </c>
      <c r="B10" s="17">
        <v>50</v>
      </c>
      <c r="C10" s="9" t="s">
        <v>150</v>
      </c>
      <c r="D10" s="20">
        <v>50</v>
      </c>
      <c r="E10" s="11"/>
      <c r="F10" s="17">
        <v>32</v>
      </c>
      <c r="G10" s="9" t="s">
        <v>150</v>
      </c>
      <c r="H10" s="20">
        <v>32</v>
      </c>
      <c r="I10" s="11"/>
      <c r="J10" s="17">
        <v>19</v>
      </c>
      <c r="K10" s="9" t="s">
        <v>150</v>
      </c>
      <c r="L10" s="20">
        <v>19</v>
      </c>
      <c r="M10" s="6"/>
      <c r="N10" s="8">
        <f t="shared" si="0"/>
        <v>101</v>
      </c>
      <c r="O10" s="6"/>
      <c r="P10" s="6"/>
      <c r="Q10" s="10"/>
      <c r="R10" s="10"/>
      <c r="S10" s="10"/>
      <c r="T10" s="10"/>
      <c r="U10" s="11"/>
      <c r="V10" s="12"/>
    </row>
    <row r="11" spans="1:22" x14ac:dyDescent="0.2">
      <c r="A11" s="6"/>
      <c r="B11" s="6"/>
      <c r="C11" s="6"/>
      <c r="D11" s="6"/>
      <c r="E11" s="10"/>
      <c r="F11" s="6"/>
      <c r="G11" s="6"/>
      <c r="H11" s="6"/>
      <c r="I11" s="10"/>
      <c r="J11" s="6"/>
      <c r="K11" s="6"/>
      <c r="L11" s="6"/>
      <c r="M11" s="6"/>
      <c r="N11" s="6"/>
      <c r="O11" s="6"/>
      <c r="P11" s="6"/>
      <c r="Q11" s="11"/>
      <c r="R11" s="13"/>
      <c r="S11" s="10"/>
      <c r="T11" s="10"/>
      <c r="U11" s="11"/>
      <c r="V11" s="12"/>
    </row>
    <row r="12" spans="1:22" x14ac:dyDescent="0.2">
      <c r="A12" s="6"/>
      <c r="B12" s="6" t="s">
        <v>149</v>
      </c>
      <c r="C12" s="6"/>
      <c r="D12" s="6" t="s">
        <v>160</v>
      </c>
      <c r="E12" s="10"/>
      <c r="F12" s="6" t="s">
        <v>149</v>
      </c>
      <c r="G12" s="6"/>
      <c r="H12" s="6" t="s">
        <v>167</v>
      </c>
      <c r="I12" s="10"/>
      <c r="J12" s="6" t="s">
        <v>149</v>
      </c>
      <c r="K12" s="6"/>
      <c r="L12" s="6" t="s">
        <v>168</v>
      </c>
      <c r="M12" s="6"/>
      <c r="N12" s="5" t="s">
        <v>151</v>
      </c>
      <c r="O12" s="6"/>
      <c r="P12" s="6" t="s">
        <v>148</v>
      </c>
      <c r="Q12" s="10"/>
      <c r="R12" s="10"/>
      <c r="S12" s="10"/>
      <c r="T12" s="10"/>
      <c r="U12" s="10"/>
      <c r="V12" s="12"/>
    </row>
    <row r="13" spans="1:22" ht="15" customHeight="1" x14ac:dyDescent="0.2">
      <c r="A13" s="6"/>
      <c r="B13" s="6">
        <f>SUMPRODUCT(B2:B10,F21:F29)</f>
        <v>1926272.86</v>
      </c>
      <c r="C13" s="9" t="s">
        <v>150</v>
      </c>
      <c r="D13" s="20">
        <v>2200000</v>
      </c>
      <c r="E13" s="11"/>
      <c r="F13" s="6">
        <f>SUMPRODUCT(F2:F10,F21:F29)</f>
        <v>2999527.39</v>
      </c>
      <c r="G13" s="9" t="s">
        <v>150</v>
      </c>
      <c r="H13" s="20">
        <v>3000000</v>
      </c>
      <c r="I13" s="11"/>
      <c r="J13" s="6">
        <f>SUMPRODUCT(J2:J10,F21:F29)</f>
        <v>4460043.28</v>
      </c>
      <c r="K13" s="9" t="s">
        <v>150</v>
      </c>
      <c r="L13" s="27">
        <v>4500000</v>
      </c>
      <c r="M13" s="6"/>
      <c r="N13" s="8">
        <f>SUMPRODUCT(N2:N10,G21:G29)</f>
        <v>119997.04</v>
      </c>
      <c r="O13" s="9" t="s">
        <v>150</v>
      </c>
      <c r="P13" s="19">
        <v>120000</v>
      </c>
      <c r="Q13" s="11"/>
      <c r="R13" s="10"/>
      <c r="S13" s="10"/>
      <c r="T13" s="10"/>
      <c r="U13" s="10"/>
      <c r="V13" s="12"/>
    </row>
    <row r="14" spans="1:22" x14ac:dyDescent="0.2">
      <c r="A14" s="6"/>
      <c r="B14" s="6"/>
      <c r="C14" s="6"/>
      <c r="D14" s="6"/>
      <c r="E14" s="10"/>
      <c r="F14" s="6"/>
      <c r="G14" s="6"/>
      <c r="H14" s="6"/>
      <c r="I14" s="10"/>
      <c r="J14" s="6"/>
      <c r="K14" s="6"/>
      <c r="L14" s="6"/>
      <c r="M14" s="6"/>
      <c r="N14" s="5" t="s">
        <v>152</v>
      </c>
      <c r="O14" s="6"/>
      <c r="P14" s="8">
        <f>SUMPRODUCT(P3:P11,I22:I30)</f>
        <v>0</v>
      </c>
      <c r="Q14" s="21"/>
      <c r="R14" s="12"/>
      <c r="S14" s="12"/>
      <c r="T14" s="12"/>
      <c r="U14" s="12"/>
      <c r="V14" s="12"/>
    </row>
    <row r="15" spans="1:22" x14ac:dyDescent="0.2">
      <c r="A15" s="6"/>
      <c r="B15" s="6"/>
      <c r="C15" s="6"/>
      <c r="D15" s="6"/>
      <c r="E15" s="10"/>
      <c r="F15" s="6"/>
      <c r="G15" s="6"/>
      <c r="H15" s="6"/>
      <c r="I15" s="10"/>
      <c r="J15" s="6"/>
      <c r="K15" s="6"/>
      <c r="L15" s="6"/>
      <c r="M15" s="6"/>
      <c r="N15" s="8">
        <f>SUMPRODUCT(N2:N10,H21:H29)</f>
        <v>180212.17</v>
      </c>
      <c r="O15" s="6"/>
      <c r="P15" s="6"/>
      <c r="Q15" s="21"/>
      <c r="R15" s="12"/>
      <c r="S15" s="12"/>
      <c r="T15" s="12"/>
      <c r="U15" s="12"/>
      <c r="V15" s="12"/>
    </row>
    <row r="16" spans="1:22" x14ac:dyDescent="0.2">
      <c r="A16" s="6"/>
      <c r="B16" s="6"/>
      <c r="C16" s="6"/>
      <c r="D16" s="6"/>
      <c r="E16" s="10"/>
      <c r="F16" s="6"/>
      <c r="G16" s="6"/>
      <c r="H16" s="6"/>
      <c r="I16" s="10"/>
      <c r="J16" s="6"/>
      <c r="K16" s="6"/>
      <c r="L16" s="6"/>
      <c r="M16" s="6"/>
      <c r="N16" s="5" t="s">
        <v>161</v>
      </c>
      <c r="O16" s="6"/>
      <c r="P16" s="6"/>
      <c r="Q16" s="21"/>
      <c r="R16" s="12"/>
      <c r="S16" s="12"/>
      <c r="T16" s="12"/>
      <c r="U16" s="14"/>
      <c r="V16" s="14"/>
    </row>
    <row r="17" spans="1:22" x14ac:dyDescent="0.2">
      <c r="A17" s="6"/>
      <c r="B17" s="6"/>
      <c r="C17" s="6"/>
      <c r="D17" s="6"/>
      <c r="E17" s="10"/>
      <c r="F17" s="6"/>
      <c r="G17" s="6"/>
      <c r="H17" s="6"/>
      <c r="I17" s="10"/>
      <c r="J17" s="6"/>
      <c r="K17" s="6"/>
      <c r="L17" s="6"/>
      <c r="M17" s="6"/>
      <c r="N17" s="18">
        <f>N15-N13</f>
        <v>60215.130000000019</v>
      </c>
      <c r="O17" s="6"/>
      <c r="P17" s="6"/>
      <c r="Q17" s="21"/>
      <c r="R17" s="12"/>
      <c r="S17" s="12"/>
      <c r="T17" s="12"/>
      <c r="U17" s="14"/>
      <c r="V17" s="14"/>
    </row>
    <row r="18" spans="1:22" x14ac:dyDescent="0.2">
      <c r="A18" s="22"/>
      <c r="B18" s="22"/>
      <c r="C18" s="22"/>
      <c r="D18" s="22"/>
      <c r="E18" s="21"/>
      <c r="F18" s="22"/>
      <c r="G18" s="22"/>
      <c r="H18" s="22"/>
      <c r="I18" s="21"/>
      <c r="J18" s="22"/>
      <c r="K18" s="22"/>
      <c r="L18" s="22"/>
      <c r="M18" s="22"/>
      <c r="N18" s="22"/>
      <c r="O18" s="22"/>
      <c r="P18" s="22"/>
      <c r="Q18" s="21"/>
      <c r="R18" s="12"/>
      <c r="S18" s="12"/>
      <c r="T18" s="12"/>
      <c r="U18" s="14"/>
      <c r="V18" s="14"/>
    </row>
    <row r="19" spans="1:22" x14ac:dyDescent="0.2">
      <c r="A19" s="6"/>
      <c r="B19" s="33" t="s">
        <v>162</v>
      </c>
      <c r="C19" s="33"/>
      <c r="D19" s="33"/>
      <c r="E19" s="6"/>
      <c r="F19" s="6"/>
      <c r="G19" s="6"/>
      <c r="H19" s="6"/>
      <c r="I19" s="21"/>
      <c r="J19" s="22"/>
      <c r="K19" s="22"/>
      <c r="L19" s="22"/>
      <c r="M19" s="22"/>
      <c r="N19" s="22"/>
      <c r="O19" s="22"/>
      <c r="P19" s="22"/>
      <c r="Q19" s="21"/>
      <c r="R19" s="12"/>
      <c r="S19" s="12"/>
      <c r="T19" s="12"/>
      <c r="U19" s="14"/>
      <c r="V19" s="14"/>
    </row>
    <row r="20" spans="1:22" ht="43.5" x14ac:dyDescent="0.25">
      <c r="A20" s="5" t="s">
        <v>144</v>
      </c>
      <c r="B20" s="15" t="s">
        <v>163</v>
      </c>
      <c r="C20" s="16" t="s">
        <v>164</v>
      </c>
      <c r="D20" s="16" t="s">
        <v>165</v>
      </c>
      <c r="E20" s="5" t="s">
        <v>145</v>
      </c>
      <c r="F20" s="5" t="s">
        <v>166</v>
      </c>
      <c r="G20" s="5" t="s">
        <v>146</v>
      </c>
      <c r="H20" s="5" t="s">
        <v>147</v>
      </c>
      <c r="I20" s="21"/>
      <c r="J20" s="22"/>
      <c r="K20" s="22"/>
      <c r="L20" s="22"/>
      <c r="M20" s="22"/>
      <c r="N20" s="22"/>
      <c r="O20" s="22"/>
      <c r="P20" s="22"/>
      <c r="Q20" s="21"/>
      <c r="R20" s="12"/>
      <c r="S20" s="12"/>
      <c r="T20" s="12"/>
      <c r="U20" s="14"/>
      <c r="V20" s="14"/>
    </row>
    <row r="21" spans="1:22" x14ac:dyDescent="0.2">
      <c r="A21" s="6" t="s">
        <v>143</v>
      </c>
      <c r="B21" s="28">
        <v>131556</v>
      </c>
      <c r="C21" s="29">
        <v>105203</v>
      </c>
      <c r="D21" s="29">
        <v>264118</v>
      </c>
      <c r="E21" s="8">
        <v>500877</v>
      </c>
      <c r="F21" s="28">
        <v>885.49</v>
      </c>
      <c r="G21" s="30">
        <v>18.52</v>
      </c>
      <c r="H21" s="30">
        <v>27.8</v>
      </c>
      <c r="I21" s="21"/>
      <c r="J21" s="22"/>
      <c r="K21" s="22"/>
      <c r="L21" s="22"/>
      <c r="M21" s="22"/>
      <c r="N21" s="22"/>
      <c r="O21" s="22"/>
      <c r="P21" s="22"/>
      <c r="Q21" s="21"/>
      <c r="R21" s="12"/>
      <c r="S21" s="12"/>
      <c r="T21" s="12"/>
      <c r="U21" s="14"/>
      <c r="V21" s="14"/>
    </row>
    <row r="22" spans="1:22" x14ac:dyDescent="0.2">
      <c r="A22" s="6" t="s">
        <v>142</v>
      </c>
      <c r="B22" s="28">
        <v>19209</v>
      </c>
      <c r="C22" s="29">
        <v>22184</v>
      </c>
      <c r="D22" s="29">
        <v>67179</v>
      </c>
      <c r="E22" s="8">
        <v>108572</v>
      </c>
      <c r="F22" s="28">
        <v>755.29</v>
      </c>
      <c r="G22" s="30">
        <v>13.65</v>
      </c>
      <c r="H22" s="30">
        <v>20.49</v>
      </c>
      <c r="I22" s="21"/>
      <c r="J22" s="22"/>
      <c r="K22" s="22"/>
      <c r="L22" s="22"/>
      <c r="M22" s="22"/>
      <c r="N22" s="22"/>
      <c r="O22" s="22"/>
      <c r="P22" s="22"/>
      <c r="Q22" s="21"/>
      <c r="R22" s="12"/>
      <c r="S22" s="12"/>
      <c r="T22" s="12"/>
      <c r="U22" s="14"/>
      <c r="V22" s="14"/>
    </row>
    <row r="23" spans="1:22" x14ac:dyDescent="0.2">
      <c r="A23" s="6" t="s">
        <v>141</v>
      </c>
      <c r="B23" s="28">
        <v>52787</v>
      </c>
      <c r="C23" s="29">
        <v>36795</v>
      </c>
      <c r="D23" s="29">
        <v>89324</v>
      </c>
      <c r="E23" s="8">
        <v>178906</v>
      </c>
      <c r="F23" s="28">
        <v>928.94</v>
      </c>
      <c r="G23" s="30">
        <v>9.1199999999999992</v>
      </c>
      <c r="H23" s="30">
        <v>13.7</v>
      </c>
      <c r="I23" s="21"/>
      <c r="J23" s="22"/>
      <c r="K23" s="22"/>
      <c r="L23" s="22"/>
      <c r="M23" s="22"/>
      <c r="N23" s="22"/>
      <c r="O23" s="22"/>
      <c r="P23" s="22"/>
      <c r="Q23" s="21"/>
      <c r="R23" s="12"/>
      <c r="S23" s="12"/>
      <c r="T23" s="12"/>
      <c r="U23" s="14"/>
      <c r="V23" s="14"/>
    </row>
    <row r="24" spans="1:22" x14ac:dyDescent="0.2">
      <c r="A24" s="6" t="s">
        <v>140</v>
      </c>
      <c r="B24" s="28">
        <v>35539</v>
      </c>
      <c r="C24" s="29">
        <v>39202</v>
      </c>
      <c r="D24" s="29">
        <v>67952</v>
      </c>
      <c r="E24" s="8">
        <v>142693</v>
      </c>
      <c r="F24" s="28">
        <v>673.41</v>
      </c>
      <c r="G24" s="30">
        <v>8.14</v>
      </c>
      <c r="H24" s="30">
        <v>12.21</v>
      </c>
      <c r="I24" s="12"/>
      <c r="J24" s="7"/>
      <c r="K24" s="7"/>
      <c r="L24" s="7"/>
      <c r="M24" s="7"/>
      <c r="N24" s="7"/>
      <c r="O24" s="7"/>
      <c r="P24" s="7"/>
      <c r="Q24" s="12"/>
      <c r="R24" s="12"/>
      <c r="S24" s="12"/>
      <c r="T24" s="12"/>
      <c r="U24" s="14"/>
      <c r="V24" s="14"/>
    </row>
    <row r="25" spans="1:22" x14ac:dyDescent="0.2">
      <c r="A25" s="6" t="s">
        <v>138</v>
      </c>
      <c r="B25" s="28">
        <v>27733</v>
      </c>
      <c r="C25" s="29">
        <v>26851</v>
      </c>
      <c r="D25" s="29">
        <v>62991</v>
      </c>
      <c r="E25" s="8">
        <v>117575</v>
      </c>
      <c r="F25" s="28">
        <v>910.72</v>
      </c>
      <c r="G25" s="30">
        <v>7.67</v>
      </c>
      <c r="H25" s="30">
        <v>11.52</v>
      </c>
      <c r="I25" s="12"/>
      <c r="J25" s="7"/>
      <c r="K25" s="7"/>
      <c r="L25" s="7"/>
      <c r="M25" s="7"/>
      <c r="N25" s="7"/>
      <c r="O25" s="7"/>
      <c r="P25" s="7"/>
      <c r="Q25" s="12"/>
      <c r="R25" s="12"/>
      <c r="S25" s="12"/>
      <c r="T25" s="12"/>
      <c r="U25" s="14"/>
      <c r="V25" s="14"/>
    </row>
    <row r="26" spans="1:22" x14ac:dyDescent="0.2">
      <c r="A26" s="6" t="s">
        <v>137</v>
      </c>
      <c r="B26" s="28">
        <v>151968</v>
      </c>
      <c r="C26" s="29">
        <v>125152</v>
      </c>
      <c r="D26" s="29">
        <v>305824</v>
      </c>
      <c r="E26" s="8">
        <v>582944</v>
      </c>
      <c r="F26" s="28">
        <v>903.99</v>
      </c>
      <c r="G26" s="30">
        <v>9.18</v>
      </c>
      <c r="H26" s="30">
        <v>13.79</v>
      </c>
      <c r="I26" s="12"/>
      <c r="J26" s="7"/>
      <c r="K26" s="7"/>
      <c r="L26" s="7"/>
      <c r="M26" s="7"/>
      <c r="N26" s="7"/>
      <c r="O26" s="7"/>
      <c r="P26" s="7"/>
      <c r="Q26" s="12"/>
      <c r="R26" s="12"/>
      <c r="S26" s="12"/>
      <c r="T26" s="12"/>
      <c r="U26" s="14"/>
      <c r="V26" s="14"/>
    </row>
    <row r="27" spans="1:22" x14ac:dyDescent="0.2">
      <c r="A27" s="6" t="s">
        <v>136</v>
      </c>
      <c r="B27" s="28">
        <v>10722</v>
      </c>
      <c r="C27" s="29">
        <v>7324</v>
      </c>
      <c r="D27" s="29">
        <v>8451</v>
      </c>
      <c r="E27" s="8">
        <v>26497</v>
      </c>
      <c r="F27" s="31">
        <v>1546.22</v>
      </c>
      <c r="G27" s="30">
        <v>7.28</v>
      </c>
      <c r="H27" s="30">
        <v>10.97</v>
      </c>
      <c r="I27" s="12"/>
      <c r="J27" s="7"/>
      <c r="K27" s="7"/>
      <c r="L27" s="7"/>
      <c r="M27" s="7"/>
      <c r="N27" s="7"/>
      <c r="O27" s="7"/>
      <c r="P27" s="7"/>
      <c r="Q27" s="12"/>
      <c r="R27" s="12"/>
      <c r="S27" s="12"/>
      <c r="T27" s="12"/>
      <c r="U27" s="14"/>
      <c r="V27" s="14"/>
    </row>
    <row r="28" spans="1:22" x14ac:dyDescent="0.2">
      <c r="A28" s="6" t="s">
        <v>139</v>
      </c>
      <c r="B28" s="28">
        <v>58132</v>
      </c>
      <c r="C28" s="29">
        <v>48666</v>
      </c>
      <c r="D28" s="29">
        <v>144068</v>
      </c>
      <c r="E28" s="8">
        <v>250866</v>
      </c>
      <c r="F28" s="28">
        <v>812.85</v>
      </c>
      <c r="G28" s="30">
        <v>8.25</v>
      </c>
      <c r="H28" s="30">
        <v>12.4</v>
      </c>
      <c r="I28" s="12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2" x14ac:dyDescent="0.2">
      <c r="A29" s="6" t="s">
        <v>135</v>
      </c>
      <c r="B29" s="28">
        <v>9050</v>
      </c>
      <c r="C29" s="29">
        <v>3282</v>
      </c>
      <c r="D29" s="29">
        <v>3637</v>
      </c>
      <c r="E29" s="8">
        <v>15969</v>
      </c>
      <c r="F29" s="28">
        <v>744.12</v>
      </c>
      <c r="G29" s="30">
        <v>9.7899999999999991</v>
      </c>
      <c r="H29" s="30">
        <v>14.7</v>
      </c>
      <c r="I29" s="12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2" x14ac:dyDescent="0.2">
      <c r="A30" s="7"/>
      <c r="B30" s="7"/>
      <c r="C30" s="7"/>
      <c r="D30" s="7"/>
      <c r="E30" s="12"/>
      <c r="F30" s="7"/>
      <c r="G30" s="7"/>
      <c r="H30" s="7"/>
      <c r="I30" s="12"/>
      <c r="J30" s="7">
        <v>5</v>
      </c>
      <c r="K30" s="7"/>
      <c r="L30" s="7"/>
    </row>
    <row r="31" spans="1:22" x14ac:dyDescent="0.2">
      <c r="A31" s="7"/>
      <c r="B31" s="7"/>
      <c r="C31" s="7"/>
      <c r="D31" s="7"/>
      <c r="E31" s="12"/>
      <c r="F31" s="7"/>
      <c r="G31" s="7"/>
      <c r="H31" s="7"/>
      <c r="I31" s="12"/>
      <c r="J31" s="7"/>
      <c r="K31" s="7"/>
      <c r="L31" s="7"/>
    </row>
  </sheetData>
  <mergeCells count="1">
    <mergeCell ref="B19:D1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BAC5E-86B7-44A7-BB23-563750361B4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032BC-2180-4184-B0AE-0AE4B3DF0CA4}">
  <dimension ref="A1:B15"/>
  <sheetViews>
    <sheetView workbookViewId="0"/>
  </sheetViews>
  <sheetFormatPr defaultRowHeight="14.25" x14ac:dyDescent="0.2"/>
  <sheetData>
    <row r="1" spans="1:2" x14ac:dyDescent="0.2">
      <c r="A1">
        <v>1</v>
      </c>
    </row>
    <row r="2" spans="1:2" x14ac:dyDescent="0.2">
      <c r="A2" t="s">
        <v>169</v>
      </c>
    </row>
    <row r="3" spans="1:2" x14ac:dyDescent="0.2">
      <c r="A3">
        <v>1</v>
      </c>
    </row>
    <row r="4" spans="1:2" x14ac:dyDescent="0.2">
      <c r="A4">
        <v>100000</v>
      </c>
    </row>
    <row r="5" spans="1:2" x14ac:dyDescent="0.2">
      <c r="A5">
        <v>200000</v>
      </c>
    </row>
    <row r="6" spans="1:2" x14ac:dyDescent="0.2">
      <c r="A6">
        <v>10000</v>
      </c>
    </row>
    <row r="8" spans="1:2" x14ac:dyDescent="0.2">
      <c r="A8" s="32"/>
      <c r="B8" s="32"/>
    </row>
    <row r="9" spans="1:2" x14ac:dyDescent="0.2">
      <c r="A9" t="s">
        <v>170</v>
      </c>
    </row>
    <row r="10" spans="1:2" x14ac:dyDescent="0.2">
      <c r="A10" t="s">
        <v>171</v>
      </c>
    </row>
    <row r="15" spans="1:2" x14ac:dyDescent="0.2">
      <c r="B15" s="3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2017-12-03T01:24:09Z</dcterms:modified>
</cp:coreProperties>
</file>