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02780E19-AEFF-4C3B-848B-FF58693B557C}" xr6:coauthVersionLast="47" xr6:coauthVersionMax="47" xr10:uidLastSave="{00000000-0000-0000-0000-000000000000}"/>
  <bookViews>
    <workbookView xWindow="2120" yWindow="2120" windowWidth="14120" windowHeight="7810"/>
  </bookViews>
  <sheets>
    <sheet name="Ro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" i="1" l="1"/>
  <c r="I39" i="1"/>
  <c r="I70" i="1"/>
  <c r="I71" i="1"/>
  <c r="I72" i="1"/>
  <c r="I73" i="1"/>
  <c r="G69" i="1"/>
  <c r="I69" i="1"/>
  <c r="G53" i="1"/>
  <c r="I53" i="1"/>
  <c r="G52" i="1"/>
  <c r="I52" i="1"/>
  <c r="I50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0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1" i="1"/>
  <c r="I54" i="1"/>
  <c r="I55" i="1"/>
  <c r="I56" i="1"/>
  <c r="I57" i="1"/>
  <c r="I58" i="1"/>
  <c r="I60" i="1"/>
  <c r="I62" i="1"/>
  <c r="I59" i="1"/>
  <c r="I61" i="1"/>
  <c r="I63" i="1"/>
  <c r="I64" i="1"/>
  <c r="I65" i="1"/>
  <c r="I66" i="1"/>
  <c r="I67" i="1"/>
  <c r="I68" i="1"/>
  <c r="I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I75" i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59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1" i="1"/>
  <c r="A32" i="1" s="1"/>
  <c r="A33" i="1" s="1"/>
</calcChain>
</file>

<file path=xl/sharedStrings.xml><?xml version="1.0" encoding="utf-8"?>
<sst xmlns="http://schemas.openxmlformats.org/spreadsheetml/2006/main" count="270" uniqueCount="193">
  <si>
    <t>Room Dustbin</t>
  </si>
  <si>
    <t>WALTHR</t>
  </si>
  <si>
    <t>IR-RD001</t>
  </si>
  <si>
    <t>IR-RD002</t>
  </si>
  <si>
    <t>Dock Station without Bluetooth</t>
  </si>
  <si>
    <t>IR-DS002</t>
  </si>
  <si>
    <t>Dock Station with Bluetooth</t>
  </si>
  <si>
    <t>IR-DS002.1</t>
  </si>
  <si>
    <t>Alarm Clock</t>
  </si>
  <si>
    <t>IR-AC001</t>
  </si>
  <si>
    <t>IR-AC002</t>
  </si>
  <si>
    <t>Torch</t>
  </si>
  <si>
    <t>IR-TR001</t>
  </si>
  <si>
    <t>IR-TR003</t>
  </si>
  <si>
    <t>Luggage Rack</t>
  </si>
  <si>
    <t>IR-LR001</t>
  </si>
  <si>
    <t>IR-LR002</t>
  </si>
  <si>
    <t>Mini Bar</t>
  </si>
  <si>
    <t>XC-30C</t>
  </si>
  <si>
    <t>XC-40J</t>
  </si>
  <si>
    <t>Kettle</t>
  </si>
  <si>
    <t>IR-EK001</t>
  </si>
  <si>
    <t>IR-WT002</t>
  </si>
  <si>
    <t>BIG TRAY</t>
  </si>
  <si>
    <t>TEA TRAY(SACHET HOLDER)</t>
  </si>
  <si>
    <t>MEDIUM TRAY</t>
  </si>
  <si>
    <t>IR-EK005</t>
  </si>
  <si>
    <t>Coffee Plunger</t>
  </si>
  <si>
    <t>IR-CP002</t>
  </si>
  <si>
    <t>IR-IBT005</t>
  </si>
  <si>
    <t>Bottle Opener</t>
  </si>
  <si>
    <t>IR-BO001</t>
  </si>
  <si>
    <t>Coffee Machine</t>
  </si>
  <si>
    <t>IR - CM002</t>
  </si>
  <si>
    <t>Safe</t>
  </si>
  <si>
    <t>IR-ES001</t>
  </si>
  <si>
    <t>Iron</t>
  </si>
  <si>
    <t>IR-IR002</t>
  </si>
  <si>
    <t>Iron Board</t>
  </si>
  <si>
    <t>IR-IB003</t>
  </si>
  <si>
    <t>Organiser</t>
  </si>
  <si>
    <t>IR-IO001 - A</t>
  </si>
  <si>
    <t>IR-CB001</t>
  </si>
  <si>
    <t>Mirror</t>
  </si>
  <si>
    <t>IR-MR001</t>
  </si>
  <si>
    <t>IR-MR004</t>
  </si>
  <si>
    <t>Hair Dryer</t>
  </si>
  <si>
    <t>IR-HR015</t>
  </si>
  <si>
    <t>IR-HR024</t>
  </si>
  <si>
    <t>Hair Dryer Bag</t>
  </si>
  <si>
    <t>IR-HB001-C</t>
  </si>
  <si>
    <t>Personal Scale</t>
  </si>
  <si>
    <t>IR-WS008</t>
  </si>
  <si>
    <t>Waste Bins</t>
  </si>
  <si>
    <t>IR-WRB01</t>
  </si>
  <si>
    <t>TROUSER HANGERS 12 MM</t>
  </si>
  <si>
    <t>SKIRT HANGERS CLIP 12 MM</t>
  </si>
  <si>
    <t>SATIN HANGERS</t>
  </si>
  <si>
    <t>IR-HG001.3</t>
  </si>
  <si>
    <t>COAT HANGERS - 45 MM</t>
  </si>
  <si>
    <t>WOODEN COAT BRUSH 10"</t>
  </si>
  <si>
    <t>IR-HG001.5</t>
  </si>
  <si>
    <t>WOODEN SHOE HORN 10"</t>
  </si>
  <si>
    <t>Remote Control Cover</t>
  </si>
  <si>
    <t>Cashier Folder</t>
  </si>
  <si>
    <t>Tray</t>
  </si>
  <si>
    <t>SquareTissue Box</t>
  </si>
  <si>
    <t>Notepad Hoder</t>
  </si>
  <si>
    <t xml:space="preserve">130 x 195 x 40 mm
MATERIAL: Leatherette </t>
  </si>
  <si>
    <t>125 x 125 x 135 mm
MATERIAL: Leatherette</t>
  </si>
  <si>
    <t xml:space="preserve">350 x 250 x 30 / 45mm
MATERIAL: Leatherette </t>
  </si>
  <si>
    <t xml:space="preserve">150 x 250 x 25 mm
MATERIAL: Leatherette </t>
  </si>
  <si>
    <t xml:space="preserve">
80 x 230 x 40 mm
MATERIAL: Leatherette</t>
  </si>
  <si>
    <t>IR-HG001.6</t>
  </si>
  <si>
    <t>• Food grade 304# stainless steel
• Double wall &amp; cool touch
• Automatic shut-off
• Boil dry &amp; overheating protection
• With uk strix thermo control
• Seamless tank, easy to clean
• 220-240v - 1500w, 50/60hz
• Capacity : 1.2 Ltr
• Color : white with grey / black</t>
  </si>
  <si>
    <t>• High grade melamine material
• Big tray : 385*308* 22.5mm
• Color : Black / White</t>
  </si>
  <si>
    <t>• High grade melamine material
• Tea tray : 155*115*50mm
• Color : Black / White</t>
  </si>
  <si>
    <t>• High grade melamine material
• Medium tray : 335*132*11.0mm
• Color : Black / White</t>
  </si>
  <si>
    <t xml:space="preserve">• 304# Stainless steel with glass
• Black anti scald handle
• Glass thickness 2 mm
• Capacity : 350 ml  </t>
  </si>
  <si>
    <t xml:space="preserve">• Powder coated with stainless steel ring
covered with Leatherette
• Fire retardant liner
• Size : 225*270mm
• Shape : Round </t>
  </si>
  <si>
    <t xml:space="preserve">• Powder coated with stainless steel ring
• Fire retardant liner
• Size : 225*270mm
• Shape : Round </t>
  </si>
  <si>
    <t xml:space="preserve"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Without bluetooth </t>
  </si>
  <si>
    <t>• Compatible with ipad and mobile phones
• Ac power adaptor
• Charging ports : double usb
• Driver units : 27mm
• Power adaptor : AC 110-240v, 50/60hz, DC 5v 3a
Feature
• 3.2 Inch lcd screen
• 4 Dimming levels
• Double usb ports smart charging
• Easy alarm clock set-up
• Adjustable alarm volume
• Music alarm ringtone
• Snooze function
• Thermometer function with OF/OC switch
• With bluetooth</t>
  </si>
  <si>
    <t>• Fashion design digital alarm clock
• Wooden frame
• Black matt finish
• With night light</t>
  </si>
  <si>
    <t>• Stainless steel matt finish
• Round shape
• With night light</t>
  </si>
  <si>
    <t>• Specially designed emergency torch
• Auto-on when removed from holder
• Auto-off when placed in holder
• Energy saving led lights (13 led)
• Operates on 3 x aa cells
• Non-slip handle
• Color options - Black / Silver</t>
  </si>
  <si>
    <t>• Mini wall mounted torch
• Bulb type : 6 led’s
• Wall-mounted holder for automatic switch-off
• Operates on 3 x aaa battery
• With fluorescent label
• Color options - Black / Silver</t>
  </si>
  <si>
    <t>• Foldable luggage rack
• Solid metal construction
• Silver chrome finish
• 4 Durable black straps
• Size : 610*430*540mm</t>
  </si>
  <si>
    <t>• Foldable luggage rack
• Solid metal construction with back support
• Silver chrome finish
• 4 Durable black straps
• Size : 680*405*715mm
• With back rest support</t>
  </si>
  <si>
    <t>ABSORPTION MINI-REFRIGERATOR 
CAPACITY 30 L
COOLING SYSTEM ABSORPTION (NH3, H2O, HE) FOAM VESICANT C5H10 / C-PENTANE
COOLING TEMPERATURE  4~6℃ TO 7~9℃ WEIGHT 15 KG
AC VOLTAGE AC 220~240V / 50~60HZ RATED POWER 70 W
CONSUMPTION OF ENERGY 0.70 KWH/24H 
DIMENSIONS 400MM×410MM×500MM</t>
  </si>
  <si>
    <t xml:space="preserve">COOLOING TEMP : C 7-9/10 - 12
ENERGY CONSUMPATION : 0.75 KWH/24 H 
NET WEIGHT : 18 KGRATED POWER 70 W
COOLING SYSTEM ABSORPTION (NH3, H2O, HE)COOLING TEMPERATURE 4~6°C 7~9°C,11-13°C
INTELLIGENT AUTOMATIC DEFROST
ENERGY-SAVING &amp; FROST-FREE ELECTRONIC TYPE THERMOSTAT SYSTEM
CONCEALED THERMAL REGULATOR FOR CONVINIENT ADJUSTMENT AND PREVENTING CUSTOMER CHANGING  II GERNERATION OF ABSORPTION COOLING TECHNIQUE, TOTOALLY NOISELESS
WHEN WORKING;
STRONG DELUXE TEMPRED GLASS SHELVES WITH STOPPERS
DIMENSION : W 400 * D 430 * H 560 MM </t>
  </si>
  <si>
    <t>• 220-240v, 50/60hz, 1000-1200w
• 360° Cordless base kettle
• Capacity: 1.0 Ltr
• Auto lid-opening design
• Water level indicator
• Boil dry protection
• Automatic shut off
• With uk strix thermo control
• With concealed heating element
• Anti-slip feet design
• Color : Black / White</t>
  </si>
  <si>
    <t>• Foldable compact unit
• 100% Metal, teflon coated device
• Comprising - knife, corkscrew &amp;
bottle opener</t>
  </si>
  <si>
    <t>• Size: 330mm x 155mm x 255mm
• Voltage : 220-240v/110-120v
• Frequency : 50/60hz
• Rated power: 1400w
• Pressure : 19bar
• Water tank capacity : 800ml
• Rated power: 1400w
• Pressure : 19bar
• Water tank capacity : 800ml
• Color : Black/ Red/ White</t>
  </si>
  <si>
    <t>• Rust-proof surface with quality
powder coating finish
• Size (w*d*h) : 420 * 370 * 200 mm
• Thickness of the safe body : 1.5 Mm
• Thickness of the door : 4 mm
Feature:
• Digital keypad with bright led display
• Auto electronic lock
• Motorized opening/locking by 2 bolts: 20mm dia
• 3 Ways to open the safe
-Private code(3~6 digits)
- Master code,  - Key optional
• Safe will hold 15 min in case of 3 times wrong try
• Pre-drilled holes with fixing bolts
• Emergency battery hole,  • Power : 4*1.5v cells
• Light, ceu system, audit trial of last
1000 opening record
• Available color : Black / White</t>
  </si>
  <si>
    <t>• Fabric guide indicator
• Adjustable steam and spray self cleaning system.
• Non stick teflon coated sole plate
• Anti calc
• Anti drip
• Dry / steam / spray / burst fuction
• 220v-50hz
• Watts 1200w
• Auto off after 30 sec in horizontal,
8 min in vertical positions
• 3mtr power cord
• Water tank capacity: 220ml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</si>
  <si>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</si>
  <si>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• PBT high temperature resistant material
Features :
• Heat resistant accessories with hook &amp; fixing screws
• Weight : 440g
• Color : Black/ White
FOR - IRON 002 AND 003 MODEL</t>
  </si>
  <si>
    <t>• High quiality synthetic cane
with linen cloth liner
• Size : 420 * 280 * 390 mm</t>
  </si>
  <si>
    <t>Laundry Basket</t>
  </si>
  <si>
    <t>• Wall mounted double side mirror
• Solid iron with chrome plated
• Size : 8” DIA
• Fold : 3x Magnification
• No visible screws on base surface</t>
  </si>
  <si>
    <t>• Acrylic wall mounted round mirror with led light
• Solid brass with chrome plated, hardwired
• Double arm single side led mirror
• Size : 8” DIA
• Power : AC 110-260v
• Fold : 3x Magnification
• Light color : White / Warm White / Yellow</t>
  </si>
  <si>
    <t>• 220-240v 1600w 50-60hz
• Cool shot function
• Foldable handle
• Removable end cap for easy cleaning
• Hang up hook
• 2 Speed and 3 heat settings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</si>
  <si>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</si>
  <si>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MATERIAL : CLOTH</t>
  </si>
  <si>
    <t>• Glass material
• Color : black
• Large, easy to read 1.2” Lcd display
• 150kg/330lb capacity
• Four digit readout in 0.1 Kg or 0.2lb
• Unit : kg / lb/ st
• Powered by lithium battery
• Size : 300 * 300 * 22 mm</t>
  </si>
  <si>
    <t>• Classic pedal bin
• Capacity : 5 ltr
• Finish : Matt / Mirror</t>
  </si>
  <si>
    <t>MATERIAL: WOODEN 
TROUSER HANGERS
12  MM  THICKNESS</t>
  </si>
  <si>
    <t>MATERIAL: WOODEN 
SKIRT HANGERS
12  MM THICKNESS</t>
  </si>
  <si>
    <t>MATERIAL: WOODEN COAT HANGERS
45 MM THICKNESS</t>
  </si>
  <si>
    <t>WOODEN COAT BRUSH 
SIZE  : 10"</t>
  </si>
  <si>
    <t>WOODEN SHOE HORN 
SIZE  : 10"</t>
  </si>
  <si>
    <t>Soap Dish</t>
  </si>
  <si>
    <t>Tissue Box Cover</t>
  </si>
  <si>
    <t>IR-WA020</t>
  </si>
  <si>
    <t>MATERIAL: STAINLESS STEEL HAMMERED
Size : 132*132*135mm</t>
  </si>
  <si>
    <t>MATERIAL: STAINLESS STEEL HAMMERED
Size : 80*80*20mm</t>
  </si>
  <si>
    <t>MATERIAL: STAINLESS STEEL HAMMERED
Size : 230*150*25mm</t>
  </si>
  <si>
    <t>IR-LS002</t>
  </si>
  <si>
    <t>Amenity Tray</t>
  </si>
  <si>
    <t>IR-WA012</t>
  </si>
  <si>
    <t>Material : Pure Melamine.
Size: 90x90x21mm;</t>
  </si>
  <si>
    <t xml:space="preserve">Material : Pure Melamine.
Size: 324*131*21mm; </t>
  </si>
  <si>
    <t>Material : Pure Melamine.
Size: Inner dimension: 110*110*130mm
   Outer dimension: 125*125*140mm</t>
  </si>
  <si>
    <t>Price/Pc</t>
  </si>
  <si>
    <t>QTY</t>
  </si>
  <si>
    <t>Amount</t>
  </si>
  <si>
    <t>Total</t>
  </si>
  <si>
    <t>SMB 003</t>
  </si>
  <si>
    <t>MELANGE</t>
  </si>
  <si>
    <t>TERMS &amp; CONDITIONS:</t>
  </si>
  <si>
    <t>1. EXTRA GST AT ACTUALS</t>
  </si>
  <si>
    <t>2. DELIVERY SCHEDULE:  AS PER YOUR REQUIREMENT FROM THE DATE OF P.O AND 100% ADVANCE</t>
  </si>
  <si>
    <t xml:space="preserve">3. PAYMENT TERMS: 100% ADVANCE </t>
  </si>
  <si>
    <t>4. PACKING AND FREIGHT CHARGES EXTRA AT ACTUALS</t>
  </si>
  <si>
    <t>5. QUOTATION VALIDITY: 14 DAYS</t>
  </si>
  <si>
    <t>BANK DETAILS</t>
  </si>
  <si>
    <t>CHEQUE PRINT NAME      : SHANTI METAL INDUSTRIES</t>
  </si>
  <si>
    <t>PAYMENT MODE               : E-TRANSFER OR CHEQUE</t>
  </si>
  <si>
    <t>LOCATION                          : BANGALORE</t>
  </si>
  <si>
    <t>ACCOUNT NO                    : 918030082185306</t>
  </si>
  <si>
    <t>IFSC CODE                          : UTIB0001541</t>
  </si>
  <si>
    <t>BANK NAME                       :  AXIS BANK</t>
  </si>
  <si>
    <t>BANK ADDRESS                  : CBB, BENGALORE-560001</t>
  </si>
  <si>
    <t>IR-HG001.1</t>
  </si>
  <si>
    <t xml:space="preserve">IR-HG001.2 </t>
  </si>
  <si>
    <t>IR-HG001.4</t>
  </si>
  <si>
    <t>For SHANTI METAL INDUSTRIES</t>
  </si>
  <si>
    <t>ANKUSH JAIN</t>
  </si>
  <si>
    <t>Authorised Signatory</t>
  </si>
  <si>
    <t>SHANTI METAL INDUSTRIES.</t>
  </si>
  <si>
    <t xml:space="preserve">#51, Raja Hariharan Tower, </t>
  </si>
  <si>
    <t>Near Basappa Circle, VV Puram,</t>
  </si>
  <si>
    <t>BANGALORE-560026.</t>
  </si>
  <si>
    <t>TEL-080 22975431</t>
  </si>
  <si>
    <t>GSTIN: 29ADJFS2382K1ZH</t>
  </si>
  <si>
    <t>www.melangeindia.in</t>
  </si>
  <si>
    <t>TO</t>
  </si>
  <si>
    <t>SUB:  QUOTATION</t>
  </si>
  <si>
    <t>Dear Sir</t>
  </si>
  <si>
    <t>WE ARE PLEASED TO OFFER OUR BEST QUOTE AS BELOW.</t>
  </si>
  <si>
    <t>MUG</t>
  </si>
  <si>
    <t>HAND DRYER</t>
  </si>
  <si>
    <t>Room Service trolley</t>
  </si>
  <si>
    <t>Hot Box</t>
  </si>
  <si>
    <t>TELEPHONE</t>
  </si>
  <si>
    <t>BED ROOM TELEPHONE</t>
  </si>
  <si>
    <t>BEETAL</t>
  </si>
  <si>
    <t>Date :11.02.2023</t>
  </si>
  <si>
    <t>ARIANE</t>
  </si>
  <si>
    <t>APRARN022054030</t>
  </si>
  <si>
    <t>CAPACITY : 30 CL</t>
  </si>
  <si>
    <t>SMHD 003</t>
  </si>
  <si>
    <t>MATERIAL: ABS PLASTIC 
•APPLICATION: FULLYAUTOMATIC
• MATERIAL: ABS PLASTIC BODY
• HAND DRYING TIME: 30 TO 40 SEC
• POWER : 2000W
• DIMENSION: 24x24x23 cms</t>
  </si>
  <si>
    <t>TR-HKRS001</t>
  </si>
  <si>
    <t>SIZE (L*W*H) : 1070 * 910 * 745 MM</t>
  </si>
  <si>
    <t>TR-HKRS003</t>
  </si>
  <si>
    <t>SIZE (L*W*H) : 380 * 370 * 480 MM
201 GRADE STAINLESS STEEL
240 VOLT INSULATED ELECTRIC FOOD WARMER ON WHEELS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</si>
  <si>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Floor, Sajjan Rao Road, </t>
    </r>
  </si>
  <si>
    <r>
      <rPr>
        <sz val="14"/>
        <color indexed="9"/>
        <rFont val="Calibri"/>
        <family val="2"/>
      </rPr>
      <t>SL NO</t>
    </r>
  </si>
  <si>
    <r>
      <rPr>
        <sz val="14"/>
        <color indexed="9"/>
        <rFont val="Calibri"/>
        <family val="2"/>
      </rPr>
      <t>PRODUCT</t>
    </r>
  </si>
  <si>
    <r>
      <rPr>
        <sz val="14"/>
        <color indexed="9"/>
        <rFont val="Calibri"/>
        <family val="2"/>
      </rPr>
      <t>IMAGE</t>
    </r>
  </si>
  <si>
    <r>
      <rPr>
        <sz val="14"/>
        <color indexed="9"/>
        <rFont val="Calibri"/>
        <family val="2"/>
      </rPr>
      <t>BRAND</t>
    </r>
  </si>
  <si>
    <r>
      <rPr>
        <sz val="14"/>
        <color indexed="9"/>
        <rFont val="Calibri"/>
        <family val="2"/>
      </rPr>
      <t>MODEL</t>
    </r>
  </si>
  <si>
    <r>
      <rPr>
        <sz val="14"/>
        <color indexed="9"/>
        <rFont val="Calibri"/>
        <family val="2"/>
      </rPr>
      <t>SPECIFICATION</t>
    </r>
  </si>
  <si>
    <t>LOGGER KEY</t>
  </si>
  <si>
    <t>• TRAIL OF 200 RECORDS
• IT IS EASY TO VIEW A HISTORY OF ACTIONS
• (RECORDS OF THE DATES AND TIMES
• WHEN THE SAFE WAS OPENED) AND TO
• UNLOCK THE SAFE.</t>
  </si>
  <si>
    <t>DOUBLE WALL
CAPACITY 1.3 LTR
AN EASY-CARRY HANDLE AND ICE TONGS WITH BUILT-IN
LID STORAGE
KEEPS ICE LONGER WITHOUT MESSY OUTSIDE
CONDENSATION</t>
  </si>
  <si>
    <t>ICE BUCKET
WITH ICE TONG
HOLDER</t>
  </si>
  <si>
    <t>BABY CRIBS</t>
  </si>
  <si>
    <t>Pack N Play Crib &amp; Playard, Foldable Baby Cot with Changing Table, Sprinkle, Gray &amp; Yellow</t>
  </si>
  <si>
    <t xml:space="preserve">Graco </t>
  </si>
  <si>
    <t xml:space="preserve">REF NO: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</si>
</sst>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1" formatCode="_ * #,##0.00_ ;_ * \-#,##0.00_ ;_ * &quot;-&quot;??_ ;_ @_ "/>
    <numFmt numFmtId="175" formatCode="_-[$$-409]* #,##0.00_ ;_-[$$-409]* \-#,##0.00\ ;_-[$$-409]* &quot;-&quot;??_ ;_-@_ "/>
    <numFmt numFmtId="177" formatCode="_ [$INR]\ * #,##0.00_ ;_ [$INR]\ * \-#,##0.00_ ;_ [$INR]\ * &quot;-&quot;??_ ;_ @_ "/>
  </numFmts>
  <fonts count="13" x14ac:knownFonts="1">
    <font>
      <sz val="10"/>
      <color rgb="FF000000"/>
      <name val="Times New Roman"/>
      <family val="1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sz val="14"/>
      <color indexed="9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252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1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1" fontId="8" fillId="0" borderId="0" xfId="1" applyFont="1" applyFill="1" applyBorder="1" applyAlignment="1">
      <alignment horizontal="center" vertical="center" wrapText="1"/>
    </xf>
    <xf numFmtId="171" fontId="8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171" fontId="8" fillId="0" borderId="0" xfId="0" applyNumberFormat="1" applyFont="1" applyFill="1" applyBorder="1" applyAlignment="1">
      <alignment horizontal="left" vertical="center"/>
    </xf>
    <xf numFmtId="175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3" xfId="0" applyNumberFormat="1" applyFont="1" applyFill="1" applyBorder="1" applyAlignment="1">
      <alignment horizontal="left" vertical="center"/>
    </xf>
    <xf numFmtId="171" fontId="8" fillId="0" borderId="4" xfId="0" applyNumberFormat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71" fontId="8" fillId="0" borderId="7" xfId="0" applyNumberFormat="1" applyFont="1" applyFill="1" applyBorder="1" applyAlignment="1">
      <alignment horizontal="left" vertical="center"/>
    </xf>
    <xf numFmtId="171" fontId="5" fillId="2" borderId="0" xfId="1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171" fontId="5" fillId="2" borderId="11" xfId="1" applyFont="1" applyFill="1" applyBorder="1" applyAlignment="1">
      <alignment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" fontId="8" fillId="0" borderId="13" xfId="0" applyNumberFormat="1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wrapText="1"/>
    </xf>
    <xf numFmtId="43" fontId="8" fillId="0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43" fontId="8" fillId="0" borderId="1" xfId="0" applyNumberFormat="1" applyFont="1" applyBorder="1" applyAlignment="1">
      <alignment horizontal="left" vertical="center" wrapText="1"/>
    </xf>
    <xf numFmtId="171" fontId="8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7" fillId="2" borderId="16" xfId="0" applyFont="1" applyFill="1" applyBorder="1" applyAlignment="1">
      <alignment horizontal="left" vertical="center"/>
    </xf>
    <xf numFmtId="0" fontId="10" fillId="2" borderId="6" xfId="2" applyFont="1" applyFill="1" applyBorder="1" applyAlignment="1" applyProtection="1">
      <alignment horizontal="left" vertical="center"/>
    </xf>
    <xf numFmtId="0" fontId="10" fillId="2" borderId="11" xfId="2" applyFont="1" applyFill="1" applyBorder="1" applyAlignment="1" applyProtection="1">
      <alignment vertical="center"/>
    </xf>
    <xf numFmtId="0" fontId="8" fillId="2" borderId="1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43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171" fontId="8" fillId="0" borderId="2" xfId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/>
    </xf>
    <xf numFmtId="177" fontId="8" fillId="2" borderId="0" xfId="0" applyNumberFormat="1" applyFont="1" applyFill="1" applyBorder="1" applyAlignment="1">
      <alignment horizontal="right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171" fontId="12" fillId="3" borderId="18" xfId="1" applyFont="1" applyFill="1" applyBorder="1" applyAlignment="1">
      <alignment horizontal="center" vertical="center" wrapText="1"/>
    </xf>
    <xf numFmtId="171" fontId="12" fillId="3" borderId="19" xfId="1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right" vertical="center"/>
    </xf>
    <xf numFmtId="0" fontId="8" fillId="0" borderId="21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emf"/><Relationship Id="rId66" Type="http://schemas.openxmlformats.org/officeDocument/2006/relationships/image" Target="../media/image66.png"/><Relationship Id="rId5" Type="http://schemas.openxmlformats.org/officeDocument/2006/relationships/image" Target="../media/image5.jpeg"/><Relationship Id="rId61" Type="http://schemas.openxmlformats.org/officeDocument/2006/relationships/image" Target="../media/image61.pn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jpeg"/><Relationship Id="rId64" Type="http://schemas.openxmlformats.org/officeDocument/2006/relationships/image" Target="../media/image64.emf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59" Type="http://schemas.openxmlformats.org/officeDocument/2006/relationships/image" Target="../media/image59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18</xdr:row>
      <xdr:rowOff>679450</xdr:rowOff>
    </xdr:from>
    <xdr:to>
      <xdr:col>2</xdr:col>
      <xdr:colOff>1638300</xdr:colOff>
      <xdr:row>18</xdr:row>
      <xdr:rowOff>2082800</xdr:rowOff>
    </xdr:to>
    <xdr:grpSp>
      <xdr:nvGrpSpPr>
        <xdr:cNvPr id="9301" name="Group 13">
          <a:extLst>
            <a:ext uri="{FF2B5EF4-FFF2-40B4-BE49-F238E27FC236}">
              <a16:creationId xmlns:a16="http://schemas.microsoft.com/office/drawing/2014/main" id="{C164A2B9-9DE6-4FD2-843B-E9EFAFCDCEA7}"/>
            </a:ext>
          </a:extLst>
        </xdr:cNvPr>
        <xdr:cNvGrpSpPr>
          <a:grpSpLocks/>
        </xdr:cNvGrpSpPr>
      </xdr:nvGrpSpPr>
      <xdr:grpSpPr bwMode="auto">
        <a:xfrm>
          <a:off x="2991971" y="6842685"/>
          <a:ext cx="1066800" cy="1403350"/>
          <a:chOff x="0" y="0"/>
          <a:chExt cx="957580" cy="1468120"/>
        </a:xfrm>
      </xdr:grpSpPr>
      <xdr:pic>
        <xdr:nvPicPr>
          <xdr:cNvPr id="9374" name="image12.jpeg">
            <a:extLst>
              <a:ext uri="{FF2B5EF4-FFF2-40B4-BE49-F238E27FC236}">
                <a16:creationId xmlns:a16="http://schemas.microsoft.com/office/drawing/2014/main" id="{035C53FE-D72C-4D05-9182-25341F3A1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919098" cy="7767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75" name="image13.jpeg">
            <a:extLst>
              <a:ext uri="{FF2B5EF4-FFF2-40B4-BE49-F238E27FC236}">
                <a16:creationId xmlns:a16="http://schemas.microsoft.com/office/drawing/2014/main" id="{F625E251-B7A2-4148-A2F7-41607F1477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8" y="789406"/>
            <a:ext cx="949611" cy="67861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400050</xdr:colOff>
      <xdr:row>19</xdr:row>
      <xdr:rowOff>247650</xdr:rowOff>
    </xdr:from>
    <xdr:to>
      <xdr:col>2</xdr:col>
      <xdr:colOff>1809750</xdr:colOff>
      <xdr:row>19</xdr:row>
      <xdr:rowOff>1327150</xdr:rowOff>
    </xdr:to>
    <xdr:pic>
      <xdr:nvPicPr>
        <xdr:cNvPr id="9302" name="image12.jpeg">
          <a:extLst>
            <a:ext uri="{FF2B5EF4-FFF2-40B4-BE49-F238E27FC236}">
              <a16:creationId xmlns:a16="http://schemas.microsoft.com/office/drawing/2014/main" id="{51DBE050-FE5C-4ED5-8117-2BFC82D2F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9144000"/>
          <a:ext cx="1409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431800</xdr:colOff>
      <xdr:row>19</xdr:row>
      <xdr:rowOff>1473200</xdr:rowOff>
    </xdr:from>
    <xdr:to>
      <xdr:col>2</xdr:col>
      <xdr:colOff>2095500</xdr:colOff>
      <xdr:row>19</xdr:row>
      <xdr:rowOff>2552700</xdr:rowOff>
    </xdr:to>
    <xdr:pic>
      <xdr:nvPicPr>
        <xdr:cNvPr id="9303" name="image13.jpeg">
          <a:extLst>
            <a:ext uri="{FF2B5EF4-FFF2-40B4-BE49-F238E27FC236}">
              <a16:creationId xmlns:a16="http://schemas.microsoft.com/office/drawing/2014/main" id="{DBC09AEF-69FD-4F44-BABF-7F0E2C18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150" y="10369550"/>
          <a:ext cx="1663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730250</xdr:colOff>
      <xdr:row>21</xdr:row>
      <xdr:rowOff>298450</xdr:rowOff>
    </xdr:from>
    <xdr:to>
      <xdr:col>2</xdr:col>
      <xdr:colOff>1365250</xdr:colOff>
      <xdr:row>21</xdr:row>
      <xdr:rowOff>876300</xdr:rowOff>
    </xdr:to>
    <xdr:pic>
      <xdr:nvPicPr>
        <xdr:cNvPr id="9304" name="image18.jpeg">
          <a:extLst>
            <a:ext uri="{FF2B5EF4-FFF2-40B4-BE49-F238E27FC236}">
              <a16:creationId xmlns:a16="http://schemas.microsoft.com/office/drawing/2014/main" id="{F4B48D8E-04B8-40C8-97B4-AD3616717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3957300"/>
          <a:ext cx="635000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685800</xdr:colOff>
      <xdr:row>20</xdr:row>
      <xdr:rowOff>82550</xdr:rowOff>
    </xdr:from>
    <xdr:to>
      <xdr:col>2</xdr:col>
      <xdr:colOff>1479550</xdr:colOff>
      <xdr:row>20</xdr:row>
      <xdr:rowOff>863600</xdr:rowOff>
    </xdr:to>
    <xdr:pic>
      <xdr:nvPicPr>
        <xdr:cNvPr id="9305" name="image19.jpeg">
          <a:extLst>
            <a:ext uri="{FF2B5EF4-FFF2-40B4-BE49-F238E27FC236}">
              <a16:creationId xmlns:a16="http://schemas.microsoft.com/office/drawing/2014/main" id="{B468C238-017A-4470-ACDD-E367C5EE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2471400"/>
          <a:ext cx="7937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23</xdr:row>
      <xdr:rowOff>190500</xdr:rowOff>
    </xdr:from>
    <xdr:to>
      <xdr:col>2</xdr:col>
      <xdr:colOff>1485900</xdr:colOff>
      <xdr:row>23</xdr:row>
      <xdr:rowOff>1670050</xdr:rowOff>
    </xdr:to>
    <xdr:pic>
      <xdr:nvPicPr>
        <xdr:cNvPr id="9306" name="image20.jpeg">
          <a:extLst>
            <a:ext uri="{FF2B5EF4-FFF2-40B4-BE49-F238E27FC236}">
              <a16:creationId xmlns:a16="http://schemas.microsoft.com/office/drawing/2014/main" id="{79B79134-551B-47B3-92B6-3641CD1B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389350"/>
          <a:ext cx="819150" cy="147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679450</xdr:colOff>
      <xdr:row>22</xdr:row>
      <xdr:rowOff>50800</xdr:rowOff>
    </xdr:from>
    <xdr:to>
      <xdr:col>2</xdr:col>
      <xdr:colOff>1562100</xdr:colOff>
      <xdr:row>22</xdr:row>
      <xdr:rowOff>1130300</xdr:rowOff>
    </xdr:to>
    <xdr:grpSp>
      <xdr:nvGrpSpPr>
        <xdr:cNvPr id="9307" name="Group 31">
          <a:extLst>
            <a:ext uri="{FF2B5EF4-FFF2-40B4-BE49-F238E27FC236}">
              <a16:creationId xmlns:a16="http://schemas.microsoft.com/office/drawing/2014/main" id="{16BF6B33-FF76-4F6A-8C3C-B3FB9ACF63AD}"/>
            </a:ext>
          </a:extLst>
        </xdr:cNvPr>
        <xdr:cNvGrpSpPr>
          <a:grpSpLocks/>
        </xdr:cNvGrpSpPr>
      </xdr:nvGrpSpPr>
      <xdr:grpSpPr bwMode="auto">
        <a:xfrm>
          <a:off x="3099921" y="15014388"/>
          <a:ext cx="882650" cy="1079500"/>
          <a:chOff x="0" y="0"/>
          <a:chExt cx="790575" cy="856615"/>
        </a:xfrm>
      </xdr:grpSpPr>
      <xdr:pic>
        <xdr:nvPicPr>
          <xdr:cNvPr id="9372" name="image27.jpeg">
            <a:extLst>
              <a:ext uri="{FF2B5EF4-FFF2-40B4-BE49-F238E27FC236}">
                <a16:creationId xmlns:a16="http://schemas.microsoft.com/office/drawing/2014/main" id="{C6B084E7-383D-45B6-9C54-328301A880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423" y="0"/>
            <a:ext cx="743800" cy="4661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73" name="image28.jpeg">
            <a:extLst>
              <a:ext uri="{FF2B5EF4-FFF2-40B4-BE49-F238E27FC236}">
                <a16:creationId xmlns:a16="http://schemas.microsoft.com/office/drawing/2014/main" id="{6500C099-3019-4D56-9C1C-C1FBB45EE7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78726"/>
            <a:ext cx="767085" cy="377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476250</xdr:colOff>
      <xdr:row>24</xdr:row>
      <xdr:rowOff>196850</xdr:rowOff>
    </xdr:from>
    <xdr:to>
      <xdr:col>2</xdr:col>
      <xdr:colOff>1739900</xdr:colOff>
      <xdr:row>24</xdr:row>
      <xdr:rowOff>1270000</xdr:rowOff>
    </xdr:to>
    <xdr:pic>
      <xdr:nvPicPr>
        <xdr:cNvPr id="9308" name="image29.jpeg">
          <a:extLst>
            <a:ext uri="{FF2B5EF4-FFF2-40B4-BE49-F238E27FC236}">
              <a16:creationId xmlns:a16="http://schemas.microsoft.com/office/drawing/2014/main" id="{DB28CE2D-909E-4836-8CCC-6AD44B629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8205450"/>
          <a:ext cx="12636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679450</xdr:colOff>
      <xdr:row>25</xdr:row>
      <xdr:rowOff>95250</xdr:rowOff>
    </xdr:from>
    <xdr:to>
      <xdr:col>2</xdr:col>
      <xdr:colOff>1536700</xdr:colOff>
      <xdr:row>25</xdr:row>
      <xdr:rowOff>1174750</xdr:rowOff>
    </xdr:to>
    <xdr:pic>
      <xdr:nvPicPr>
        <xdr:cNvPr id="9309" name="image30.jpeg">
          <a:extLst>
            <a:ext uri="{FF2B5EF4-FFF2-40B4-BE49-F238E27FC236}">
              <a16:creationId xmlns:a16="http://schemas.microsoft.com/office/drawing/2014/main" id="{D01A44B0-0B43-43CF-B28B-A2EF71F8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19551650"/>
          <a:ext cx="857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26</xdr:row>
      <xdr:rowOff>730250</xdr:rowOff>
    </xdr:from>
    <xdr:to>
      <xdr:col>2</xdr:col>
      <xdr:colOff>1873250</xdr:colOff>
      <xdr:row>26</xdr:row>
      <xdr:rowOff>1358900</xdr:rowOff>
    </xdr:to>
    <xdr:pic>
      <xdr:nvPicPr>
        <xdr:cNvPr id="9310" name="image44.jpeg">
          <a:extLst>
            <a:ext uri="{FF2B5EF4-FFF2-40B4-BE49-F238E27FC236}">
              <a16:creationId xmlns:a16="http://schemas.microsoft.com/office/drawing/2014/main" id="{0B8F60C7-0704-4C5D-9B05-6956384AD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21456650"/>
          <a:ext cx="1682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273050</xdr:colOff>
      <xdr:row>27</xdr:row>
      <xdr:rowOff>971550</xdr:rowOff>
    </xdr:from>
    <xdr:to>
      <xdr:col>2</xdr:col>
      <xdr:colOff>1765300</xdr:colOff>
      <xdr:row>27</xdr:row>
      <xdr:rowOff>2457450</xdr:rowOff>
    </xdr:to>
    <xdr:pic>
      <xdr:nvPicPr>
        <xdr:cNvPr id="9311" name="image49.jpeg">
          <a:extLst>
            <a:ext uri="{FF2B5EF4-FFF2-40B4-BE49-F238E27FC236}">
              <a16:creationId xmlns:a16="http://schemas.microsoft.com/office/drawing/2014/main" id="{7B6B7DE5-C095-41DB-87D8-CF54323A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666450"/>
          <a:ext cx="149225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127000</xdr:colOff>
      <xdr:row>28</xdr:row>
      <xdr:rowOff>349250</xdr:rowOff>
    </xdr:from>
    <xdr:to>
      <xdr:col>2</xdr:col>
      <xdr:colOff>1993900</xdr:colOff>
      <xdr:row>28</xdr:row>
      <xdr:rowOff>1225550</xdr:rowOff>
    </xdr:to>
    <xdr:pic>
      <xdr:nvPicPr>
        <xdr:cNvPr id="9312" name="image52.jpeg">
          <a:extLst>
            <a:ext uri="{FF2B5EF4-FFF2-40B4-BE49-F238E27FC236}">
              <a16:creationId xmlns:a16="http://schemas.microsoft.com/office/drawing/2014/main" id="{21106056-4427-4544-821D-1D92B848F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350" y="26536650"/>
          <a:ext cx="18669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349250</xdr:colOff>
      <xdr:row>29</xdr:row>
      <xdr:rowOff>127000</xdr:rowOff>
    </xdr:from>
    <xdr:to>
      <xdr:col>2</xdr:col>
      <xdr:colOff>1130300</xdr:colOff>
      <xdr:row>29</xdr:row>
      <xdr:rowOff>869950</xdr:rowOff>
    </xdr:to>
    <xdr:pic>
      <xdr:nvPicPr>
        <xdr:cNvPr id="9313" name="image55.jpeg">
          <a:extLst>
            <a:ext uri="{FF2B5EF4-FFF2-40B4-BE49-F238E27FC236}">
              <a16:creationId xmlns:a16="http://schemas.microsoft.com/office/drawing/2014/main" id="{8B193350-E626-480D-B200-4978CF98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28340050"/>
          <a:ext cx="7810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30</xdr:row>
      <xdr:rowOff>158750</xdr:rowOff>
    </xdr:from>
    <xdr:to>
      <xdr:col>2</xdr:col>
      <xdr:colOff>1536700</xdr:colOff>
      <xdr:row>30</xdr:row>
      <xdr:rowOff>1149350</xdr:rowOff>
    </xdr:to>
    <xdr:grpSp>
      <xdr:nvGrpSpPr>
        <xdr:cNvPr id="9314" name="Group 68">
          <a:extLst>
            <a:ext uri="{FF2B5EF4-FFF2-40B4-BE49-F238E27FC236}">
              <a16:creationId xmlns:a16="http://schemas.microsoft.com/office/drawing/2014/main" id="{260D9AA3-282C-4AC5-A71A-4D06C0994F16}"/>
            </a:ext>
          </a:extLst>
        </xdr:cNvPr>
        <xdr:cNvGrpSpPr>
          <a:grpSpLocks/>
        </xdr:cNvGrpSpPr>
      </xdr:nvGrpSpPr>
      <xdr:grpSpPr bwMode="auto">
        <a:xfrm>
          <a:off x="3055471" y="29921574"/>
          <a:ext cx="901700" cy="990600"/>
          <a:chOff x="0" y="0"/>
          <a:chExt cx="880110" cy="908050"/>
        </a:xfrm>
      </xdr:grpSpPr>
      <xdr:pic>
        <xdr:nvPicPr>
          <xdr:cNvPr id="9370" name="image59.jpeg">
            <a:extLst>
              <a:ext uri="{FF2B5EF4-FFF2-40B4-BE49-F238E27FC236}">
                <a16:creationId xmlns:a16="http://schemas.microsoft.com/office/drawing/2014/main" id="{95C2BD5D-D1A5-4324-92FA-749CAC3BF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85" y="0"/>
            <a:ext cx="733983" cy="4030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71" name="image60.jpeg">
            <a:extLst>
              <a:ext uri="{FF2B5EF4-FFF2-40B4-BE49-F238E27FC236}">
                <a16:creationId xmlns:a16="http://schemas.microsoft.com/office/drawing/2014/main" id="{8527FA55-A6A2-4F5E-B2CC-5FFAC6AE9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428282"/>
            <a:ext cx="879805" cy="4795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552450</xdr:colOff>
      <xdr:row>31</xdr:row>
      <xdr:rowOff>209550</xdr:rowOff>
    </xdr:from>
    <xdr:to>
      <xdr:col>2</xdr:col>
      <xdr:colOff>1720850</xdr:colOff>
      <xdr:row>31</xdr:row>
      <xdr:rowOff>1009650</xdr:rowOff>
    </xdr:to>
    <xdr:grpSp>
      <xdr:nvGrpSpPr>
        <xdr:cNvPr id="9315" name="Group 71">
          <a:extLst>
            <a:ext uri="{FF2B5EF4-FFF2-40B4-BE49-F238E27FC236}">
              <a16:creationId xmlns:a16="http://schemas.microsoft.com/office/drawing/2014/main" id="{D8DB410E-3748-4D7E-93A1-C94A9749F615}"/>
            </a:ext>
          </a:extLst>
        </xdr:cNvPr>
        <xdr:cNvGrpSpPr>
          <a:grpSpLocks/>
        </xdr:cNvGrpSpPr>
      </xdr:nvGrpSpPr>
      <xdr:grpSpPr bwMode="auto">
        <a:xfrm>
          <a:off x="2972921" y="31219962"/>
          <a:ext cx="1168400" cy="800100"/>
          <a:chOff x="0" y="0"/>
          <a:chExt cx="988694" cy="725170"/>
        </a:xfrm>
      </xdr:grpSpPr>
      <xdr:pic>
        <xdr:nvPicPr>
          <xdr:cNvPr id="9368" name="image61.jpeg">
            <a:extLst>
              <a:ext uri="{FF2B5EF4-FFF2-40B4-BE49-F238E27FC236}">
                <a16:creationId xmlns:a16="http://schemas.microsoft.com/office/drawing/2014/main" id="{33CAB861-3251-4FDF-B60B-6CDDCC5284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499135" cy="428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69" name="image62.jpeg">
            <a:extLst>
              <a:ext uri="{FF2B5EF4-FFF2-40B4-BE49-F238E27FC236}">
                <a16:creationId xmlns:a16="http://schemas.microsoft.com/office/drawing/2014/main" id="{2DACF906-6FE0-496D-A445-84CEDF8CCF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3468" y="292341"/>
            <a:ext cx="565035" cy="4325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158750</xdr:colOff>
      <xdr:row>32</xdr:row>
      <xdr:rowOff>95250</xdr:rowOff>
    </xdr:from>
    <xdr:to>
      <xdr:col>2</xdr:col>
      <xdr:colOff>1454150</xdr:colOff>
      <xdr:row>32</xdr:row>
      <xdr:rowOff>628650</xdr:rowOff>
    </xdr:to>
    <xdr:pic>
      <xdr:nvPicPr>
        <xdr:cNvPr id="9316" name="image63.png">
          <a:extLst>
            <a:ext uri="{FF2B5EF4-FFF2-40B4-BE49-F238E27FC236}">
              <a16:creationId xmlns:a16="http://schemas.microsoft.com/office/drawing/2014/main" id="{8E4F20E0-FC2D-4BA4-98E5-7864B31C7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32334200"/>
          <a:ext cx="12954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476250</xdr:colOff>
      <xdr:row>32</xdr:row>
      <xdr:rowOff>660400</xdr:rowOff>
    </xdr:from>
    <xdr:to>
      <xdr:col>2</xdr:col>
      <xdr:colOff>2057400</xdr:colOff>
      <xdr:row>32</xdr:row>
      <xdr:rowOff>1206500</xdr:rowOff>
    </xdr:to>
    <xdr:pic>
      <xdr:nvPicPr>
        <xdr:cNvPr id="9317" name="image64.jpeg">
          <a:extLst>
            <a:ext uri="{FF2B5EF4-FFF2-40B4-BE49-F238E27FC236}">
              <a16:creationId xmlns:a16="http://schemas.microsoft.com/office/drawing/2014/main" id="{4D129839-6A41-4D83-9B47-2BAF0F52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32899350"/>
          <a:ext cx="158115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679450</xdr:colOff>
      <xdr:row>33</xdr:row>
      <xdr:rowOff>95250</xdr:rowOff>
    </xdr:from>
    <xdr:to>
      <xdr:col>2</xdr:col>
      <xdr:colOff>1536700</xdr:colOff>
      <xdr:row>33</xdr:row>
      <xdr:rowOff>1174750</xdr:rowOff>
    </xdr:to>
    <xdr:pic>
      <xdr:nvPicPr>
        <xdr:cNvPr id="9318" name="image75.jpeg">
          <a:extLst>
            <a:ext uri="{FF2B5EF4-FFF2-40B4-BE49-F238E27FC236}">
              <a16:creationId xmlns:a16="http://schemas.microsoft.com/office/drawing/2014/main" id="{ECBA63D1-02D6-466D-966D-8E3D293E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33604200"/>
          <a:ext cx="8572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793750</xdr:colOff>
      <xdr:row>35</xdr:row>
      <xdr:rowOff>76200</xdr:rowOff>
    </xdr:from>
    <xdr:to>
      <xdr:col>2</xdr:col>
      <xdr:colOff>2025650</xdr:colOff>
      <xdr:row>35</xdr:row>
      <xdr:rowOff>1155700</xdr:rowOff>
    </xdr:to>
    <xdr:pic>
      <xdr:nvPicPr>
        <xdr:cNvPr id="9319" name="image87.jpeg">
          <a:extLst>
            <a:ext uri="{FF2B5EF4-FFF2-40B4-BE49-F238E27FC236}">
              <a16:creationId xmlns:a16="http://schemas.microsoft.com/office/drawing/2014/main" id="{4FF63DB3-0692-4497-B7D0-6807AFA1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36264850"/>
          <a:ext cx="12319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203200</xdr:colOff>
      <xdr:row>35</xdr:row>
      <xdr:rowOff>101600</xdr:rowOff>
    </xdr:from>
    <xdr:to>
      <xdr:col>2</xdr:col>
      <xdr:colOff>660400</xdr:colOff>
      <xdr:row>35</xdr:row>
      <xdr:rowOff>1181100</xdr:rowOff>
    </xdr:to>
    <xdr:pic>
      <xdr:nvPicPr>
        <xdr:cNvPr id="9320" name="image88.png">
          <a:extLst>
            <a:ext uri="{FF2B5EF4-FFF2-40B4-BE49-F238E27FC236}">
              <a16:creationId xmlns:a16="http://schemas.microsoft.com/office/drawing/2014/main" id="{10F52BEB-C804-42AE-91C7-A8018F7A8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550" y="36290250"/>
          <a:ext cx="457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254000</xdr:colOff>
      <xdr:row>36</xdr:row>
      <xdr:rowOff>520700</xdr:rowOff>
    </xdr:from>
    <xdr:to>
      <xdr:col>2</xdr:col>
      <xdr:colOff>2019300</xdr:colOff>
      <xdr:row>36</xdr:row>
      <xdr:rowOff>1238250</xdr:rowOff>
    </xdr:to>
    <xdr:grpSp>
      <xdr:nvGrpSpPr>
        <xdr:cNvPr id="9321" name="Group 108">
          <a:extLst>
            <a:ext uri="{FF2B5EF4-FFF2-40B4-BE49-F238E27FC236}">
              <a16:creationId xmlns:a16="http://schemas.microsoft.com/office/drawing/2014/main" id="{B1B46626-E7D7-4AFD-B6CE-01DAD995ED85}"/>
            </a:ext>
          </a:extLst>
        </xdr:cNvPr>
        <xdr:cNvGrpSpPr>
          <a:grpSpLocks/>
        </xdr:cNvGrpSpPr>
      </xdr:nvGrpSpPr>
      <xdr:grpSpPr bwMode="auto">
        <a:xfrm>
          <a:off x="2674471" y="38023053"/>
          <a:ext cx="1765300" cy="717550"/>
          <a:chOff x="0" y="3568"/>
          <a:chExt cx="1300263" cy="403102"/>
        </a:xfrm>
      </xdr:grpSpPr>
      <xdr:pic>
        <xdr:nvPicPr>
          <xdr:cNvPr id="9366" name="image93.jpeg">
            <a:extLst>
              <a:ext uri="{FF2B5EF4-FFF2-40B4-BE49-F238E27FC236}">
                <a16:creationId xmlns:a16="http://schemas.microsoft.com/office/drawing/2014/main" id="{13E5EE39-9873-4D70-9E31-B8D9816668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16845"/>
            <a:ext cx="390637" cy="2391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367" name="image94.jpeg">
            <a:extLst>
              <a:ext uri="{FF2B5EF4-FFF2-40B4-BE49-F238E27FC236}">
                <a16:creationId xmlns:a16="http://schemas.microsoft.com/office/drawing/2014/main" id="{53BBAC14-73EC-42B0-9135-46A4F22BA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5515" y="3568"/>
            <a:ext cx="794748" cy="403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2</xdr:col>
      <xdr:colOff>819150</xdr:colOff>
      <xdr:row>40</xdr:row>
      <xdr:rowOff>463550</xdr:rowOff>
    </xdr:from>
    <xdr:to>
      <xdr:col>2</xdr:col>
      <xdr:colOff>1403350</xdr:colOff>
      <xdr:row>40</xdr:row>
      <xdr:rowOff>1543050</xdr:rowOff>
    </xdr:to>
    <xdr:pic>
      <xdr:nvPicPr>
        <xdr:cNvPr id="9322" name="image100.jpeg">
          <a:extLst>
            <a:ext uri="{FF2B5EF4-FFF2-40B4-BE49-F238E27FC236}">
              <a16:creationId xmlns:a16="http://schemas.microsoft.com/office/drawing/2014/main" id="{FD46B84B-FA1E-4D4B-A36D-9B0C3D906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7224950"/>
          <a:ext cx="5842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520700</xdr:colOff>
      <xdr:row>39</xdr:row>
      <xdr:rowOff>101600</xdr:rowOff>
    </xdr:from>
    <xdr:to>
      <xdr:col>2</xdr:col>
      <xdr:colOff>1403350</xdr:colOff>
      <xdr:row>39</xdr:row>
      <xdr:rowOff>1174750</xdr:rowOff>
    </xdr:to>
    <xdr:pic>
      <xdr:nvPicPr>
        <xdr:cNvPr id="9323" name="image96.jpeg">
          <a:extLst>
            <a:ext uri="{FF2B5EF4-FFF2-40B4-BE49-F238E27FC236}">
              <a16:creationId xmlns:a16="http://schemas.microsoft.com/office/drawing/2014/main" id="{8045A70D-7637-4528-BBE3-4F1065674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44475400"/>
          <a:ext cx="8826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495300</xdr:colOff>
      <xdr:row>39</xdr:row>
      <xdr:rowOff>1492250</xdr:rowOff>
    </xdr:from>
    <xdr:to>
      <xdr:col>2</xdr:col>
      <xdr:colOff>1460500</xdr:colOff>
      <xdr:row>39</xdr:row>
      <xdr:rowOff>2190750</xdr:rowOff>
    </xdr:to>
    <xdr:pic>
      <xdr:nvPicPr>
        <xdr:cNvPr id="9324" name="image97.jpeg">
          <a:extLst>
            <a:ext uri="{FF2B5EF4-FFF2-40B4-BE49-F238E27FC236}">
              <a16:creationId xmlns:a16="http://schemas.microsoft.com/office/drawing/2014/main" id="{54A2F5CC-75E2-4BF3-A041-67568F62E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45866050"/>
          <a:ext cx="9652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412750</xdr:colOff>
      <xdr:row>41</xdr:row>
      <xdr:rowOff>419100</xdr:rowOff>
    </xdr:from>
    <xdr:to>
      <xdr:col>2</xdr:col>
      <xdr:colOff>1746250</xdr:colOff>
      <xdr:row>41</xdr:row>
      <xdr:rowOff>1492250</xdr:rowOff>
    </xdr:to>
    <xdr:pic>
      <xdr:nvPicPr>
        <xdr:cNvPr id="9325" name="image105.jpeg">
          <a:extLst>
            <a:ext uri="{FF2B5EF4-FFF2-40B4-BE49-F238E27FC236}">
              <a16:creationId xmlns:a16="http://schemas.microsoft.com/office/drawing/2014/main" id="{257AED0F-EAE0-4B92-8E59-88F55EF5B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49409350"/>
          <a:ext cx="13335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666750</xdr:colOff>
      <xdr:row>42</xdr:row>
      <xdr:rowOff>215900</xdr:rowOff>
    </xdr:from>
    <xdr:to>
      <xdr:col>2</xdr:col>
      <xdr:colOff>1631950</xdr:colOff>
      <xdr:row>42</xdr:row>
      <xdr:rowOff>933450</xdr:rowOff>
    </xdr:to>
    <xdr:pic>
      <xdr:nvPicPr>
        <xdr:cNvPr id="9326" name="image108.jpeg">
          <a:extLst>
            <a:ext uri="{FF2B5EF4-FFF2-40B4-BE49-F238E27FC236}">
              <a16:creationId xmlns:a16="http://schemas.microsoft.com/office/drawing/2014/main" id="{28C52506-5261-483A-9B58-DC5C1C09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060350"/>
          <a:ext cx="9652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946150</xdr:colOff>
      <xdr:row>43</xdr:row>
      <xdr:rowOff>266700</xdr:rowOff>
    </xdr:from>
    <xdr:to>
      <xdr:col>2</xdr:col>
      <xdr:colOff>1593850</xdr:colOff>
      <xdr:row>43</xdr:row>
      <xdr:rowOff>933450</xdr:rowOff>
    </xdr:to>
    <xdr:pic>
      <xdr:nvPicPr>
        <xdr:cNvPr id="9327" name="image112.jpeg">
          <a:extLst>
            <a:ext uri="{FF2B5EF4-FFF2-40B4-BE49-F238E27FC236}">
              <a16:creationId xmlns:a16="http://schemas.microsoft.com/office/drawing/2014/main" id="{13CBABD8-A175-4F16-8FE0-E301578D1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52381150"/>
          <a:ext cx="6477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508000</xdr:colOff>
      <xdr:row>44</xdr:row>
      <xdr:rowOff>457200</xdr:rowOff>
    </xdr:from>
    <xdr:to>
      <xdr:col>2</xdr:col>
      <xdr:colOff>1841500</xdr:colOff>
      <xdr:row>44</xdr:row>
      <xdr:rowOff>1066800</xdr:rowOff>
    </xdr:to>
    <xdr:pic>
      <xdr:nvPicPr>
        <xdr:cNvPr id="9328" name="image115.jpeg">
          <a:extLst>
            <a:ext uri="{FF2B5EF4-FFF2-40B4-BE49-F238E27FC236}">
              <a16:creationId xmlns:a16="http://schemas.microsoft.com/office/drawing/2014/main" id="{6E1F54E6-DF7E-48FA-AAC3-961A1D726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350" y="53841650"/>
          <a:ext cx="1333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654050</xdr:colOff>
      <xdr:row>45</xdr:row>
      <xdr:rowOff>400050</xdr:rowOff>
    </xdr:from>
    <xdr:to>
      <xdr:col>2</xdr:col>
      <xdr:colOff>1555750</xdr:colOff>
      <xdr:row>45</xdr:row>
      <xdr:rowOff>1473200</xdr:rowOff>
    </xdr:to>
    <xdr:pic>
      <xdr:nvPicPr>
        <xdr:cNvPr id="9329" name="image130.jpeg">
          <a:extLst>
            <a:ext uri="{FF2B5EF4-FFF2-40B4-BE49-F238E27FC236}">
              <a16:creationId xmlns:a16="http://schemas.microsoft.com/office/drawing/2014/main" id="{625DC208-FABC-4264-9F5A-B24467375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400" y="55352950"/>
          <a:ext cx="9017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762000</xdr:colOff>
      <xdr:row>47</xdr:row>
      <xdr:rowOff>171450</xdr:rowOff>
    </xdr:from>
    <xdr:to>
      <xdr:col>2</xdr:col>
      <xdr:colOff>1555750</xdr:colOff>
      <xdr:row>47</xdr:row>
      <xdr:rowOff>812800</xdr:rowOff>
    </xdr:to>
    <xdr:pic>
      <xdr:nvPicPr>
        <xdr:cNvPr id="9330" name="image134.jpeg">
          <a:extLst>
            <a:ext uri="{FF2B5EF4-FFF2-40B4-BE49-F238E27FC236}">
              <a16:creationId xmlns:a16="http://schemas.microsoft.com/office/drawing/2014/main" id="{374241CC-A2FE-489B-870D-0CE6A17AC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58439050"/>
          <a:ext cx="79375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444500</xdr:colOff>
      <xdr:row>46</xdr:row>
      <xdr:rowOff>304800</xdr:rowOff>
    </xdr:from>
    <xdr:to>
      <xdr:col>2</xdr:col>
      <xdr:colOff>1771650</xdr:colOff>
      <xdr:row>46</xdr:row>
      <xdr:rowOff>1346200</xdr:rowOff>
    </xdr:to>
    <xdr:pic>
      <xdr:nvPicPr>
        <xdr:cNvPr id="9331" name="image135.jpeg">
          <a:extLst>
            <a:ext uri="{FF2B5EF4-FFF2-40B4-BE49-F238E27FC236}">
              <a16:creationId xmlns:a16="http://schemas.microsoft.com/office/drawing/2014/main" id="{3902D618-52C4-4703-A960-B006D273A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56915050"/>
          <a:ext cx="1327150" cy="104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412750</xdr:colOff>
      <xdr:row>48</xdr:row>
      <xdr:rowOff>222250</xdr:rowOff>
    </xdr:from>
    <xdr:to>
      <xdr:col>2</xdr:col>
      <xdr:colOff>1790700</xdr:colOff>
      <xdr:row>48</xdr:row>
      <xdr:rowOff>1295400</xdr:rowOff>
    </xdr:to>
    <xdr:pic>
      <xdr:nvPicPr>
        <xdr:cNvPr id="9332" name="image136.png">
          <a:extLst>
            <a:ext uri="{FF2B5EF4-FFF2-40B4-BE49-F238E27FC236}">
              <a16:creationId xmlns:a16="http://schemas.microsoft.com/office/drawing/2014/main" id="{0B00DD4D-3D3F-461C-A332-DEFF17C8C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59467750"/>
          <a:ext cx="13779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679450</xdr:colOff>
      <xdr:row>50</xdr:row>
      <xdr:rowOff>95250</xdr:rowOff>
    </xdr:from>
    <xdr:to>
      <xdr:col>2</xdr:col>
      <xdr:colOff>1625600</xdr:colOff>
      <xdr:row>50</xdr:row>
      <xdr:rowOff>1174750</xdr:rowOff>
    </xdr:to>
    <xdr:pic>
      <xdr:nvPicPr>
        <xdr:cNvPr id="9333" name="image137.jpeg">
          <a:extLst>
            <a:ext uri="{FF2B5EF4-FFF2-40B4-BE49-F238E27FC236}">
              <a16:creationId xmlns:a16="http://schemas.microsoft.com/office/drawing/2014/main" id="{3843E083-BE1C-442F-B473-F1338E317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62230000"/>
          <a:ext cx="94615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51</xdr:row>
      <xdr:rowOff>323850</xdr:rowOff>
    </xdr:from>
    <xdr:to>
      <xdr:col>2</xdr:col>
      <xdr:colOff>1898650</xdr:colOff>
      <xdr:row>51</xdr:row>
      <xdr:rowOff>1009650</xdr:rowOff>
    </xdr:to>
    <xdr:pic>
      <xdr:nvPicPr>
        <xdr:cNvPr id="9334" name="image155.jpeg">
          <a:extLst>
            <a:ext uri="{FF2B5EF4-FFF2-40B4-BE49-F238E27FC236}">
              <a16:creationId xmlns:a16="http://schemas.microsoft.com/office/drawing/2014/main" id="{43809D02-5F46-47B4-A51C-68068A4E5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63728600"/>
          <a:ext cx="15176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431800</xdr:colOff>
      <xdr:row>52</xdr:row>
      <xdr:rowOff>152400</xdr:rowOff>
    </xdr:from>
    <xdr:to>
      <xdr:col>2</xdr:col>
      <xdr:colOff>1847850</xdr:colOff>
      <xdr:row>52</xdr:row>
      <xdr:rowOff>901700</xdr:rowOff>
    </xdr:to>
    <xdr:pic>
      <xdr:nvPicPr>
        <xdr:cNvPr id="9335" name="image156.jpeg">
          <a:extLst>
            <a:ext uri="{FF2B5EF4-FFF2-40B4-BE49-F238E27FC236}">
              <a16:creationId xmlns:a16="http://schemas.microsoft.com/office/drawing/2014/main" id="{815B5532-435B-4DCF-86D7-032B5AEA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150" y="64827150"/>
          <a:ext cx="141605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393700</xdr:colOff>
      <xdr:row>53</xdr:row>
      <xdr:rowOff>101600</xdr:rowOff>
    </xdr:from>
    <xdr:to>
      <xdr:col>2</xdr:col>
      <xdr:colOff>1727200</xdr:colOff>
      <xdr:row>53</xdr:row>
      <xdr:rowOff>685800</xdr:rowOff>
    </xdr:to>
    <xdr:pic>
      <xdr:nvPicPr>
        <xdr:cNvPr id="9336" name="image157.jpeg">
          <a:extLst>
            <a:ext uri="{FF2B5EF4-FFF2-40B4-BE49-F238E27FC236}">
              <a16:creationId xmlns:a16="http://schemas.microsoft.com/office/drawing/2014/main" id="{FB4A9984-94A5-4C52-95A7-9271FDD05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050" y="65862200"/>
          <a:ext cx="13335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400050</xdr:colOff>
      <xdr:row>54</xdr:row>
      <xdr:rowOff>209550</xdr:rowOff>
    </xdr:from>
    <xdr:to>
      <xdr:col>2</xdr:col>
      <xdr:colOff>1746250</xdr:colOff>
      <xdr:row>54</xdr:row>
      <xdr:rowOff>920750</xdr:rowOff>
    </xdr:to>
    <xdr:pic>
      <xdr:nvPicPr>
        <xdr:cNvPr id="9337" name="image158.jpeg">
          <a:extLst>
            <a:ext uri="{FF2B5EF4-FFF2-40B4-BE49-F238E27FC236}">
              <a16:creationId xmlns:a16="http://schemas.microsoft.com/office/drawing/2014/main" id="{7BEEEC38-E91F-456A-A1CF-38381E8CE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66776600"/>
          <a:ext cx="13462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55</xdr:row>
      <xdr:rowOff>165100</xdr:rowOff>
    </xdr:from>
    <xdr:to>
      <xdr:col>2</xdr:col>
      <xdr:colOff>1714500</xdr:colOff>
      <xdr:row>55</xdr:row>
      <xdr:rowOff>806450</xdr:rowOff>
    </xdr:to>
    <xdr:pic>
      <xdr:nvPicPr>
        <xdr:cNvPr id="9338" name="image163.jpeg">
          <a:extLst>
            <a:ext uri="{FF2B5EF4-FFF2-40B4-BE49-F238E27FC236}">
              <a16:creationId xmlns:a16="http://schemas.microsoft.com/office/drawing/2014/main" id="{30BE65AA-1BBA-4E40-BC37-A4A9B1305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67748150"/>
          <a:ext cx="1333500" cy="64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368300</xdr:colOff>
      <xdr:row>56</xdr:row>
      <xdr:rowOff>209550</xdr:rowOff>
    </xdr:from>
    <xdr:to>
      <xdr:col>2</xdr:col>
      <xdr:colOff>1574800</xdr:colOff>
      <xdr:row>56</xdr:row>
      <xdr:rowOff>742950</xdr:rowOff>
    </xdr:to>
    <xdr:pic>
      <xdr:nvPicPr>
        <xdr:cNvPr id="9339" name="Picture 192">
          <a:extLst>
            <a:ext uri="{FF2B5EF4-FFF2-40B4-BE49-F238E27FC236}">
              <a16:creationId xmlns:a16="http://schemas.microsoft.com/office/drawing/2014/main" id="{74510B6F-824F-43E8-9B0E-DFC7D772D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7650" y="68745100"/>
          <a:ext cx="1206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393700</xdr:colOff>
      <xdr:row>63</xdr:row>
      <xdr:rowOff>196850</xdr:rowOff>
    </xdr:from>
    <xdr:to>
      <xdr:col>2</xdr:col>
      <xdr:colOff>1822450</xdr:colOff>
      <xdr:row>63</xdr:row>
      <xdr:rowOff>1270000</xdr:rowOff>
    </xdr:to>
    <xdr:pic>
      <xdr:nvPicPr>
        <xdr:cNvPr id="9340" name="Picture 225">
          <a:extLst>
            <a:ext uri="{FF2B5EF4-FFF2-40B4-BE49-F238E27FC236}">
              <a16:creationId xmlns:a16="http://schemas.microsoft.com/office/drawing/2014/main" id="{0A5EEFCE-2C4D-4A96-950E-C76925241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3050" y="76930250"/>
          <a:ext cx="14287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444500</xdr:colOff>
      <xdr:row>64</xdr:row>
      <xdr:rowOff>95250</xdr:rowOff>
    </xdr:from>
    <xdr:to>
      <xdr:col>2</xdr:col>
      <xdr:colOff>1771650</xdr:colOff>
      <xdr:row>64</xdr:row>
      <xdr:rowOff>1168400</xdr:rowOff>
    </xdr:to>
    <xdr:pic>
      <xdr:nvPicPr>
        <xdr:cNvPr id="9341" name="Picture 226">
          <a:extLst>
            <a:ext uri="{FF2B5EF4-FFF2-40B4-BE49-F238E27FC236}">
              <a16:creationId xmlns:a16="http://schemas.microsoft.com/office/drawing/2014/main" id="{B2BF7EC8-9C1A-4267-BA8A-8FE7ECBD1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78314550"/>
          <a:ext cx="13271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584200</xdr:colOff>
      <xdr:row>65</xdr:row>
      <xdr:rowOff>152400</xdr:rowOff>
    </xdr:from>
    <xdr:to>
      <xdr:col>2</xdr:col>
      <xdr:colOff>1555750</xdr:colOff>
      <xdr:row>65</xdr:row>
      <xdr:rowOff>869950</xdr:rowOff>
    </xdr:to>
    <xdr:pic>
      <xdr:nvPicPr>
        <xdr:cNvPr id="9342" name="Picture 230">
          <a:extLst>
            <a:ext uri="{FF2B5EF4-FFF2-40B4-BE49-F238E27FC236}">
              <a16:creationId xmlns:a16="http://schemas.microsoft.com/office/drawing/2014/main" id="{91350464-1B1B-4DD1-9324-07F106D5C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550" y="79825850"/>
          <a:ext cx="97155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558800</xdr:colOff>
      <xdr:row>66</xdr:row>
      <xdr:rowOff>171450</xdr:rowOff>
    </xdr:from>
    <xdr:to>
      <xdr:col>2</xdr:col>
      <xdr:colOff>1651000</xdr:colOff>
      <xdr:row>66</xdr:row>
      <xdr:rowOff>1244600</xdr:rowOff>
    </xdr:to>
    <xdr:pic>
      <xdr:nvPicPr>
        <xdr:cNvPr id="9343" name="Picture 234">
          <a:extLst>
            <a:ext uri="{FF2B5EF4-FFF2-40B4-BE49-F238E27FC236}">
              <a16:creationId xmlns:a16="http://schemas.microsoft.com/office/drawing/2014/main" id="{DF118D50-E508-4577-BD04-B76B8C94E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" y="80860900"/>
          <a:ext cx="1092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558800</xdr:colOff>
      <xdr:row>67</xdr:row>
      <xdr:rowOff>95250</xdr:rowOff>
    </xdr:from>
    <xdr:to>
      <xdr:col>2</xdr:col>
      <xdr:colOff>1651000</xdr:colOff>
      <xdr:row>67</xdr:row>
      <xdr:rowOff>1168400</xdr:rowOff>
    </xdr:to>
    <xdr:pic>
      <xdr:nvPicPr>
        <xdr:cNvPr id="9344" name="Picture 237">
          <a:extLst>
            <a:ext uri="{FF2B5EF4-FFF2-40B4-BE49-F238E27FC236}">
              <a16:creationId xmlns:a16="http://schemas.microsoft.com/office/drawing/2014/main" id="{C429A42D-EC38-4F34-8C43-090E3380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150" y="82403950"/>
          <a:ext cx="10922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234950</xdr:colOff>
      <xdr:row>37</xdr:row>
      <xdr:rowOff>831850</xdr:rowOff>
    </xdr:from>
    <xdr:to>
      <xdr:col>2</xdr:col>
      <xdr:colOff>1911350</xdr:colOff>
      <xdr:row>37</xdr:row>
      <xdr:rowOff>1930400</xdr:rowOff>
    </xdr:to>
    <xdr:pic>
      <xdr:nvPicPr>
        <xdr:cNvPr id="9345" name="Picture 6">
          <a:extLst>
            <a:ext uri="{FF2B5EF4-FFF2-40B4-BE49-F238E27FC236}">
              <a16:creationId xmlns:a16="http://schemas.microsoft.com/office/drawing/2014/main" id="{9065D0B5-AC94-4898-BA4D-30A18911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4300" y="40132000"/>
          <a:ext cx="1676400" cy="109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62</xdr:row>
      <xdr:rowOff>387350</xdr:rowOff>
    </xdr:from>
    <xdr:to>
      <xdr:col>2</xdr:col>
      <xdr:colOff>1809750</xdr:colOff>
      <xdr:row>63</xdr:row>
      <xdr:rowOff>12700</xdr:rowOff>
    </xdr:to>
    <xdr:pic>
      <xdr:nvPicPr>
        <xdr:cNvPr id="9346" name="Picture 3">
          <a:extLst>
            <a:ext uri="{FF2B5EF4-FFF2-40B4-BE49-F238E27FC236}">
              <a16:creationId xmlns:a16="http://schemas.microsoft.com/office/drawing/2014/main" id="{98091A32-2687-4782-820D-426040D4D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75977750"/>
          <a:ext cx="1162050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647700</xdr:colOff>
      <xdr:row>60</xdr:row>
      <xdr:rowOff>393700</xdr:rowOff>
    </xdr:from>
    <xdr:to>
      <xdr:col>2</xdr:col>
      <xdr:colOff>1816100</xdr:colOff>
      <xdr:row>60</xdr:row>
      <xdr:rowOff>1155700</xdr:rowOff>
    </xdr:to>
    <xdr:pic>
      <xdr:nvPicPr>
        <xdr:cNvPr id="9347" name="Picture 210">
          <a:extLst>
            <a:ext uri="{FF2B5EF4-FFF2-40B4-BE49-F238E27FC236}">
              <a16:creationId xmlns:a16="http://schemas.microsoft.com/office/drawing/2014/main" id="{708EE52A-C707-4750-AC4C-C7CD5C95F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73640950"/>
          <a:ext cx="1168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635000</xdr:colOff>
      <xdr:row>62</xdr:row>
      <xdr:rowOff>133350</xdr:rowOff>
    </xdr:from>
    <xdr:to>
      <xdr:col>2</xdr:col>
      <xdr:colOff>1790700</xdr:colOff>
      <xdr:row>62</xdr:row>
      <xdr:rowOff>895350</xdr:rowOff>
    </xdr:to>
    <xdr:pic>
      <xdr:nvPicPr>
        <xdr:cNvPr id="9348" name="Picture 211">
          <a:extLst>
            <a:ext uri="{FF2B5EF4-FFF2-40B4-BE49-F238E27FC236}">
              <a16:creationId xmlns:a16="http://schemas.microsoft.com/office/drawing/2014/main" id="{B1EBB415-C0A2-43AA-9217-E0BFB4A5F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350" y="75723750"/>
          <a:ext cx="1155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57</xdr:row>
      <xdr:rowOff>82550</xdr:rowOff>
    </xdr:from>
    <xdr:to>
      <xdr:col>2</xdr:col>
      <xdr:colOff>1644650</xdr:colOff>
      <xdr:row>57</xdr:row>
      <xdr:rowOff>946150</xdr:rowOff>
    </xdr:to>
    <xdr:pic>
      <xdr:nvPicPr>
        <xdr:cNvPr id="9349" name="图片 7" descr="JF510B black">
          <a:extLst>
            <a:ext uri="{FF2B5EF4-FFF2-40B4-BE49-F238E27FC236}">
              <a16:creationId xmlns:a16="http://schemas.microsoft.com/office/drawing/2014/main" id="{9E985A6A-FC7A-4D55-AA3C-AD51D3F10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69596000"/>
          <a:ext cx="11049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520700</xdr:colOff>
      <xdr:row>61</xdr:row>
      <xdr:rowOff>133350</xdr:rowOff>
    </xdr:from>
    <xdr:to>
      <xdr:col>2</xdr:col>
      <xdr:colOff>1625600</xdr:colOff>
      <xdr:row>61</xdr:row>
      <xdr:rowOff>1047750</xdr:rowOff>
    </xdr:to>
    <xdr:pic>
      <xdr:nvPicPr>
        <xdr:cNvPr id="9350" name="图片 16" descr="JF1204 full back">
          <a:extLst>
            <a:ext uri="{FF2B5EF4-FFF2-40B4-BE49-F238E27FC236}">
              <a16:creationId xmlns:a16="http://schemas.microsoft.com/office/drawing/2014/main" id="{67C21258-0D27-419E-9968-578022821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050" y="74599800"/>
          <a:ext cx="1104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59</xdr:row>
      <xdr:rowOff>127000</xdr:rowOff>
    </xdr:from>
    <xdr:to>
      <xdr:col>2</xdr:col>
      <xdr:colOff>1885950</xdr:colOff>
      <xdr:row>59</xdr:row>
      <xdr:rowOff>1054100</xdr:rowOff>
    </xdr:to>
    <xdr:pic>
      <xdr:nvPicPr>
        <xdr:cNvPr id="9351" name="图片 17" descr="JF997D cup tray.jpg">
          <a:extLst>
            <a:ext uri="{FF2B5EF4-FFF2-40B4-BE49-F238E27FC236}">
              <a16:creationId xmlns:a16="http://schemas.microsoft.com/office/drawing/2014/main" id="{94F9B49D-EBFB-4603-887C-82B61B7D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2155050"/>
          <a:ext cx="1581150" cy="92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603250</xdr:colOff>
      <xdr:row>17</xdr:row>
      <xdr:rowOff>285750</xdr:rowOff>
    </xdr:from>
    <xdr:to>
      <xdr:col>2</xdr:col>
      <xdr:colOff>1600200</xdr:colOff>
      <xdr:row>17</xdr:row>
      <xdr:rowOff>1358900</xdr:rowOff>
    </xdr:to>
    <xdr:pic>
      <xdr:nvPicPr>
        <xdr:cNvPr id="9352" name="image1.jpeg">
          <a:extLst>
            <a:ext uri="{FF2B5EF4-FFF2-40B4-BE49-F238E27FC236}">
              <a16:creationId xmlns:a16="http://schemas.microsoft.com/office/drawing/2014/main" id="{791DF526-41CD-4AC9-B157-5C1661BFB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4870450"/>
          <a:ext cx="99695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571500</xdr:colOff>
      <xdr:row>16</xdr:row>
      <xdr:rowOff>171450</xdr:rowOff>
    </xdr:from>
    <xdr:to>
      <xdr:col>2</xdr:col>
      <xdr:colOff>1638300</xdr:colOff>
      <xdr:row>16</xdr:row>
      <xdr:rowOff>1244600</xdr:rowOff>
    </xdr:to>
    <xdr:pic>
      <xdr:nvPicPr>
        <xdr:cNvPr id="9353" name="image2.jpeg">
          <a:extLst>
            <a:ext uri="{FF2B5EF4-FFF2-40B4-BE49-F238E27FC236}">
              <a16:creationId xmlns:a16="http://schemas.microsoft.com/office/drawing/2014/main" id="{4B926810-541D-41B0-A6A4-AAE2143B0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3206750"/>
          <a:ext cx="10668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1295400</xdr:colOff>
      <xdr:row>29</xdr:row>
      <xdr:rowOff>590550</xdr:rowOff>
    </xdr:from>
    <xdr:to>
      <xdr:col>2</xdr:col>
      <xdr:colOff>1949450</xdr:colOff>
      <xdr:row>29</xdr:row>
      <xdr:rowOff>1244600</xdr:rowOff>
    </xdr:to>
    <xdr:pic>
      <xdr:nvPicPr>
        <xdr:cNvPr id="9354" name="image57.jpeg">
          <a:extLst>
            <a:ext uri="{FF2B5EF4-FFF2-40B4-BE49-F238E27FC236}">
              <a16:creationId xmlns:a16="http://schemas.microsoft.com/office/drawing/2014/main" id="{F8F2D1C7-2016-4481-AD05-09AC63673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28803600"/>
          <a:ext cx="654050" cy="65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825500</xdr:colOff>
      <xdr:row>49</xdr:row>
      <xdr:rowOff>304800</xdr:rowOff>
    </xdr:from>
    <xdr:to>
      <xdr:col>2</xdr:col>
      <xdr:colOff>1644650</xdr:colOff>
      <xdr:row>49</xdr:row>
      <xdr:rowOff>1079500</xdr:rowOff>
    </xdr:to>
    <xdr:pic>
      <xdr:nvPicPr>
        <xdr:cNvPr id="9355" name="Picture 31">
          <a:extLst>
            <a:ext uri="{FF2B5EF4-FFF2-40B4-BE49-F238E27FC236}">
              <a16:creationId xmlns:a16="http://schemas.microsoft.com/office/drawing/2014/main" id="{7B051F63-5E1A-4C22-A857-0880A076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850" y="61169550"/>
          <a:ext cx="81915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444500</xdr:colOff>
      <xdr:row>69</xdr:row>
      <xdr:rowOff>533400</xdr:rowOff>
    </xdr:from>
    <xdr:to>
      <xdr:col>2</xdr:col>
      <xdr:colOff>1619250</xdr:colOff>
      <xdr:row>69</xdr:row>
      <xdr:rowOff>1276350</xdr:rowOff>
    </xdr:to>
    <xdr:pic>
      <xdr:nvPicPr>
        <xdr:cNvPr id="9356" name="Picture 76" descr="1">
          <a:extLst>
            <a:ext uri="{FF2B5EF4-FFF2-40B4-BE49-F238E27FC236}">
              <a16:creationId xmlns:a16="http://schemas.microsoft.com/office/drawing/2014/main" id="{8714631C-2EA2-4512-BDEE-4C432E27F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86080600"/>
          <a:ext cx="11747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698500</xdr:colOff>
      <xdr:row>70</xdr:row>
      <xdr:rowOff>647700</xdr:rowOff>
    </xdr:from>
    <xdr:to>
      <xdr:col>2</xdr:col>
      <xdr:colOff>1600200</xdr:colOff>
      <xdr:row>70</xdr:row>
      <xdr:rowOff>1428750</xdr:rowOff>
    </xdr:to>
    <xdr:pic>
      <xdr:nvPicPr>
        <xdr:cNvPr id="9357" name="Picture 60">
          <a:extLst>
            <a:ext uri="{FF2B5EF4-FFF2-40B4-BE49-F238E27FC236}">
              <a16:creationId xmlns:a16="http://schemas.microsoft.com/office/drawing/2014/main" id="{0CA6ABF4-CDBE-4219-8308-4D6311845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20" t="7932"/>
        <a:stretch>
          <a:fillRect/>
        </a:stretch>
      </xdr:blipFill>
      <xdr:spPr bwMode="auto">
        <a:xfrm>
          <a:off x="3117850" y="87814150"/>
          <a:ext cx="9017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412750</xdr:colOff>
      <xdr:row>71</xdr:row>
      <xdr:rowOff>381000</xdr:rowOff>
    </xdr:from>
    <xdr:to>
      <xdr:col>2</xdr:col>
      <xdr:colOff>1765300</xdr:colOff>
      <xdr:row>71</xdr:row>
      <xdr:rowOff>971550</xdr:rowOff>
    </xdr:to>
    <xdr:pic>
      <xdr:nvPicPr>
        <xdr:cNvPr id="9358" name="Picture 3">
          <a:extLst>
            <a:ext uri="{FF2B5EF4-FFF2-40B4-BE49-F238E27FC236}">
              <a16:creationId xmlns:a16="http://schemas.microsoft.com/office/drawing/2014/main" id="{38A7C73C-DA18-43B2-9A19-7A5EE34B5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8916670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431800</xdr:colOff>
      <xdr:row>72</xdr:row>
      <xdr:rowOff>374650</xdr:rowOff>
    </xdr:from>
    <xdr:to>
      <xdr:col>2</xdr:col>
      <xdr:colOff>1555750</xdr:colOff>
      <xdr:row>72</xdr:row>
      <xdr:rowOff>1289050</xdr:rowOff>
    </xdr:to>
    <xdr:pic>
      <xdr:nvPicPr>
        <xdr:cNvPr id="9359" name="Picture 3">
          <a:extLst>
            <a:ext uri="{FF2B5EF4-FFF2-40B4-BE49-F238E27FC236}">
              <a16:creationId xmlns:a16="http://schemas.microsoft.com/office/drawing/2014/main" id="{4A5806BF-28CC-45DB-BF66-F26093D48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1150" y="90779600"/>
          <a:ext cx="11239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412750</xdr:colOff>
      <xdr:row>58</xdr:row>
      <xdr:rowOff>139700</xdr:rowOff>
    </xdr:from>
    <xdr:to>
      <xdr:col>2</xdr:col>
      <xdr:colOff>1581150</xdr:colOff>
      <xdr:row>58</xdr:row>
      <xdr:rowOff>901700</xdr:rowOff>
    </xdr:to>
    <xdr:pic>
      <xdr:nvPicPr>
        <xdr:cNvPr id="9360" name="Picture 210">
          <a:extLst>
            <a:ext uri="{FF2B5EF4-FFF2-40B4-BE49-F238E27FC236}">
              <a16:creationId xmlns:a16="http://schemas.microsoft.com/office/drawing/2014/main" id="{A369AF0F-E16A-4096-93A6-AD7B60838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70910450"/>
          <a:ext cx="1168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3898900</xdr:colOff>
      <xdr:row>1</xdr:row>
      <xdr:rowOff>165100</xdr:rowOff>
    </xdr:from>
    <xdr:to>
      <xdr:col>8</xdr:col>
      <xdr:colOff>146050</xdr:colOff>
      <xdr:row>5</xdr:row>
      <xdr:rowOff>146050</xdr:rowOff>
    </xdr:to>
    <xdr:pic>
      <xdr:nvPicPr>
        <xdr:cNvPr id="9361" name="Picture 54" descr="MELANGE LOGO">
          <a:extLst>
            <a:ext uri="{FF2B5EF4-FFF2-40B4-BE49-F238E27FC236}">
              <a16:creationId xmlns:a16="http://schemas.microsoft.com/office/drawing/2014/main" id="{23DC50A9-245E-4E17-9EE4-206995B8E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3400" y="349250"/>
          <a:ext cx="2349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539750</xdr:colOff>
      <xdr:row>38</xdr:row>
      <xdr:rowOff>57150</xdr:rowOff>
    </xdr:from>
    <xdr:to>
      <xdr:col>2</xdr:col>
      <xdr:colOff>1803400</xdr:colOff>
      <xdr:row>38</xdr:row>
      <xdr:rowOff>1612900</xdr:rowOff>
    </xdr:to>
    <xdr:pic>
      <xdr:nvPicPr>
        <xdr:cNvPr id="9362" name="Picture 481">
          <a:extLst>
            <a:ext uri="{FF2B5EF4-FFF2-40B4-BE49-F238E27FC236}">
              <a16:creationId xmlns:a16="http://schemas.microsoft.com/office/drawing/2014/main" id="{8641B6E2-0449-4923-A754-52151355C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42672000"/>
          <a:ext cx="1263650" cy="155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615950</xdr:colOff>
      <xdr:row>34</xdr:row>
      <xdr:rowOff>196850</xdr:rowOff>
    </xdr:from>
    <xdr:to>
      <xdr:col>2</xdr:col>
      <xdr:colOff>1657350</xdr:colOff>
      <xdr:row>34</xdr:row>
      <xdr:rowOff>1320800</xdr:rowOff>
    </xdr:to>
    <xdr:pic>
      <xdr:nvPicPr>
        <xdr:cNvPr id="9363" name="Picture 1">
          <a:extLst>
            <a:ext uri="{FF2B5EF4-FFF2-40B4-BE49-F238E27FC236}">
              <a16:creationId xmlns:a16="http://schemas.microsoft.com/office/drawing/2014/main" id="{428BA79D-1782-4685-853C-11EBEB5D7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300" y="34975800"/>
          <a:ext cx="10414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381000</xdr:colOff>
      <xdr:row>73</xdr:row>
      <xdr:rowOff>279400</xdr:rowOff>
    </xdr:from>
    <xdr:to>
      <xdr:col>2</xdr:col>
      <xdr:colOff>1524000</xdr:colOff>
      <xdr:row>73</xdr:row>
      <xdr:rowOff>1092200</xdr:rowOff>
    </xdr:to>
    <xdr:pic>
      <xdr:nvPicPr>
        <xdr:cNvPr id="9364" name="Picture 2">
          <a:extLst>
            <a:ext uri="{FF2B5EF4-FFF2-40B4-BE49-F238E27FC236}">
              <a16:creationId xmlns:a16="http://schemas.microsoft.com/office/drawing/2014/main" id="{79AB3D32-56B8-4F5D-BF11-33AA02BB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92303600"/>
          <a:ext cx="1143000" cy="8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679450</xdr:colOff>
      <xdr:row>68</xdr:row>
      <xdr:rowOff>381000</xdr:rowOff>
    </xdr:from>
    <xdr:to>
      <xdr:col>2</xdr:col>
      <xdr:colOff>1682750</xdr:colOff>
      <xdr:row>68</xdr:row>
      <xdr:rowOff>1225550</xdr:rowOff>
    </xdr:to>
    <xdr:pic>
      <xdr:nvPicPr>
        <xdr:cNvPr id="9365" name="Picture 3">
          <a:extLst>
            <a:ext uri="{FF2B5EF4-FFF2-40B4-BE49-F238E27FC236}">
              <a16:creationId xmlns:a16="http://schemas.microsoft.com/office/drawing/2014/main" id="{64F8EB36-B194-49B4-BC78-FA26343BC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84308950"/>
          <a:ext cx="1003300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showGridLines="0" tabSelected="1" topLeftCell="A8" zoomScale="85" zoomScaleNormal="85" workbookViewId="0">
      <selection activeCell="G18" sqref="G18"/>
    </sheetView>
  </sheetViews>
  <sheetFormatPr defaultColWidth="9.296875" defaultRowHeight="14.5" x14ac:dyDescent="0.3"/>
  <cols>
    <col min="1" max="1" width="10.796875" style="4" customWidth="1"/>
    <col min="2" max="2" width="27.296875" style="4" customWidth="1"/>
    <col min="3" max="3" width="35.19921875" style="4" customWidth="1"/>
    <col min="4" max="4" width="12.19921875" style="4" customWidth="1"/>
    <col min="5" max="5" width="21.5" style="4" customWidth="1"/>
    <col min="6" max="6" width="67.796875" style="4" bestFit="1" customWidth="1"/>
    <col min="7" max="7" width="10.5" style="12" customWidth="1"/>
    <col min="8" max="8" width="17.796875" style="5" bestFit="1" customWidth="1"/>
    <col min="9" max="9" width="14.796875" style="4" bestFit="1" customWidth="1"/>
    <col min="10" max="10" width="12" style="4" bestFit="1" customWidth="1"/>
    <col min="11" max="11" width="15.19921875" style="4" bestFit="1" customWidth="1"/>
    <col min="12" max="16384" width="9.296875" style="4"/>
  </cols>
  <sheetData>
    <row r="1" spans="1:9" x14ac:dyDescent="0.3">
      <c r="A1" s="50" t="s">
        <v>150</v>
      </c>
      <c r="B1" s="41"/>
      <c r="C1" s="41"/>
      <c r="D1" s="41"/>
      <c r="E1" s="19"/>
      <c r="F1" s="19"/>
      <c r="G1" s="20"/>
      <c r="H1" s="21"/>
      <c r="I1" s="22"/>
    </row>
    <row r="2" spans="1:9" x14ac:dyDescent="0.3">
      <c r="A2" s="59" t="s">
        <v>151</v>
      </c>
      <c r="B2" s="44"/>
      <c r="C2" s="44"/>
      <c r="D2" s="44"/>
      <c r="I2" s="23"/>
    </row>
    <row r="3" spans="1:9" ht="16.5" x14ac:dyDescent="0.3">
      <c r="A3" s="59" t="s">
        <v>178</v>
      </c>
      <c r="B3" s="44"/>
      <c r="C3" s="44"/>
      <c r="D3" s="44"/>
      <c r="I3" s="23"/>
    </row>
    <row r="4" spans="1:9" x14ac:dyDescent="0.3">
      <c r="A4" s="59" t="s">
        <v>152</v>
      </c>
      <c r="B4" s="44"/>
      <c r="C4" s="44"/>
      <c r="D4" s="44"/>
      <c r="I4" s="23"/>
    </row>
    <row r="5" spans="1:9" x14ac:dyDescent="0.3">
      <c r="A5" s="59" t="s">
        <v>153</v>
      </c>
      <c r="B5" s="44"/>
      <c r="C5" s="44"/>
      <c r="D5" s="44"/>
      <c r="I5" s="23"/>
    </row>
    <row r="6" spans="1:9" x14ac:dyDescent="0.3">
      <c r="A6" s="59" t="s">
        <v>154</v>
      </c>
      <c r="B6" s="44"/>
      <c r="C6" s="44"/>
      <c r="D6" s="44"/>
      <c r="I6" s="23"/>
    </row>
    <row r="7" spans="1:9" x14ac:dyDescent="0.3">
      <c r="A7" s="59" t="s">
        <v>155</v>
      </c>
      <c r="B7" s="44"/>
      <c r="C7" s="44"/>
      <c r="D7" s="44"/>
      <c r="I7" s="23"/>
    </row>
    <row r="8" spans="1:9" ht="15" thickBot="1" x14ac:dyDescent="0.35">
      <c r="A8" s="51" t="s">
        <v>156</v>
      </c>
      <c r="B8" s="52"/>
      <c r="C8" s="47"/>
      <c r="D8" s="47"/>
      <c r="E8" s="25"/>
      <c r="F8" s="25"/>
      <c r="G8" s="26"/>
      <c r="H8" s="27"/>
      <c r="I8" s="28"/>
    </row>
    <row r="9" spans="1:9" x14ac:dyDescent="0.3">
      <c r="A9" s="59" t="s">
        <v>157</v>
      </c>
      <c r="B9" s="44"/>
      <c r="C9" s="60"/>
      <c r="H9" s="60" t="s">
        <v>168</v>
      </c>
      <c r="I9" s="23"/>
    </row>
    <row r="10" spans="1:9" x14ac:dyDescent="0.3">
      <c r="A10" s="59"/>
      <c r="B10" s="44"/>
      <c r="C10" s="44"/>
      <c r="D10" s="44"/>
      <c r="I10" s="23"/>
    </row>
    <row r="11" spans="1:9" x14ac:dyDescent="0.3">
      <c r="A11" s="59"/>
      <c r="B11" s="44"/>
      <c r="C11" s="44"/>
      <c r="D11" s="44"/>
      <c r="I11" s="23"/>
    </row>
    <row r="12" spans="1:9" x14ac:dyDescent="0.3">
      <c r="A12" s="68" t="s">
        <v>158</v>
      </c>
      <c r="B12" s="69"/>
      <c r="C12" s="69"/>
      <c r="D12" s="69"/>
      <c r="E12" s="69"/>
      <c r="F12" s="69"/>
      <c r="G12" s="69"/>
      <c r="H12" s="69"/>
      <c r="I12" s="70"/>
    </row>
    <row r="13" spans="1:9" x14ac:dyDescent="0.3">
      <c r="A13" s="68" t="s">
        <v>192</v>
      </c>
      <c r="B13" s="69"/>
      <c r="C13" s="69"/>
      <c r="D13" s="69"/>
      <c r="E13" s="69"/>
      <c r="F13" s="69"/>
      <c r="G13" s="69"/>
      <c r="H13" s="69"/>
      <c r="I13" s="70"/>
    </row>
    <row r="14" spans="1:9" x14ac:dyDescent="0.3">
      <c r="A14" s="59" t="s">
        <v>159</v>
      </c>
      <c r="B14" s="43"/>
      <c r="C14" s="43"/>
      <c r="D14" s="43"/>
      <c r="I14" s="23"/>
    </row>
    <row r="15" spans="1:9" ht="15" thickBot="1" x14ac:dyDescent="0.35">
      <c r="A15" s="68" t="s">
        <v>160</v>
      </c>
      <c r="B15" s="69"/>
      <c r="C15" s="69"/>
      <c r="D15" s="69"/>
      <c r="E15" s="69"/>
      <c r="F15" s="69"/>
      <c r="G15" s="69"/>
      <c r="H15" s="69"/>
      <c r="I15" s="70"/>
    </row>
    <row r="16" spans="1:9" s="12" customFormat="1" ht="18.5" x14ac:dyDescent="0.3">
      <c r="A16" s="61" t="s">
        <v>179</v>
      </c>
      <c r="B16" s="62" t="s">
        <v>180</v>
      </c>
      <c r="C16" s="62" t="s">
        <v>181</v>
      </c>
      <c r="D16" s="62" t="s">
        <v>182</v>
      </c>
      <c r="E16" s="62" t="s">
        <v>183</v>
      </c>
      <c r="F16" s="62" t="s">
        <v>184</v>
      </c>
      <c r="G16" s="63" t="s">
        <v>125</v>
      </c>
      <c r="H16" s="64" t="s">
        <v>124</v>
      </c>
      <c r="I16" s="65" t="s">
        <v>126</v>
      </c>
    </row>
    <row r="17" spans="1:9" ht="122.25" customHeight="1" x14ac:dyDescent="0.3">
      <c r="A17" s="31">
        <v>1</v>
      </c>
      <c r="B17" s="29" t="s">
        <v>0</v>
      </c>
      <c r="C17" s="1"/>
      <c r="D17" s="29" t="s">
        <v>1</v>
      </c>
      <c r="E17" s="29" t="s">
        <v>3</v>
      </c>
      <c r="F17" s="29" t="s">
        <v>80</v>
      </c>
      <c r="G17" s="32">
        <v>90</v>
      </c>
      <c r="H17" s="6">
        <v>775</v>
      </c>
      <c r="I17" s="13">
        <f>H17*G17</f>
        <v>69750</v>
      </c>
    </row>
    <row r="18" spans="1:9" ht="122.25" customHeight="1" x14ac:dyDescent="0.3">
      <c r="A18" s="31">
        <f>1+A17</f>
        <v>2</v>
      </c>
      <c r="B18" s="29" t="s">
        <v>0</v>
      </c>
      <c r="C18" s="1"/>
      <c r="D18" s="29" t="s">
        <v>1</v>
      </c>
      <c r="E18" s="29" t="s">
        <v>2</v>
      </c>
      <c r="F18" s="29" t="s">
        <v>79</v>
      </c>
      <c r="G18" s="32"/>
      <c r="H18" s="6">
        <v>825</v>
      </c>
      <c r="I18" s="13">
        <f t="shared" ref="I18:I74" si="0">H18*G18</f>
        <v>0</v>
      </c>
    </row>
    <row r="19" spans="1:9" ht="217.5" x14ac:dyDescent="0.3">
      <c r="A19" s="31">
        <f t="shared" ref="A19:A74" si="1">1+A18</f>
        <v>3</v>
      </c>
      <c r="B19" s="29" t="s">
        <v>4</v>
      </c>
      <c r="C19" s="1"/>
      <c r="D19" s="32" t="s">
        <v>1</v>
      </c>
      <c r="E19" s="29" t="s">
        <v>5</v>
      </c>
      <c r="F19" s="29" t="s">
        <v>81</v>
      </c>
      <c r="G19" s="32">
        <v>90</v>
      </c>
      <c r="H19" s="6">
        <v>3100</v>
      </c>
      <c r="I19" s="13">
        <f t="shared" si="0"/>
        <v>279000</v>
      </c>
    </row>
    <row r="20" spans="1:9" ht="275.14999999999998" customHeight="1" x14ac:dyDescent="0.3">
      <c r="A20" s="31">
        <f t="shared" si="1"/>
        <v>4</v>
      </c>
      <c r="B20" s="29" t="s">
        <v>6</v>
      </c>
      <c r="C20" s="1"/>
      <c r="D20" s="32" t="s">
        <v>1</v>
      </c>
      <c r="E20" s="29" t="s">
        <v>7</v>
      </c>
      <c r="F20" s="29" t="s">
        <v>82</v>
      </c>
      <c r="G20" s="32"/>
      <c r="H20" s="6">
        <v>3350</v>
      </c>
      <c r="I20" s="13">
        <f t="shared" si="0"/>
        <v>0</v>
      </c>
    </row>
    <row r="21" spans="1:9" ht="100" customHeight="1" x14ac:dyDescent="0.3">
      <c r="A21" s="31">
        <f t="shared" si="1"/>
        <v>5</v>
      </c>
      <c r="B21" s="29" t="s">
        <v>8</v>
      </c>
      <c r="C21" s="1"/>
      <c r="D21" s="32" t="s">
        <v>1</v>
      </c>
      <c r="E21" s="29" t="s">
        <v>10</v>
      </c>
      <c r="F21" s="29" t="s">
        <v>83</v>
      </c>
      <c r="G21" s="32">
        <v>90</v>
      </c>
      <c r="H21" s="6">
        <v>1550</v>
      </c>
      <c r="I21" s="13">
        <f t="shared" si="0"/>
        <v>139500</v>
      </c>
    </row>
    <row r="22" spans="1:9" ht="100" customHeight="1" x14ac:dyDescent="0.3">
      <c r="A22" s="31">
        <f t="shared" si="1"/>
        <v>6</v>
      </c>
      <c r="B22" s="29" t="s">
        <v>8</v>
      </c>
      <c r="C22" s="1"/>
      <c r="D22" s="32" t="s">
        <v>1</v>
      </c>
      <c r="E22" s="29" t="s">
        <v>9</v>
      </c>
      <c r="F22" s="29" t="s">
        <v>84</v>
      </c>
      <c r="G22" s="32"/>
      <c r="H22" s="6">
        <v>2400</v>
      </c>
      <c r="I22" s="13">
        <f t="shared" si="0"/>
        <v>0</v>
      </c>
    </row>
    <row r="23" spans="1:9" ht="100" customHeight="1" x14ac:dyDescent="0.3">
      <c r="A23" s="31">
        <f t="shared" si="1"/>
        <v>7</v>
      </c>
      <c r="B23" s="29" t="s">
        <v>11</v>
      </c>
      <c r="C23" s="1"/>
      <c r="D23" s="32" t="s">
        <v>1</v>
      </c>
      <c r="E23" s="29" t="s">
        <v>13</v>
      </c>
      <c r="F23" s="29" t="s">
        <v>86</v>
      </c>
      <c r="G23" s="32">
        <v>90</v>
      </c>
      <c r="H23" s="6">
        <v>525</v>
      </c>
      <c r="I23" s="13">
        <f t="shared" si="0"/>
        <v>47250</v>
      </c>
    </row>
    <row r="24" spans="1:9" ht="142.5" customHeight="1" x14ac:dyDescent="0.3">
      <c r="A24" s="31">
        <f t="shared" si="1"/>
        <v>8</v>
      </c>
      <c r="B24" s="29" t="s">
        <v>11</v>
      </c>
      <c r="C24" s="1"/>
      <c r="D24" s="32" t="s">
        <v>1</v>
      </c>
      <c r="E24" s="29" t="s">
        <v>12</v>
      </c>
      <c r="F24" s="29" t="s">
        <v>85</v>
      </c>
      <c r="G24" s="32"/>
      <c r="H24" s="6">
        <v>850</v>
      </c>
      <c r="I24" s="13">
        <f t="shared" si="0"/>
        <v>0</v>
      </c>
    </row>
    <row r="25" spans="1:9" ht="114" customHeight="1" x14ac:dyDescent="0.3">
      <c r="A25" s="31">
        <f t="shared" si="1"/>
        <v>9</v>
      </c>
      <c r="B25" s="29" t="s">
        <v>14</v>
      </c>
      <c r="C25" s="1"/>
      <c r="D25" s="32" t="s">
        <v>1</v>
      </c>
      <c r="E25" s="29" t="s">
        <v>15</v>
      </c>
      <c r="F25" s="29" t="s">
        <v>87</v>
      </c>
      <c r="G25" s="32">
        <v>90</v>
      </c>
      <c r="H25" s="6">
        <v>3025</v>
      </c>
      <c r="I25" s="13">
        <f t="shared" si="0"/>
        <v>272250</v>
      </c>
    </row>
    <row r="26" spans="1:9" ht="100" customHeight="1" x14ac:dyDescent="0.3">
      <c r="A26" s="31">
        <f t="shared" si="1"/>
        <v>10</v>
      </c>
      <c r="B26" s="29" t="s">
        <v>14</v>
      </c>
      <c r="C26" s="1"/>
      <c r="D26" s="32" t="s">
        <v>1</v>
      </c>
      <c r="E26" s="29" t="s">
        <v>16</v>
      </c>
      <c r="F26" s="29" t="s">
        <v>88</v>
      </c>
      <c r="G26" s="32"/>
      <c r="H26" s="6">
        <v>3850</v>
      </c>
      <c r="I26" s="13">
        <f t="shared" si="0"/>
        <v>0</v>
      </c>
    </row>
    <row r="27" spans="1:9" ht="155.25" customHeight="1" x14ac:dyDescent="0.3">
      <c r="A27" s="31">
        <f t="shared" si="1"/>
        <v>11</v>
      </c>
      <c r="B27" s="29" t="s">
        <v>17</v>
      </c>
      <c r="C27" s="1"/>
      <c r="D27" s="32" t="s">
        <v>1</v>
      </c>
      <c r="E27" s="29" t="s">
        <v>18</v>
      </c>
      <c r="F27" s="29" t="s">
        <v>89</v>
      </c>
      <c r="G27" s="32">
        <v>90</v>
      </c>
      <c r="H27" s="6">
        <v>10080</v>
      </c>
      <c r="I27" s="13">
        <f t="shared" si="0"/>
        <v>907200</v>
      </c>
    </row>
    <row r="28" spans="1:9" ht="275.14999999999998" customHeight="1" x14ac:dyDescent="0.3">
      <c r="A28" s="31">
        <f t="shared" si="1"/>
        <v>12</v>
      </c>
      <c r="B28" s="29" t="s">
        <v>17</v>
      </c>
      <c r="C28" s="1"/>
      <c r="D28" s="32" t="s">
        <v>1</v>
      </c>
      <c r="E28" s="29" t="s">
        <v>19</v>
      </c>
      <c r="F28" s="29" t="s">
        <v>90</v>
      </c>
      <c r="G28" s="32"/>
      <c r="H28" s="6">
        <v>10080</v>
      </c>
      <c r="I28" s="13">
        <f t="shared" si="0"/>
        <v>0</v>
      </c>
    </row>
    <row r="29" spans="1:9" ht="159.5" x14ac:dyDescent="0.3">
      <c r="A29" s="31">
        <f t="shared" si="1"/>
        <v>13</v>
      </c>
      <c r="B29" s="29" t="s">
        <v>20</v>
      </c>
      <c r="C29" s="1"/>
      <c r="D29" s="32" t="s">
        <v>1</v>
      </c>
      <c r="E29" s="29" t="s">
        <v>21</v>
      </c>
      <c r="F29" s="29" t="s">
        <v>91</v>
      </c>
      <c r="G29" s="32">
        <v>90</v>
      </c>
      <c r="H29" s="6">
        <v>1400</v>
      </c>
      <c r="I29" s="13">
        <f t="shared" si="0"/>
        <v>126000</v>
      </c>
    </row>
    <row r="30" spans="1:9" ht="119.25" customHeight="1" x14ac:dyDescent="0.3">
      <c r="A30" s="31">
        <f t="shared" si="1"/>
        <v>14</v>
      </c>
      <c r="B30" s="29" t="s">
        <v>20</v>
      </c>
      <c r="C30" s="1"/>
      <c r="D30" s="32" t="s">
        <v>1</v>
      </c>
      <c r="E30" s="29" t="s">
        <v>26</v>
      </c>
      <c r="F30" s="29" t="s">
        <v>74</v>
      </c>
      <c r="G30" s="32"/>
      <c r="H30" s="6">
        <v>2120</v>
      </c>
      <c r="I30" s="13">
        <f>H30*G30</f>
        <v>0</v>
      </c>
    </row>
    <row r="31" spans="1:9" ht="98.25" customHeight="1" x14ac:dyDescent="0.3">
      <c r="A31" s="31">
        <f t="shared" si="1"/>
        <v>15</v>
      </c>
      <c r="B31" s="29" t="s">
        <v>23</v>
      </c>
      <c r="C31" s="1"/>
      <c r="D31" s="32" t="s">
        <v>1</v>
      </c>
      <c r="E31" s="29" t="s">
        <v>22</v>
      </c>
      <c r="F31" s="29" t="s">
        <v>75</v>
      </c>
      <c r="G31" s="32">
        <v>90</v>
      </c>
      <c r="H31" s="6">
        <v>850</v>
      </c>
      <c r="I31" s="13">
        <f t="shared" si="0"/>
        <v>76500</v>
      </c>
    </row>
    <row r="32" spans="1:9" ht="100" customHeight="1" x14ac:dyDescent="0.3">
      <c r="A32" s="31">
        <f t="shared" si="1"/>
        <v>16</v>
      </c>
      <c r="B32" s="29" t="s">
        <v>24</v>
      </c>
      <c r="C32" s="1"/>
      <c r="D32" s="32" t="s">
        <v>1</v>
      </c>
      <c r="E32" s="29" t="s">
        <v>22</v>
      </c>
      <c r="F32" s="29" t="s">
        <v>76</v>
      </c>
      <c r="G32" s="32">
        <v>90</v>
      </c>
      <c r="H32" s="6">
        <v>425</v>
      </c>
      <c r="I32" s="13">
        <f t="shared" si="0"/>
        <v>38250</v>
      </c>
    </row>
    <row r="33" spans="1:10" ht="100" customHeight="1" x14ac:dyDescent="0.3">
      <c r="A33" s="31">
        <f t="shared" si="1"/>
        <v>17</v>
      </c>
      <c r="B33" s="29" t="s">
        <v>25</v>
      </c>
      <c r="C33" s="1"/>
      <c r="D33" s="32" t="s">
        <v>1</v>
      </c>
      <c r="E33" s="29" t="s">
        <v>22</v>
      </c>
      <c r="F33" s="29" t="s">
        <v>77</v>
      </c>
      <c r="G33" s="32">
        <v>90</v>
      </c>
      <c r="H33" s="6">
        <v>375</v>
      </c>
      <c r="I33" s="13">
        <f t="shared" si="0"/>
        <v>33750</v>
      </c>
    </row>
    <row r="34" spans="1:10" ht="100" customHeight="1" x14ac:dyDescent="0.3">
      <c r="A34" s="31">
        <f>1+A30</f>
        <v>15</v>
      </c>
      <c r="B34" s="29" t="s">
        <v>27</v>
      </c>
      <c r="C34" s="1"/>
      <c r="D34" s="32" t="s">
        <v>1</v>
      </c>
      <c r="E34" s="29" t="s">
        <v>28</v>
      </c>
      <c r="F34" s="29" t="s">
        <v>78</v>
      </c>
      <c r="G34" s="32">
        <v>10</v>
      </c>
      <c r="H34" s="6">
        <v>1200</v>
      </c>
      <c r="I34" s="13">
        <f t="shared" si="0"/>
        <v>12000</v>
      </c>
    </row>
    <row r="35" spans="1:10" ht="111" customHeight="1" x14ac:dyDescent="0.3">
      <c r="A35" s="31">
        <f t="shared" si="1"/>
        <v>16</v>
      </c>
      <c r="B35" s="29" t="s">
        <v>188</v>
      </c>
      <c r="C35" s="1"/>
      <c r="D35" s="32" t="s">
        <v>1</v>
      </c>
      <c r="E35" s="29" t="s">
        <v>29</v>
      </c>
      <c r="F35" s="29" t="s">
        <v>187</v>
      </c>
      <c r="G35" s="32">
        <v>10</v>
      </c>
      <c r="H35" s="6">
        <v>1575</v>
      </c>
      <c r="I35" s="13">
        <f t="shared" si="0"/>
        <v>15750</v>
      </c>
    </row>
    <row r="36" spans="1:10" ht="100" customHeight="1" x14ac:dyDescent="0.3">
      <c r="A36" s="31">
        <f t="shared" si="1"/>
        <v>17</v>
      </c>
      <c r="B36" s="29" t="s">
        <v>30</v>
      </c>
      <c r="C36" s="1"/>
      <c r="D36" s="32" t="s">
        <v>1</v>
      </c>
      <c r="E36" s="29" t="s">
        <v>31</v>
      </c>
      <c r="F36" s="29" t="s">
        <v>92</v>
      </c>
      <c r="G36" s="32">
        <v>10</v>
      </c>
      <c r="H36" s="6">
        <v>350</v>
      </c>
      <c r="I36" s="13">
        <f t="shared" si="0"/>
        <v>3500</v>
      </c>
    </row>
    <row r="37" spans="1:10" ht="145" x14ac:dyDescent="0.3">
      <c r="A37" s="31">
        <f t="shared" si="1"/>
        <v>18</v>
      </c>
      <c r="B37" s="29" t="s">
        <v>32</v>
      </c>
      <c r="C37" s="1"/>
      <c r="D37" s="32" t="s">
        <v>1</v>
      </c>
      <c r="E37" s="29" t="s">
        <v>33</v>
      </c>
      <c r="F37" s="29" t="s">
        <v>93</v>
      </c>
      <c r="G37" s="32">
        <v>10</v>
      </c>
      <c r="H37" s="6">
        <v>8100</v>
      </c>
      <c r="I37" s="13">
        <f t="shared" si="0"/>
        <v>81000</v>
      </c>
    </row>
    <row r="38" spans="1:10" ht="261" x14ac:dyDescent="0.3">
      <c r="A38" s="31">
        <f t="shared" si="1"/>
        <v>19</v>
      </c>
      <c r="B38" s="32" t="s">
        <v>34</v>
      </c>
      <c r="C38" s="1"/>
      <c r="D38" s="32" t="s">
        <v>1</v>
      </c>
      <c r="E38" s="29" t="s">
        <v>35</v>
      </c>
      <c r="F38" s="29" t="s">
        <v>94</v>
      </c>
      <c r="G38" s="32">
        <v>90</v>
      </c>
      <c r="H38" s="6">
        <v>6160</v>
      </c>
      <c r="I38" s="13">
        <f t="shared" si="0"/>
        <v>554400</v>
      </c>
    </row>
    <row r="39" spans="1:10" ht="138.75" customHeight="1" x14ac:dyDescent="0.3">
      <c r="A39" s="31">
        <f t="shared" si="1"/>
        <v>20</v>
      </c>
      <c r="B39" s="32" t="s">
        <v>185</v>
      </c>
      <c r="C39" s="1"/>
      <c r="D39" s="32" t="s">
        <v>1</v>
      </c>
      <c r="E39" s="29"/>
      <c r="F39" s="29" t="s">
        <v>186</v>
      </c>
      <c r="G39" s="32">
        <v>2</v>
      </c>
      <c r="H39" s="6">
        <v>22000</v>
      </c>
      <c r="I39" s="13">
        <f t="shared" si="0"/>
        <v>44000</v>
      </c>
      <c r="J39" s="10"/>
    </row>
    <row r="40" spans="1:10" ht="188.25" customHeight="1" x14ac:dyDescent="0.3">
      <c r="A40" s="31">
        <f t="shared" si="1"/>
        <v>21</v>
      </c>
      <c r="B40" s="29" t="s">
        <v>36</v>
      </c>
      <c r="C40" s="1"/>
      <c r="D40" s="32" t="s">
        <v>1</v>
      </c>
      <c r="E40" s="29" t="s">
        <v>37</v>
      </c>
      <c r="F40" s="29" t="s">
        <v>95</v>
      </c>
      <c r="G40" s="32">
        <v>90</v>
      </c>
      <c r="H40" s="6">
        <v>1600</v>
      </c>
      <c r="I40" s="13">
        <f t="shared" si="0"/>
        <v>144000</v>
      </c>
    </row>
    <row r="41" spans="1:10" ht="175.5" customHeight="1" x14ac:dyDescent="0.3">
      <c r="A41" s="31">
        <f t="shared" si="1"/>
        <v>22</v>
      </c>
      <c r="B41" s="29" t="s">
        <v>38</v>
      </c>
      <c r="C41" s="1"/>
      <c r="D41" s="32" t="s">
        <v>1</v>
      </c>
      <c r="E41" s="29" t="s">
        <v>39</v>
      </c>
      <c r="F41" s="29" t="s">
        <v>96</v>
      </c>
      <c r="G41" s="32">
        <v>90</v>
      </c>
      <c r="H41" s="6">
        <v>2550</v>
      </c>
      <c r="I41" s="13">
        <f t="shared" si="0"/>
        <v>229500</v>
      </c>
    </row>
    <row r="42" spans="1:10" ht="146.25" customHeight="1" x14ac:dyDescent="0.3">
      <c r="A42" s="31">
        <f t="shared" si="1"/>
        <v>23</v>
      </c>
      <c r="B42" s="29" t="s">
        <v>40</v>
      </c>
      <c r="C42" s="1"/>
      <c r="D42" s="32" t="s">
        <v>1</v>
      </c>
      <c r="E42" s="29" t="s">
        <v>41</v>
      </c>
      <c r="F42" s="29" t="s">
        <v>97</v>
      </c>
      <c r="G42" s="32">
        <v>90</v>
      </c>
      <c r="H42" s="6">
        <v>700</v>
      </c>
      <c r="I42" s="13">
        <f t="shared" si="0"/>
        <v>63000</v>
      </c>
    </row>
    <row r="43" spans="1:10" ht="100" customHeight="1" x14ac:dyDescent="0.3">
      <c r="A43" s="31">
        <f t="shared" si="1"/>
        <v>24</v>
      </c>
      <c r="B43" s="29" t="s">
        <v>99</v>
      </c>
      <c r="C43" s="1"/>
      <c r="D43" s="32" t="s">
        <v>1</v>
      </c>
      <c r="E43" s="29" t="s">
        <v>42</v>
      </c>
      <c r="F43" s="29" t="s">
        <v>98</v>
      </c>
      <c r="G43" s="32">
        <v>10</v>
      </c>
      <c r="H43" s="6">
        <v>4400</v>
      </c>
      <c r="I43" s="13">
        <f t="shared" si="0"/>
        <v>44000</v>
      </c>
    </row>
    <row r="44" spans="1:10" ht="100" customHeight="1" x14ac:dyDescent="0.3">
      <c r="A44" s="31">
        <f t="shared" si="1"/>
        <v>25</v>
      </c>
      <c r="B44" s="29" t="s">
        <v>43</v>
      </c>
      <c r="C44" s="3"/>
      <c r="D44" s="32" t="s">
        <v>1</v>
      </c>
      <c r="E44" s="29" t="s">
        <v>44</v>
      </c>
      <c r="F44" s="29" t="s">
        <v>100</v>
      </c>
      <c r="G44" s="32">
        <v>90</v>
      </c>
      <c r="H44" s="6">
        <v>1350</v>
      </c>
      <c r="I44" s="13">
        <f t="shared" si="0"/>
        <v>121500</v>
      </c>
    </row>
    <row r="45" spans="1:10" ht="123.75" customHeight="1" x14ac:dyDescent="0.3">
      <c r="A45" s="31">
        <f t="shared" si="1"/>
        <v>26</v>
      </c>
      <c r="B45" s="29" t="s">
        <v>43</v>
      </c>
      <c r="C45" s="1"/>
      <c r="D45" s="32" t="s">
        <v>1</v>
      </c>
      <c r="E45" s="29" t="s">
        <v>45</v>
      </c>
      <c r="F45" s="29" t="s">
        <v>101</v>
      </c>
      <c r="G45" s="32"/>
      <c r="H45" s="6">
        <v>7280</v>
      </c>
      <c r="I45" s="13">
        <f t="shared" si="0"/>
        <v>0</v>
      </c>
    </row>
    <row r="46" spans="1:10" ht="130.5" customHeight="1" x14ac:dyDescent="0.3">
      <c r="A46" s="31">
        <f t="shared" si="1"/>
        <v>27</v>
      </c>
      <c r="B46" s="29" t="s">
        <v>46</v>
      </c>
      <c r="C46" s="1"/>
      <c r="D46" s="32" t="s">
        <v>1</v>
      </c>
      <c r="E46" s="29" t="s">
        <v>47</v>
      </c>
      <c r="F46" s="29" t="s">
        <v>102</v>
      </c>
      <c r="G46" s="32">
        <v>90</v>
      </c>
      <c r="H46" s="6">
        <v>1675</v>
      </c>
      <c r="I46" s="13">
        <f t="shared" si="0"/>
        <v>150750</v>
      </c>
    </row>
    <row r="47" spans="1:10" ht="130.5" x14ac:dyDescent="0.3">
      <c r="A47" s="31">
        <f t="shared" si="1"/>
        <v>28</v>
      </c>
      <c r="B47" s="29" t="s">
        <v>46</v>
      </c>
      <c r="C47" s="1"/>
      <c r="D47" s="32" t="s">
        <v>1</v>
      </c>
      <c r="E47" s="29" t="s">
        <v>48</v>
      </c>
      <c r="F47" s="29" t="s">
        <v>103</v>
      </c>
      <c r="G47" s="32"/>
      <c r="H47" s="6">
        <v>1995</v>
      </c>
      <c r="I47" s="13">
        <f t="shared" si="0"/>
        <v>0</v>
      </c>
    </row>
    <row r="48" spans="1:10" ht="77.25" customHeight="1" x14ac:dyDescent="0.3">
      <c r="A48" s="31">
        <f t="shared" si="1"/>
        <v>29</v>
      </c>
      <c r="B48" s="29" t="s">
        <v>49</v>
      </c>
      <c r="C48" s="1"/>
      <c r="D48" s="32" t="s">
        <v>1</v>
      </c>
      <c r="E48" s="29" t="s">
        <v>50</v>
      </c>
      <c r="F48" s="29" t="s">
        <v>104</v>
      </c>
      <c r="G48" s="32">
        <v>90</v>
      </c>
      <c r="H48" s="6">
        <v>200</v>
      </c>
      <c r="I48" s="13">
        <f t="shared" si="0"/>
        <v>18000</v>
      </c>
    </row>
    <row r="49" spans="1:11" ht="127.5" customHeight="1" x14ac:dyDescent="0.3">
      <c r="A49" s="31">
        <f t="shared" si="1"/>
        <v>30</v>
      </c>
      <c r="B49" s="29" t="s">
        <v>51</v>
      </c>
      <c r="C49" s="1"/>
      <c r="D49" s="32" t="s">
        <v>1</v>
      </c>
      <c r="E49" s="29" t="s">
        <v>52</v>
      </c>
      <c r="F49" s="29" t="s">
        <v>105</v>
      </c>
      <c r="G49" s="32">
        <v>90</v>
      </c>
      <c r="H49" s="6">
        <v>1450</v>
      </c>
      <c r="I49" s="13">
        <f t="shared" si="0"/>
        <v>130500</v>
      </c>
    </row>
    <row r="50" spans="1:11" ht="100" customHeight="1" x14ac:dyDescent="0.3">
      <c r="A50" s="31">
        <f>1+A49</f>
        <v>31</v>
      </c>
      <c r="B50" s="29" t="s">
        <v>53</v>
      </c>
      <c r="C50" s="1"/>
      <c r="D50" s="32" t="s">
        <v>129</v>
      </c>
      <c r="E50" s="29" t="s">
        <v>128</v>
      </c>
      <c r="F50" s="29" t="s">
        <v>106</v>
      </c>
      <c r="G50" s="32">
        <v>90</v>
      </c>
      <c r="H50" s="6">
        <v>450</v>
      </c>
      <c r="I50" s="13">
        <f>H50*G50</f>
        <v>40500</v>
      </c>
    </row>
    <row r="51" spans="1:11" ht="100" customHeight="1" x14ac:dyDescent="0.3">
      <c r="A51" s="31">
        <f t="shared" si="1"/>
        <v>32</v>
      </c>
      <c r="B51" s="29" t="s">
        <v>53</v>
      </c>
      <c r="C51" s="1"/>
      <c r="D51" s="32" t="s">
        <v>1</v>
      </c>
      <c r="E51" s="29" t="s">
        <v>54</v>
      </c>
      <c r="F51" s="29" t="s">
        <v>106</v>
      </c>
      <c r="G51" s="32"/>
      <c r="H51" s="6">
        <v>725</v>
      </c>
      <c r="I51" s="13">
        <f t="shared" si="0"/>
        <v>0</v>
      </c>
    </row>
    <row r="52" spans="1:11" ht="100" customHeight="1" x14ac:dyDescent="0.3">
      <c r="A52" s="31">
        <f t="shared" si="1"/>
        <v>33</v>
      </c>
      <c r="B52" s="29" t="s">
        <v>55</v>
      </c>
      <c r="C52" s="29"/>
      <c r="D52" s="32" t="s">
        <v>1</v>
      </c>
      <c r="E52" s="29" t="s">
        <v>144</v>
      </c>
      <c r="F52" s="29" t="s">
        <v>107</v>
      </c>
      <c r="G52" s="32">
        <f>3*90</f>
        <v>270</v>
      </c>
      <c r="H52" s="6">
        <v>110</v>
      </c>
      <c r="I52" s="13">
        <f t="shared" si="0"/>
        <v>29700</v>
      </c>
    </row>
    <row r="53" spans="1:11" ht="85.5" customHeight="1" x14ac:dyDescent="0.3">
      <c r="A53" s="31">
        <f t="shared" si="1"/>
        <v>34</v>
      </c>
      <c r="B53" s="29" t="s">
        <v>56</v>
      </c>
      <c r="C53" s="29"/>
      <c r="D53" s="32" t="s">
        <v>1</v>
      </c>
      <c r="E53" s="29" t="s">
        <v>145</v>
      </c>
      <c r="F53" s="29" t="s">
        <v>108</v>
      </c>
      <c r="G53" s="32">
        <f>2*90</f>
        <v>180</v>
      </c>
      <c r="H53" s="6">
        <v>110</v>
      </c>
      <c r="I53" s="13">
        <f t="shared" si="0"/>
        <v>19800</v>
      </c>
    </row>
    <row r="54" spans="1:11" ht="63.75" customHeight="1" x14ac:dyDescent="0.3">
      <c r="A54" s="31">
        <f t="shared" si="1"/>
        <v>35</v>
      </c>
      <c r="B54" s="29" t="s">
        <v>57</v>
      </c>
      <c r="C54" s="29"/>
      <c r="D54" s="32" t="s">
        <v>1</v>
      </c>
      <c r="E54" s="29" t="s">
        <v>58</v>
      </c>
      <c r="F54" s="29" t="s">
        <v>57</v>
      </c>
      <c r="G54" s="32">
        <v>90</v>
      </c>
      <c r="H54" s="6">
        <v>95</v>
      </c>
      <c r="I54" s="13">
        <f t="shared" si="0"/>
        <v>8550</v>
      </c>
    </row>
    <row r="55" spans="1:11" ht="80.25" customHeight="1" x14ac:dyDescent="0.3">
      <c r="A55" s="31">
        <f t="shared" si="1"/>
        <v>36</v>
      </c>
      <c r="B55" s="29" t="s">
        <v>59</v>
      </c>
      <c r="C55" s="29"/>
      <c r="D55" s="32" t="s">
        <v>1</v>
      </c>
      <c r="E55" s="29" t="s">
        <v>146</v>
      </c>
      <c r="F55" s="29" t="s">
        <v>109</v>
      </c>
      <c r="G55" s="32">
        <v>15</v>
      </c>
      <c r="H55" s="6">
        <v>210</v>
      </c>
      <c r="I55" s="13">
        <f t="shared" si="0"/>
        <v>3150</v>
      </c>
    </row>
    <row r="56" spans="1:11" ht="75" customHeight="1" x14ac:dyDescent="0.3">
      <c r="A56" s="31">
        <f t="shared" si="1"/>
        <v>37</v>
      </c>
      <c r="B56" s="29" t="s">
        <v>60</v>
      </c>
      <c r="C56" s="29"/>
      <c r="D56" s="32" t="s">
        <v>1</v>
      </c>
      <c r="E56" s="29" t="s">
        <v>61</v>
      </c>
      <c r="F56" s="29" t="s">
        <v>110</v>
      </c>
      <c r="G56" s="32">
        <v>10</v>
      </c>
      <c r="H56" s="6">
        <v>200</v>
      </c>
      <c r="I56" s="13">
        <f t="shared" si="0"/>
        <v>2000</v>
      </c>
    </row>
    <row r="57" spans="1:11" ht="77.25" customHeight="1" x14ac:dyDescent="0.3">
      <c r="A57" s="31">
        <f t="shared" si="1"/>
        <v>38</v>
      </c>
      <c r="B57" s="29" t="s">
        <v>62</v>
      </c>
      <c r="C57" s="29"/>
      <c r="D57" s="32" t="s">
        <v>1</v>
      </c>
      <c r="E57" s="29" t="s">
        <v>73</v>
      </c>
      <c r="F57" s="29" t="s">
        <v>111</v>
      </c>
      <c r="G57" s="32">
        <v>10</v>
      </c>
      <c r="H57" s="6">
        <v>180</v>
      </c>
      <c r="I57" s="13">
        <f t="shared" si="0"/>
        <v>1800</v>
      </c>
    </row>
    <row r="58" spans="1:11" ht="99" customHeight="1" x14ac:dyDescent="0.3">
      <c r="A58" s="31">
        <f t="shared" si="1"/>
        <v>39</v>
      </c>
      <c r="B58" s="29" t="s">
        <v>112</v>
      </c>
      <c r="C58" s="29"/>
      <c r="D58" s="32" t="s">
        <v>1</v>
      </c>
      <c r="E58" s="29" t="s">
        <v>120</v>
      </c>
      <c r="F58" s="29" t="s">
        <v>121</v>
      </c>
      <c r="G58" s="32">
        <v>90</v>
      </c>
      <c r="H58" s="6">
        <v>300</v>
      </c>
      <c r="I58" s="13">
        <f t="shared" si="0"/>
        <v>27000</v>
      </c>
      <c r="J58" s="11"/>
      <c r="K58" s="11"/>
    </row>
    <row r="59" spans="1:11" ht="99" customHeight="1" x14ac:dyDescent="0.3">
      <c r="A59" s="31">
        <f>1+A62</f>
        <v>42</v>
      </c>
      <c r="B59" s="29" t="s">
        <v>112</v>
      </c>
      <c r="C59" s="30"/>
      <c r="D59" s="32" t="s">
        <v>1</v>
      </c>
      <c r="E59" s="29" t="s">
        <v>114</v>
      </c>
      <c r="F59" s="29" t="s">
        <v>116</v>
      </c>
      <c r="G59" s="32"/>
      <c r="H59" s="6">
        <v>550</v>
      </c>
      <c r="I59" s="13">
        <f>H59*G59</f>
        <v>0</v>
      </c>
      <c r="J59" s="11"/>
      <c r="K59" s="11"/>
    </row>
    <row r="60" spans="1:11" ht="96" customHeight="1" x14ac:dyDescent="0.3">
      <c r="A60" s="31">
        <f>1+A58</f>
        <v>40</v>
      </c>
      <c r="B60" s="29" t="s">
        <v>119</v>
      </c>
      <c r="C60" s="29"/>
      <c r="D60" s="32" t="s">
        <v>1</v>
      </c>
      <c r="E60" s="29" t="s">
        <v>120</v>
      </c>
      <c r="F60" s="29" t="s">
        <v>122</v>
      </c>
      <c r="G60" s="32">
        <v>90</v>
      </c>
      <c r="H60" s="6">
        <v>550</v>
      </c>
      <c r="I60" s="13">
        <f t="shared" si="0"/>
        <v>49500</v>
      </c>
      <c r="J60" s="11"/>
      <c r="K60" s="11"/>
    </row>
    <row r="61" spans="1:11" ht="96" customHeight="1" x14ac:dyDescent="0.3">
      <c r="A61" s="31">
        <f>1+A59</f>
        <v>43</v>
      </c>
      <c r="B61" s="29" t="s">
        <v>119</v>
      </c>
      <c r="C61" s="30"/>
      <c r="D61" s="32" t="s">
        <v>1</v>
      </c>
      <c r="E61" s="29" t="s">
        <v>114</v>
      </c>
      <c r="F61" s="29" t="s">
        <v>117</v>
      </c>
      <c r="G61" s="32"/>
      <c r="H61" s="6">
        <v>1050</v>
      </c>
      <c r="I61" s="13">
        <f>H61*G61</f>
        <v>0</v>
      </c>
      <c r="J61" s="11"/>
      <c r="K61" s="11"/>
    </row>
    <row r="62" spans="1:11" ht="88.5" customHeight="1" x14ac:dyDescent="0.3">
      <c r="A62" s="31">
        <f>1+A60</f>
        <v>41</v>
      </c>
      <c r="B62" s="29" t="s">
        <v>113</v>
      </c>
      <c r="C62" s="29"/>
      <c r="D62" s="32" t="s">
        <v>1</v>
      </c>
      <c r="E62" s="29" t="s">
        <v>120</v>
      </c>
      <c r="F62" s="29" t="s">
        <v>123</v>
      </c>
      <c r="G62" s="32">
        <v>90</v>
      </c>
      <c r="H62" s="6">
        <v>1150</v>
      </c>
      <c r="I62" s="13">
        <f t="shared" si="0"/>
        <v>103500</v>
      </c>
      <c r="J62" s="11"/>
      <c r="K62" s="11"/>
    </row>
    <row r="63" spans="1:11" ht="90" customHeight="1" x14ac:dyDescent="0.3">
      <c r="A63" s="31">
        <f>1+A61</f>
        <v>44</v>
      </c>
      <c r="B63" s="29" t="s">
        <v>113</v>
      </c>
      <c r="C63" s="30"/>
      <c r="D63" s="32" t="s">
        <v>1</v>
      </c>
      <c r="E63" s="29" t="s">
        <v>114</v>
      </c>
      <c r="F63" s="29" t="s">
        <v>115</v>
      </c>
      <c r="G63" s="32"/>
      <c r="H63" s="6">
        <v>1650</v>
      </c>
      <c r="I63" s="13">
        <f t="shared" si="0"/>
        <v>0</v>
      </c>
    </row>
    <row r="64" spans="1:11" s="34" customFormat="1" ht="117" customHeight="1" x14ac:dyDescent="0.3">
      <c r="A64" s="31">
        <f t="shared" si="1"/>
        <v>45</v>
      </c>
      <c r="B64" s="8" t="s">
        <v>63</v>
      </c>
      <c r="C64" s="8"/>
      <c r="D64" s="7" t="s">
        <v>1</v>
      </c>
      <c r="E64" s="33" t="s">
        <v>118</v>
      </c>
      <c r="F64" s="1" t="s">
        <v>72</v>
      </c>
      <c r="G64" s="32">
        <v>90</v>
      </c>
      <c r="H64" s="6">
        <v>525</v>
      </c>
      <c r="I64" s="13">
        <f t="shared" si="0"/>
        <v>47250</v>
      </c>
    </row>
    <row r="65" spans="1:9" s="38" customFormat="1" ht="114.75" customHeight="1" x14ac:dyDescent="0.3">
      <c r="A65" s="31">
        <f t="shared" si="1"/>
        <v>46</v>
      </c>
      <c r="B65" s="35" t="s">
        <v>64</v>
      </c>
      <c r="C65" s="35"/>
      <c r="D65" s="7" t="s">
        <v>1</v>
      </c>
      <c r="E65" s="36" t="s">
        <v>118</v>
      </c>
      <c r="F65" s="2" t="s">
        <v>71</v>
      </c>
      <c r="G65" s="32">
        <v>10</v>
      </c>
      <c r="H65" s="37">
        <v>480</v>
      </c>
      <c r="I65" s="13">
        <f t="shared" si="0"/>
        <v>4800</v>
      </c>
    </row>
    <row r="66" spans="1:9" ht="80.150000000000006" customHeight="1" x14ac:dyDescent="0.3">
      <c r="A66" s="31">
        <f t="shared" si="1"/>
        <v>47</v>
      </c>
      <c r="B66" s="7" t="s">
        <v>65</v>
      </c>
      <c r="C66" s="3"/>
      <c r="D66" s="7" t="s">
        <v>1</v>
      </c>
      <c r="E66" s="36" t="s">
        <v>118</v>
      </c>
      <c r="F66" s="1" t="s">
        <v>70</v>
      </c>
      <c r="G66" s="32"/>
      <c r="H66" s="6">
        <v>720</v>
      </c>
      <c r="I66" s="13">
        <f t="shared" si="0"/>
        <v>0</v>
      </c>
    </row>
    <row r="67" spans="1:9" ht="127.5" customHeight="1" x14ac:dyDescent="0.3">
      <c r="A67" s="31">
        <f t="shared" si="1"/>
        <v>48</v>
      </c>
      <c r="B67" s="7" t="s">
        <v>66</v>
      </c>
      <c r="C67" s="3"/>
      <c r="D67" s="7" t="s">
        <v>1</v>
      </c>
      <c r="E67" s="36" t="s">
        <v>118</v>
      </c>
      <c r="F67" s="1" t="s">
        <v>69</v>
      </c>
      <c r="G67" s="32"/>
      <c r="H67" s="6">
        <v>525</v>
      </c>
      <c r="I67" s="13">
        <f t="shared" si="0"/>
        <v>0</v>
      </c>
    </row>
    <row r="68" spans="1:9" ht="127.5" customHeight="1" x14ac:dyDescent="0.3">
      <c r="A68" s="31">
        <f t="shared" si="1"/>
        <v>49</v>
      </c>
      <c r="B68" s="7" t="s">
        <v>67</v>
      </c>
      <c r="C68" s="3"/>
      <c r="D68" s="7" t="s">
        <v>1</v>
      </c>
      <c r="E68" s="36" t="s">
        <v>118</v>
      </c>
      <c r="F68" s="1" t="s">
        <v>68</v>
      </c>
      <c r="G68" s="32"/>
      <c r="H68" s="6">
        <v>600</v>
      </c>
      <c r="I68" s="13">
        <f t="shared" si="0"/>
        <v>0</v>
      </c>
    </row>
    <row r="69" spans="1:9" ht="127.5" customHeight="1" x14ac:dyDescent="0.3">
      <c r="A69" s="31">
        <f>1+A68</f>
        <v>50</v>
      </c>
      <c r="B69" s="9" t="s">
        <v>161</v>
      </c>
      <c r="C69" s="54"/>
      <c r="D69" s="9" t="s">
        <v>169</v>
      </c>
      <c r="E69" s="55" t="s">
        <v>170</v>
      </c>
      <c r="F69" s="56" t="s">
        <v>171</v>
      </c>
      <c r="G69" s="57">
        <f>90+90</f>
        <v>180</v>
      </c>
      <c r="H69" s="58">
        <v>130</v>
      </c>
      <c r="I69" s="17">
        <f t="shared" si="0"/>
        <v>23400</v>
      </c>
    </row>
    <row r="70" spans="1:9" ht="127.5" customHeight="1" x14ac:dyDescent="0.3">
      <c r="A70" s="31">
        <f t="shared" si="1"/>
        <v>51</v>
      </c>
      <c r="B70" s="9" t="s">
        <v>162</v>
      </c>
      <c r="C70" s="54"/>
      <c r="D70" s="9" t="s">
        <v>129</v>
      </c>
      <c r="E70" s="55" t="s">
        <v>172</v>
      </c>
      <c r="F70" s="56" t="s">
        <v>173</v>
      </c>
      <c r="G70" s="57">
        <v>90</v>
      </c>
      <c r="H70" s="58">
        <v>2200</v>
      </c>
      <c r="I70" s="17">
        <f t="shared" si="0"/>
        <v>198000</v>
      </c>
    </row>
    <row r="71" spans="1:9" ht="127.5" customHeight="1" x14ac:dyDescent="0.3">
      <c r="A71" s="31">
        <f t="shared" si="1"/>
        <v>52</v>
      </c>
      <c r="B71" s="9" t="s">
        <v>163</v>
      </c>
      <c r="C71" s="54"/>
      <c r="D71" s="9" t="s">
        <v>1</v>
      </c>
      <c r="E71" s="55" t="s">
        <v>174</v>
      </c>
      <c r="F71" s="56" t="s">
        <v>175</v>
      </c>
      <c r="G71" s="57">
        <v>5</v>
      </c>
      <c r="H71" s="58">
        <v>27500</v>
      </c>
      <c r="I71" s="17">
        <f t="shared" si="0"/>
        <v>137500</v>
      </c>
    </row>
    <row r="72" spans="1:9" ht="127.5" customHeight="1" x14ac:dyDescent="0.3">
      <c r="A72" s="31">
        <f t="shared" si="1"/>
        <v>53</v>
      </c>
      <c r="B72" s="9" t="s">
        <v>164</v>
      </c>
      <c r="C72" s="54"/>
      <c r="D72" s="9" t="s">
        <v>1</v>
      </c>
      <c r="E72" s="55" t="s">
        <v>176</v>
      </c>
      <c r="F72" s="56" t="s">
        <v>177</v>
      </c>
      <c r="G72" s="57">
        <v>5</v>
      </c>
      <c r="H72" s="58">
        <v>23500</v>
      </c>
      <c r="I72" s="17">
        <f t="shared" si="0"/>
        <v>117500</v>
      </c>
    </row>
    <row r="73" spans="1:9" ht="127.5" customHeight="1" x14ac:dyDescent="0.3">
      <c r="A73" s="31">
        <f t="shared" si="1"/>
        <v>54</v>
      </c>
      <c r="B73" s="9" t="s">
        <v>165</v>
      </c>
      <c r="C73" s="54"/>
      <c r="D73" s="9" t="s">
        <v>167</v>
      </c>
      <c r="E73" s="55"/>
      <c r="F73" s="56" t="s">
        <v>166</v>
      </c>
      <c r="G73" s="57">
        <v>90</v>
      </c>
      <c r="H73" s="58">
        <v>2600</v>
      </c>
      <c r="I73" s="17">
        <f t="shared" si="0"/>
        <v>234000</v>
      </c>
    </row>
    <row r="74" spans="1:9" ht="127.5" customHeight="1" x14ac:dyDescent="0.3">
      <c r="A74" s="31">
        <f t="shared" si="1"/>
        <v>55</v>
      </c>
      <c r="B74" s="9" t="s">
        <v>189</v>
      </c>
      <c r="C74" s="54"/>
      <c r="D74" s="9" t="s">
        <v>191</v>
      </c>
      <c r="E74" s="55"/>
      <c r="F74" s="56" t="s">
        <v>190</v>
      </c>
      <c r="G74" s="57">
        <v>5</v>
      </c>
      <c r="H74" s="58">
        <v>1250</v>
      </c>
      <c r="I74" s="17">
        <f t="shared" si="0"/>
        <v>6250</v>
      </c>
    </row>
    <row r="75" spans="1:9" ht="15" thickBot="1" x14ac:dyDescent="0.35">
      <c r="A75" s="66" t="s">
        <v>127</v>
      </c>
      <c r="B75" s="67"/>
      <c r="C75" s="67"/>
      <c r="D75" s="67"/>
      <c r="E75" s="67"/>
      <c r="F75" s="67"/>
      <c r="G75" s="67"/>
      <c r="H75" s="67"/>
      <c r="I75" s="14">
        <f>SUM(I17:I74)</f>
        <v>4655550</v>
      </c>
    </row>
    <row r="76" spans="1:9" ht="15" thickBot="1" x14ac:dyDescent="0.35">
      <c r="A76" s="49" t="s">
        <v>130</v>
      </c>
      <c r="B76" s="53"/>
      <c r="C76" s="43"/>
      <c r="D76" s="18"/>
      <c r="I76" s="23"/>
    </row>
    <row r="77" spans="1:9" x14ac:dyDescent="0.3">
      <c r="A77" s="15" t="s">
        <v>131</v>
      </c>
      <c r="B77" s="42"/>
      <c r="C77" s="43"/>
      <c r="D77" s="18"/>
      <c r="I77" s="23"/>
    </row>
    <row r="78" spans="1:9" x14ac:dyDescent="0.3">
      <c r="A78" s="15" t="s">
        <v>132</v>
      </c>
      <c r="B78" s="42"/>
      <c r="C78" s="43"/>
      <c r="D78" s="18"/>
      <c r="I78" s="23"/>
    </row>
    <row r="79" spans="1:9" x14ac:dyDescent="0.3">
      <c r="A79" s="15" t="s">
        <v>133</v>
      </c>
      <c r="B79" s="42"/>
      <c r="C79" s="43"/>
      <c r="D79" s="18"/>
      <c r="I79" s="23"/>
    </row>
    <row r="80" spans="1:9" x14ac:dyDescent="0.3">
      <c r="A80" s="15" t="s">
        <v>134</v>
      </c>
      <c r="B80" s="42"/>
      <c r="C80" s="43"/>
      <c r="D80" s="18"/>
      <c r="I80" s="23"/>
    </row>
    <row r="81" spans="1:9" ht="15" thickBot="1" x14ac:dyDescent="0.35">
      <c r="A81" s="16" t="s">
        <v>135</v>
      </c>
      <c r="B81" s="45"/>
      <c r="C81" s="46"/>
      <c r="D81" s="24"/>
      <c r="E81" s="25"/>
      <c r="F81" s="25"/>
      <c r="G81" s="26"/>
      <c r="H81" s="27"/>
      <c r="I81" s="28"/>
    </row>
    <row r="82" spans="1:9" ht="15" thickBot="1" x14ac:dyDescent="0.35">
      <c r="A82" s="39" t="s">
        <v>136</v>
      </c>
      <c r="B82" s="40"/>
      <c r="C82" s="43"/>
      <c r="D82" s="18"/>
      <c r="I82" s="23"/>
    </row>
    <row r="83" spans="1:9" x14ac:dyDescent="0.3">
      <c r="A83" s="48" t="s">
        <v>137</v>
      </c>
      <c r="B83" s="44"/>
      <c r="C83" s="43"/>
      <c r="D83" s="18"/>
      <c r="I83" s="23"/>
    </row>
    <row r="84" spans="1:9" x14ac:dyDescent="0.3">
      <c r="A84" s="48" t="s">
        <v>138</v>
      </c>
      <c r="B84" s="44"/>
      <c r="C84" s="43"/>
      <c r="D84" s="18"/>
      <c r="I84" s="23"/>
    </row>
    <row r="85" spans="1:9" x14ac:dyDescent="0.3">
      <c r="A85" s="48" t="s">
        <v>139</v>
      </c>
      <c r="B85" s="44"/>
      <c r="C85" s="43"/>
      <c r="D85" s="18"/>
      <c r="I85" s="23"/>
    </row>
    <row r="86" spans="1:9" x14ac:dyDescent="0.3">
      <c r="A86" s="48" t="s">
        <v>140</v>
      </c>
      <c r="B86" s="44"/>
      <c r="C86" s="43"/>
      <c r="D86" s="18"/>
      <c r="G86" s="12" t="s">
        <v>147</v>
      </c>
      <c r="I86" s="23"/>
    </row>
    <row r="87" spans="1:9" x14ac:dyDescent="0.3">
      <c r="A87" s="48" t="s">
        <v>141</v>
      </c>
      <c r="B87" s="44"/>
      <c r="C87" s="43"/>
      <c r="D87" s="18"/>
      <c r="I87" s="23"/>
    </row>
    <row r="88" spans="1:9" x14ac:dyDescent="0.3">
      <c r="A88" s="48" t="s">
        <v>142</v>
      </c>
      <c r="B88" s="44"/>
      <c r="C88" s="43"/>
      <c r="D88" s="18"/>
      <c r="G88" s="12" t="s">
        <v>148</v>
      </c>
      <c r="I88" s="23"/>
    </row>
    <row r="89" spans="1:9" ht="15" thickBot="1" x14ac:dyDescent="0.35">
      <c r="A89" s="49" t="s">
        <v>143</v>
      </c>
      <c r="B89" s="47"/>
      <c r="C89" s="46"/>
      <c r="D89" s="24"/>
      <c r="E89" s="25"/>
      <c r="F89" s="25"/>
      <c r="G89" s="26" t="s">
        <v>149</v>
      </c>
      <c r="H89" s="27"/>
      <c r="I89" s="28"/>
    </row>
  </sheetData>
  <mergeCells count="4">
    <mergeCell ref="A75:H75"/>
    <mergeCell ref="A15:I15"/>
    <mergeCell ref="A13:I13"/>
    <mergeCell ref="A12:I12"/>
  </mergeCells>
  <pageMargins left="0.7" right="0.7" top="0.75" bottom="0.75" header="0.3" footer="0.3"/>
  <pageSetup scale="4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SHILADITYA CHATTORAJ</cp:lastModifiedBy>
  <cp:lastPrinted>2023-01-25T07:56:32Z</cp:lastPrinted>
  <dcterms:created xsi:type="dcterms:W3CDTF">2023-01-24T10:59:33Z</dcterms:created>
  <dcterms:modified xsi:type="dcterms:W3CDTF">2024-07-23T16:50:12Z</dcterms:modified>
</cp:coreProperties>
</file>