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chinr\Downloads\Testing_Env\"/>
    </mc:Choice>
  </mc:AlternateContent>
  <xr:revisionPtr revIDLastSave="0" documentId="13_ncr:1_{5735285C-D514-4C58-9E3D-9B70D25C61B8}"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AA21" i="1"/>
  <c r="AA20" i="1"/>
  <c r="AB20" i="1" s="1"/>
  <c r="Z20" i="1"/>
  <c r="V20" i="1"/>
  <c r="X20" i="1" s="1"/>
  <c r="AA19" i="1"/>
  <c r="AA18" i="1"/>
  <c r="Z18" i="1"/>
  <c r="V18" i="1"/>
  <c r="V16" i="1"/>
  <c r="BG15" i="1"/>
  <c r="BE15" i="1"/>
  <c r="AA15" i="1"/>
  <c r="BG14" i="1"/>
  <c r="BE14" i="1"/>
  <c r="AA14" i="1"/>
  <c r="Z14" i="1"/>
  <c r="V14" i="1"/>
  <c r="X14" i="1" s="1"/>
  <c r="AO12" i="1"/>
  <c r="V12" i="1"/>
  <c r="AO10" i="1"/>
  <c r="V10" i="1"/>
  <c r="AO8" i="1"/>
  <c r="V8" i="1"/>
  <c r="AO6" i="1"/>
  <c r="V6" i="1"/>
  <c r="AB14" i="1" l="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I5" authorId="0" shapeId="0" xr:uid="{8F29E2DB-64DE-4BA9-A4AD-BF9CB448D8E7}">
      <text>
        <r>
          <rPr>
            <sz val="11"/>
            <color theme="1"/>
            <rFont val="Arial"/>
            <family val="2"/>
          </rPr>
          <t>Ed Kim:
Last Name, rest of the name in any form.
Ex) Kim, E
Kim, Edward
Kim Edward Moon
Kim, EM</t>
        </r>
      </text>
    </comment>
    <comment ref="AC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D5" authorId="0" shapeId="0" xr:uid="{64C5531F-AC01-4018-91AF-99422E8DD219}">
      <text>
        <r>
          <rPr>
            <sz val="11"/>
            <color theme="1"/>
            <rFont val="Arial"/>
            <family val="2"/>
          </rPr>
          <t>Ed Kim:
Safety N for Grade 3-4 AEs (per arm) to Safety N</t>
        </r>
      </text>
    </comment>
    <comment ref="BV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N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M6" authorId="2" shapeId="0" xr:uid="{58B51EAF-BF22-467D-BDCB-2A0E64CC8DE6}">
      <text>
        <r>
          <rPr>
            <b/>
            <sz val="9"/>
            <color indexed="81"/>
            <rFont val="Tahoma"/>
            <charset val="1"/>
          </rPr>
          <t>Junhan Liu:</t>
        </r>
        <r>
          <rPr>
            <sz val="9"/>
            <color indexed="81"/>
            <rFont val="Tahoma"/>
            <charset val="1"/>
          </rPr>
          <t xml:space="preserve">
TTP
</t>
        </r>
      </text>
    </comment>
    <comment ref="AQ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S6" authorId="2" shapeId="0" xr:uid="{E132B8DD-36F0-45A4-AD09-886A982A3C13}">
      <text>
        <r>
          <rPr>
            <b/>
            <sz val="9"/>
            <color indexed="81"/>
            <rFont val="Tahoma"/>
            <charset val="1"/>
          </rPr>
          <t>Junhan Liu:</t>
        </r>
        <r>
          <rPr>
            <sz val="9"/>
            <color indexed="81"/>
            <rFont val="Tahoma"/>
            <charset val="1"/>
          </rPr>
          <t xml:space="preserve">
inverted </t>
        </r>
      </text>
    </comment>
    <comment ref="AT6" authorId="2" shapeId="0" xr:uid="{B25C00AC-CE96-4938-A4D0-9B3F3029121F}">
      <text>
        <r>
          <rPr>
            <b/>
            <sz val="9"/>
            <color indexed="81"/>
            <rFont val="Tahoma"/>
            <charset val="1"/>
          </rPr>
          <t>Junhan Liu:</t>
        </r>
        <r>
          <rPr>
            <sz val="9"/>
            <color indexed="81"/>
            <rFont val="Tahoma"/>
            <charset val="1"/>
          </rPr>
          <t xml:space="preserve">
inverted</t>
        </r>
      </text>
    </comment>
    <comment ref="AU6" authorId="2" shapeId="0" xr:uid="{82E36E8A-E001-4424-A802-FB8DDDBC5E16}">
      <text>
        <r>
          <rPr>
            <b/>
            <sz val="9"/>
            <color indexed="81"/>
            <rFont val="Tahoma"/>
            <charset val="1"/>
          </rPr>
          <t>Junhan Liu:</t>
        </r>
        <r>
          <rPr>
            <sz val="9"/>
            <color indexed="81"/>
            <rFont val="Tahoma"/>
            <charset val="1"/>
          </rPr>
          <t xml:space="preserve">
inverted</t>
        </r>
      </text>
    </comment>
    <comment ref="AQ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R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M8" authorId="2" shapeId="0" xr:uid="{9C666CF0-9E5E-4D6E-902B-080C0AE1CE77}">
      <text>
        <r>
          <rPr>
            <b/>
            <sz val="9"/>
            <color indexed="81"/>
            <rFont val="Tahoma"/>
            <charset val="1"/>
          </rPr>
          <t>Junhan Liu:</t>
        </r>
        <r>
          <rPr>
            <sz val="9"/>
            <color indexed="81"/>
            <rFont val="Tahoma"/>
            <charset val="1"/>
          </rPr>
          <t xml:space="preserve">
TTP
</t>
        </r>
      </text>
    </comment>
    <comment ref="AQ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R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R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Q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R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R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C12" authorId="2" shapeId="0" xr:uid="{C2AB44D5-AB3F-4619-9BB6-0600F8E62452}">
      <text>
        <r>
          <rPr>
            <b/>
            <sz val="9"/>
            <color indexed="81"/>
            <rFont val="Tahoma"/>
            <charset val="1"/>
          </rPr>
          <t>Junhan Liu:</t>
        </r>
        <r>
          <rPr>
            <sz val="9"/>
            <color indexed="81"/>
            <rFont val="Tahoma"/>
            <charset val="1"/>
          </rPr>
          <t xml:space="preserve">
RWE</t>
        </r>
      </text>
    </comment>
    <comment ref="AP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R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R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E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O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C14" authorId="3" shapeId="0" xr:uid="{078AC96C-4FD4-4D0F-A428-66F75302AE8F}">
      <text>
        <r>
          <rPr>
            <b/>
            <sz val="9"/>
            <color indexed="81"/>
            <rFont val="Tahoma"/>
            <family val="2"/>
          </rPr>
          <t>bach-:</t>
        </r>
        <r>
          <rPr>
            <sz val="9"/>
            <color indexed="81"/>
            <rFont val="Tahoma"/>
            <family val="2"/>
          </rPr>
          <t xml:space="preserve">
P3, RCT, open-label, multicenter</t>
        </r>
      </text>
    </comment>
    <comment ref="AP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Z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P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Z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O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C16" authorId="3" shapeId="0" xr:uid="{3BF8A3B1-E700-4E16-98E9-4EC1C7C21CCA}">
      <text>
        <r>
          <rPr>
            <b/>
            <sz val="9"/>
            <color indexed="81"/>
            <rFont val="Tahoma"/>
            <family val="2"/>
          </rPr>
          <t>bach-:</t>
        </r>
        <r>
          <rPr>
            <sz val="9"/>
            <color indexed="81"/>
            <rFont val="Tahoma"/>
            <family val="2"/>
          </rPr>
          <t xml:space="preserve">
P3, RCT, double blind, multicenter</t>
        </r>
      </text>
    </comment>
    <comment ref="AQ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R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T16" authorId="2" shapeId="0" xr:uid="{FD9987AF-3B94-4AE4-A4D0-15A509E08AA4}">
      <text>
        <r>
          <rPr>
            <b/>
            <sz val="9"/>
            <color indexed="81"/>
            <rFont val="Tahoma"/>
            <charset val="1"/>
          </rPr>
          <t>Junhan Liu:</t>
        </r>
        <r>
          <rPr>
            <sz val="9"/>
            <color indexed="81"/>
            <rFont val="Tahoma"/>
            <charset val="1"/>
          </rPr>
          <t xml:space="preserve">
figure 1b approximation</t>
        </r>
      </text>
    </comment>
    <comment ref="AU16" authorId="2" shapeId="0" xr:uid="{600FB0FA-26F3-473E-B050-8BBE476AC4AD}">
      <text>
        <r>
          <rPr>
            <b/>
            <sz val="9"/>
            <color indexed="81"/>
            <rFont val="Tahoma"/>
            <charset val="1"/>
          </rPr>
          <t>Junhan Liu:</t>
        </r>
        <r>
          <rPr>
            <sz val="9"/>
            <color indexed="81"/>
            <rFont val="Tahoma"/>
            <charset val="1"/>
          </rPr>
          <t xml:space="preserve">
figure 1b approximation</t>
        </r>
      </text>
    </comment>
    <comment ref="AQ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R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E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C18" authorId="3" shapeId="0" xr:uid="{E9C7F6E8-47E6-4356-ADF0-82541E2DF6C7}">
      <text>
        <r>
          <rPr>
            <b/>
            <sz val="9"/>
            <color indexed="81"/>
            <rFont val="Tahoma"/>
            <family val="2"/>
          </rPr>
          <t>bach-:</t>
        </r>
        <r>
          <rPr>
            <sz val="9"/>
            <color indexed="81"/>
            <rFont val="Tahoma"/>
            <family val="2"/>
          </rPr>
          <t xml:space="preserve">
P3, RCT, open-label, multicenter</t>
        </r>
      </text>
    </comment>
    <comment ref="AZ18" authorId="7" shapeId="0" xr:uid="{D8379342-D2C6-4D62-A1C2-821D61BDF421}">
      <text>
        <r>
          <rPr>
            <b/>
            <sz val="9"/>
            <color indexed="81"/>
            <rFont val="Tahoma"/>
            <family val="2"/>
          </rPr>
          <t>khoin:</t>
        </r>
        <r>
          <rPr>
            <sz val="9"/>
            <color indexed="81"/>
            <rFont val="Tahoma"/>
            <family val="2"/>
          </rPr>
          <t xml:space="preserve">
CR + sCR</t>
        </r>
      </text>
    </comment>
    <comment ref="AZ19" authorId="7" shapeId="0" xr:uid="{C378498F-6D84-42B5-B7EB-C0FC2F8254DD}">
      <text>
        <r>
          <rPr>
            <b/>
            <sz val="9"/>
            <color indexed="81"/>
            <rFont val="Tahoma"/>
            <family val="2"/>
          </rPr>
          <t>khoin:</t>
        </r>
        <r>
          <rPr>
            <sz val="9"/>
            <color indexed="81"/>
            <rFont val="Tahoma"/>
            <family val="2"/>
          </rPr>
          <t xml:space="preserve">
CR + sCR</t>
        </r>
      </text>
    </comment>
    <comment ref="L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O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C20" authorId="3" shapeId="0" xr:uid="{07EDAA9B-50A3-42E6-88CC-BACF2B9ADA30}">
      <text>
        <r>
          <rPr>
            <b/>
            <sz val="9"/>
            <color indexed="81"/>
            <rFont val="Tahoma"/>
            <family val="2"/>
          </rPr>
          <t>bach-:</t>
        </r>
        <r>
          <rPr>
            <sz val="9"/>
            <color indexed="81"/>
            <rFont val="Tahoma"/>
            <family val="2"/>
          </rPr>
          <t xml:space="preserve">
P3, RCT, double blind, multicenter</t>
        </r>
      </text>
    </comment>
    <comment ref="AQ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R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R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<sst xmlns="http://schemas.openxmlformats.org/spreadsheetml/2006/main" count="4848" uniqueCount="695">
  <si>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</si>
  <si>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</si>
  <si>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</si>
  <si>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</si>
  <si>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</si>
  <si>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</si>
  <si>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</si>
  <si>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</si>
  <si>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</si>
  <si>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</si>
  <si>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</si>
  <si>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</si>
  <si>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</si>
  <si>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</si>
  <si>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</si>
  <si>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</si>
  <si>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</si>
  <si>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</si>
  <si>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</si>
  <si>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</si>
  <si>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</si>
  <si>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</si>
  <si>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</si>
  <si>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</si>
  <si>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</si>
  <si>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</si>
  <si>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</si>
  <si>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</si>
  <si>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</si>
  <si>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</si>
  <si>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</si>
  <si>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</si>
  <si>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</si>
  <si>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</si>
  <si>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</si>
  <si>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</si>
  <si>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</si>
  <si>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</si>
  <si>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</si>
  <si>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</si>
  <si>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</si>
  <si>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</si>
  <si>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</si>
  <si>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</si>
  <si>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</si>
  <si>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</si>
  <si>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</si>
  <si>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</si>
  <si>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</si>
  <si>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</si>
  <si>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</si>
  <si>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</si>
  <si>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</si>
  <si>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</si>
  <si>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</si>
  <si>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</si>
  <si>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</si>
  <si>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</si>
  <si>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</si>
  <si>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</si>
  <si>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</si>
  <si>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</si>
  <si>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</si>
  <si>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</si>
  <si>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</si>
  <si>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</si>
  <si>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</si>
  <si>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</si>
  <si>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</si>
  <si>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</si>
  <si>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</si>
  <si>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</si>
  <si>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</si>
  <si>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</si>
  <si>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</si>
  <si>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</si>
  <si>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</si>
  <si>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</si>
  <si>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</si>
  <si>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</si>
  <si>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</si>
  <si>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</si>
  <si>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</si>
  <si>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</si>
  <si>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</si>
  <si>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</si>
  <si>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</si>
  <si>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</si>
  <si>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</si>
  <si>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</si>
  <si>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</si>
  <si>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</si>
  <si>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</si>
  <si>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</si>
  <si>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</si>
  <si>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</si>
  <si>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</si>
  <si>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</si>
  <si>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</si>
  <si>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</si>
  <si>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</si>
  <si>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</si>
  <si>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</si>
  <si>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</si>
  <si>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</si>
  <si>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</si>
  <si>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</si>
  <si>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</si>
  <si>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</si>
  <si>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</si>
  <si>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</si>
  <si>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</si>
  <si>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</si>
  <si>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</si>
  <si>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</si>
  <si>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</si>
  <si>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</si>
  <si>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</si>
  <si>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</si>
  <si>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</si>
  <si>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</si>
  <si>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</si>
  <si>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</si>
  <si>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</si>
  <si>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</si>
  <si>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</si>
  <si>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</si>
  <si>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</si>
  <si>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</si>
  <si>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</si>
  <si>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</si>
  <si>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</si>
  <si>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</si>
  <si>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</si>
  <si>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</si>
  <si>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</si>
  <si>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</si>
  <si>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</si>
  <si>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</si>
  <si>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</si>
  <si>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</si>
  <si>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</si>
  <si>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</si>
  <si>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</si>
  <si>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</si>
  <si>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</si>
  <si>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</si>
  <si>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</si>
  <si>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</si>
  <si>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</si>
  <si>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</si>
  <si>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</si>
  <si>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</si>
  <si>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</si>
  <si>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</si>
  <si>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</si>
  <si>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</si>
  <si>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</si>
  <si>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</si>
  <si>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</si>
  <si>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</si>
  <si>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</si>
  <si>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</si>
  <si>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</si>
  <si>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</si>
  <si>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</si>
  <si>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</si>
  <si>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</si>
  <si>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</si>
  <si>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</si>
  <si>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</si>
  <si>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</si>
  <si>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</si>
  <si>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</si>
  <si>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</si>
  <si>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</si>
  <si>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</si>
  <si>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</si>
  <si>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</si>
  <si>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</si>
  <si>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</si>
  <si>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</si>
  <si>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</si>
  <si>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</si>
  <si>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</si>
  <si>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</si>
  <si>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</si>
  <si>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</si>
  <si>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</si>
  <si>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</si>
  <si>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</si>
  <si>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</si>
  <si>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</si>
  <si>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</si>
  <si>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</si>
  <si>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</si>
  <si>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</si>
  <si>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</si>
  <si>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</si>
  <si>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</si>
  <si>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</si>
  <si>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</si>
  <si>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</si>
  <si>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</si>
  <si>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</si>
  <si>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</si>
  <si>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</si>
  <si>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</si>
  <si>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</si>
  <si>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</si>
  <si>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</si>
  <si>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</si>
  <si>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</si>
  <si>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</si>
  <si>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</si>
  <si>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</si>
  <si>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</si>
  <si>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</si>
  <si>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</si>
  <si>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</si>
  <si>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</si>
  <si>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</si>
  <si>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</si>
  <si>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</si>
  <si>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</si>
  <si>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</si>
  <si>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</si>
  <si>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</si>
  <si>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</si>
  <si>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</si>
  <si>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</si>
  <si>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</si>
  <si>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</si>
  <si>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</si>
  <si>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</si>
  <si>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</si>
  <si>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</si>
  <si>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</si>
  <si>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</si>
  <si>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</si>
  <si>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</si>
  <si>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</si>
  <si>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</si>
  <si>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</si>
  <si>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</si>
  <si>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</si>
  <si>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</si>
  <si>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</si>
  <si>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</si>
  <si>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</si>
  <si>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</si>
  <si>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</si>
  <si>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</si>
  <si>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</si>
  <si>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</si>
  <si>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</si>
  <si>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</si>
  <si>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</si>
  <si>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</si>
  <si>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</si>
  <si>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</si>
  <si>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</si>
  <si>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</si>
  <si>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</si>
  <si>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</si>
  <si>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</si>
  <si>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</si>
  <si>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</si>
  <si>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</si>
  <si>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</si>
  <si>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</si>
  <si>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</si>
  <si>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</si>
  <si>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</si>
  <si>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</si>
  <si>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</si>
  <si>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</si>
  <si>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</si>
  <si>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</si>
  <si>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</si>
  <si>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</si>
  <si>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</si>
  <si>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</si>
  <si>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</si>
  <si>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</si>
  <si>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</si>
  <si>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</si>
  <si>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</si>
  <si>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</si>
  <si>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</si>
  <si>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</si>
  <si>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</si>
  <si>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</si>
  <si>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</si>
  <si>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</si>
  <si>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</si>
  <si>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</si>
  <si>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</si>
  <si>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</si>
  <si>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</si>
  <si>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</si>
  <si>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</si>
  <si>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</si>
  <si>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</si>
  <si>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</si>
  <si>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</si>
  <si>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</si>
  <si>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</si>
  <si>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</si>
  <si>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</si>
  <si>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</si>
  <si>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</si>
  <si>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</si>
  <si>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</si>
  <si>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</si>
  <si>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</si>
  <si>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</si>
  <si>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</si>
  <si>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</si>
  <si>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</si>
  <si>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</si>
  <si>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</si>
  <si>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</si>
  <si>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</si>
  <si>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</si>
  <si>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</si>
  <si>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</si>
  <si>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</si>
  <si>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</si>
  <si>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</si>
  <si>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</si>
  <si>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</si>
  <si>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</si>
  <si>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</si>
  <si>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</si>
  <si>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</si>
  <si>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</si>
  <si>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</si>
  <si>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</si>
  <si>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</si>
  <si>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</si>
  <si>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</si>
  <si>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</si>
  <si>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</si>
  <si>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</si>
  <si>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</si>
  <si>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</si>
  <si>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</si>
  <si>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</si>
  <si>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</si>
  <si>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</si>
  <si>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</si>
  <si>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</si>
  <si>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</si>
  <si>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</si>
  <si>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</si>
  <si>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</si>
  <si>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</si>
  <si>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</si>
  <si>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</si>
  <si>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</si>
  <si>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</si>
  <si>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</si>
  <si>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</si>
  <si>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</si>
  <si>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</si>
  <si>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</si>
  <si>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</si>
  <si>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</si>
  <si>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</si>
  <si>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</si>
  <si>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</si>
  <si>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</si>
  <si>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</si>
  <si>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</si>
  <si>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</si>
  <si>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</si>
  <si>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</si>
  <si>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</si>
  <si>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</si>
  <si>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</si>
  <si>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</si>
  <si>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</si>
  <si>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</si>
  <si>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</si>
  <si>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</si>
  <si>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</si>
  <si>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</si>
  <si>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</si>
  <si>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</si>
  <si>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</si>
  <si>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</si>
  <si>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</si>
  <si>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</si>
  <si>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</si>
  <si>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</si>
  <si>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</si>
  <si>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</si>
  <si>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</si>
  <si>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</si>
  <si>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</si>
  <si>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</si>
  <si>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</si>
  <si>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</si>
  <si>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</si>
  <si>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</si>
  <si>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</si>
  <si>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</si>
  <si>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</si>
  <si>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</si>
  <si>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</si>
  <si>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</si>
  <si>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</si>
  <si>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</si>
  <si>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</si>
  <si>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</si>
  <si>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</si>
  <si>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</si>
  <si>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</si>
  <si>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</si>
  <si>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</si>
  <si>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</si>
  <si>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</si>
  <si>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</si>
  <si>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</si>
  <si>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</si>
  <si>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</si>
  <si>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</si>
  <si>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</si>
  <si>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</si>
  <si>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</si>
  <si>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</si>
  <si>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</si>
  <si>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</si>
  <si>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</si>
  <si>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</si>
  <si>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</si>
  <si>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</si>
  <si>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</si>
  <si>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</si>
  <si>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</si>
  <si>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</si>
  <si>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</si>
  <si>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</si>
  <si>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</si>
  <si>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</si>
  <si>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</si>
  <si>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</si>
  <si>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</si>
  <si>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</si>
  <si>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</si>
  <si>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</si>
  <si>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</si>
  <si>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</si>
  <si>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</si>
  <si>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</si>
  <si>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</si>
  <si>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</si>
  <si>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</si>
  <si>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</si>
  <si>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</si>
  <si>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</si>
  <si>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</si>
  <si>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</si>
  <si>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</si>
  <si>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</si>
  <si>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</si>
  <si>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</si>
  <si>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</si>
  <si>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</si>
  <si>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</si>
  <si>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</si>
  <si>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</si>
  <si>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</si>
  <si>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</si>
  <si>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</si>
  <si>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</si>
  <si>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</si>
  <si>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</si>
  <si>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</si>
  <si>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</si>
  <si>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</si>
  <si>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</si>
  <si>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</si>
  <si>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</si>
  <si>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</si>
  <si>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</si>
  <si>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</si>
  <si>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</si>
  <si>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</si>
  <si>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</si>
  <si>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</si>
  <si>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</si>
  <si>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</si>
  <si>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</si>
  <si>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</si>
  <si>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</si>
  <si>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</si>
  <si>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</si>
  <si>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</si>
  <si>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</si>
  <si>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</si>
  <si>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</si>
  <si>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</si>
  <si>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</si>
  <si>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</si>
  <si>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</si>
  <si>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</si>
  <si>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</si>
  <si>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</si>
  <si>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</si>
  <si>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</si>
  <si>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</si>
  <si>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</si>
  <si>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</si>
  <si>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</si>
  <si>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</si>
  <si>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</si>
  <si>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</si>
  <si>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</si>
  <si>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</si>
  <si>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</si>
  <si>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</si>
  <si>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</si>
  <si>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</si>
  <si>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</si>
  <si>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</si>
  <si>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</si>
  <si>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</si>
  <si>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</si>
  <si>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</si>
  <si>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</si>
  <si>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</si>
  <si>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</si>
  <si>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</si>
  <si>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</si>
  <si>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</si>
  <si>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</si>
  <si>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</si>
  <si>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</si>
  <si>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</si>
  <si>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</si>
  <si>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</si>
  <si>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</si>
  <si>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</si>
  <si>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</si>
  <si>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</si>
  <si>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</si>
  <si>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</si>
  <si>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</si>
  <si>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</si>
  <si>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</si>
  <si>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</si>
  <si>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</si>
  <si>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</si>
  <si>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</si>
  <si>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</si>
  <si>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</si>
  <si>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</si>
  <si>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</si>
  <si>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</si>
  <si>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</si>
  <si>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</si>
  <si>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</si>
  <si>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</si>
  <si>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</si>
  <si>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</si>
  <si>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</si>
  <si>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</si>
  <si>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</si>
  <si>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</si>
  <si>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</si>
  <si>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</si>
  <si>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</si>
  <si>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</si>
  <si>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</si>
  <si>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</si>
  <si>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</si>
  <si>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</si>
  <si>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</si>
  <si>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</si>
  <si>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</si>
  <si>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</si>
  <si>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</si>
  <si>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</si>
  <si>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</si>
  <si>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</si>
  <si>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</si>
  <si>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</si>
  <si>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</si>
  <si>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</si>
  <si>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</si>
  <si>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</si>
  <si>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</si>
  <si>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</si>
  <si>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</si>
  <si>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</si>
  <si>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</si>
  <si>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</si>
  <si>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</si>
  <si>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</si>
  <si>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</si>
  <si>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</si>
  <si>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</si>
  <si>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</si>
  <si>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</si>
  <si>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</si>
  <si>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</si>
  <si>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</si>
  <si>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</si>
  <si>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</si>
  <si>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</si>
  <si>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</si>
  <si>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</si>
  <si>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</si>
  <si>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</si>
  <si>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</si>
  <si>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</si>
  <si>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</si>
  <si>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</si>
  <si>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</si>
  <si>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</si>
  <si>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</si>
  <si>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</si>
  <si>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</si>
  <si>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</si>
  <si>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</si>
  <si>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</si>
  <si>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</si>
  <si>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</si>
  <si>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</si>
  <si>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</si>
  <si>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</si>
  <si>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</si>
  <si>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</si>
  <si>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</si>
  <si>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</si>
  <si>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</si>
  <si>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</si>
  <si>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</si>
  <si>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</si>
  <si>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</si>
  <si>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</si>
  <si>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</si>
  <si>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</si>
  <si>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</si>
  <si>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</si>
  <si>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</si>
  <si>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</si>
  <si>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</si>
  <si>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</si>
  <si>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</si>
  <si>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</si>
  <si>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</si>
  <si>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</si>
  <si>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</si>
  <si>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</si>
  <si>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</si>
  <si>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</si>
  <si>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</si>
  <si>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</si>
  <si>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</si>
  <si>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</si>
  <si>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</si>
  <si>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</si>
  <si>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</si>
  <si>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</si>
  <si>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</si>
  <si>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</si>
  <si>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</si>
  <si>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</si>
  <si>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</si>
  <si>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</si>
  <si>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</si>
  <si>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</si>
  <si>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</si>
  <si>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</si>
  <si>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</si>
  <si>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</si>
  <si>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</si>
  <si>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</si>
  <si>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</si>
  <si>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</si>
  <si>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</si>
  <si>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</si>
  <si>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</si>
  <si>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</si>
  <si>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</si>
  <si>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Dexamethasone + Dexamethasone</t>
  </si>
  <si>
    <t>Bortezomib + Bortezomib</t>
  </si>
  <si>
    <t>Lenalidomide + Dexamethasone + Lenalidomide + Dexamethasone</t>
  </si>
  <si>
    <t>Age, Median (overall)</t>
  </si>
  <si>
    <t>Update date (yyyy-mm-dd)</t>
  </si>
  <si>
    <t>2022-12-19,2022-04-11</t>
  </si>
  <si>
    <t>FA-20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</si>
</sst>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7" borderId="11" xfId="0" applyFont="1" applyFill="1" applyBorder="1" applyAlignment="1">
      <alignment horizontal="center" vertical="top"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4" fillId="26" borderId="10" xfId="0" applyFont="1" applyFill="1" applyBorder="1" applyAlignment="1">
      <alignment horizontal="center" vertical="center"/>
    </xf>
    <xf numFmtId="0" fontId="12" fillId="0" borderId="14" xfId="0" applyFont="1" applyBorder="1" applyAlignment="1">
      <alignment horizontal="center" vertical="center" wrapText="1"/>
    </xf>
    <xf numFmtId="0" fontId="14" fillId="0" borderId="10" xfId="0" applyFont="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2" fillId="0" borderId="11" xfId="0" applyFont="1" applyBorder="1" applyAlignment="1">
      <alignment horizontal="center" vertical="center" wrapText="1"/>
    </xf>
    <xf numFmtId="0" fontId="14" fillId="0" borderId="11" xfId="0" applyFont="1" applyBorder="1"/>
    <xf numFmtId="1" fontId="12" fillId="0" borderId="14" xfId="0" applyNumberFormat="1" applyFont="1" applyBorder="1" applyAlignment="1">
      <alignment horizontal="center" vertical="center" wrapText="1"/>
    </xf>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29" xfId="0" applyFont="1" applyBorder="1" applyAlignment="1">
      <alignment vertical="center"/>
    </xf>
    <xf numFmtId="0" fontId="12" fillId="26" borderId="18"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0" fontId="14" fillId="26" borderId="11" xfId="0" applyFont="1" applyFill="1" applyBorder="1"/>
    <xf numFmtId="0" fontId="12" fillId="26" borderId="11" xfId="0" applyFont="1" applyFill="1" applyBorder="1" applyAlignment="1">
      <alignment horizontal="center" vertical="center" wrapText="1"/>
    </xf>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36" xfId="0" applyFont="1" applyBorder="1" applyAlignment="1">
      <alignment horizontal="center" vertical="center" wrapText="1"/>
    </xf>
    <xf numFmtId="0" fontId="12" fillId="26" borderId="11" xfId="0" applyFont="1" applyFill="1" applyBorder="1" applyAlignment="1">
      <alignment horizontal="left" vertical="top" wrapText="1"/>
    </xf>
    <xf numFmtId="0" fontId="14"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4" fillId="0" borderId="11" xfId="0" applyFont="1" applyBorder="1" applyAlignment="1">
      <alignment horizontal="left" vertical="top"/>
    </xf>
    <xf numFmtId="0" fontId="11" fillId="0" borderId="7" xfId="1"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7" xfId="3" applyFill="1" applyBorder="1" applyAlignment="1">
      <alignment horizontal="left" vertical="top"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0" borderId="11" xfId="0" applyFont="1" applyBorder="1" applyAlignment="1">
      <alignment horizontal="left" vertical="top" wrapText="1"/>
    </xf>
    <xf numFmtId="0" fontId="12" fillId="25"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Q65"/>
  <sheetViews>
    <sheetView tabSelected="1" workbookViewId="0">
      <selection activeCell="E4" sqref="E4:T4"/>
    </sheetView>
  </sheetViews>
  <sheetFormatPr defaultRowHeight="14.4" x14ac:dyDescent="0.3"/>
  <sheetData>
    <row r="1" spans="1:121"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4" t="s">
        <v>685</v>
      </c>
      <c r="AD1" s="4"/>
      <c r="AE1" s="5"/>
      <c r="AF1" s="5"/>
      <c r="AG1" s="5"/>
      <c r="AH1" s="5"/>
      <c r="AI1" s="5"/>
      <c r="AJ1" s="5"/>
      <c r="AK1" s="5"/>
      <c r="AL1" s="5"/>
      <c r="AM1" s="5"/>
      <c r="AN1" s="5"/>
      <c r="AO1" s="5"/>
      <c r="AP1" s="5"/>
      <c r="AQ1" s="5"/>
      <c r="AR1" s="5"/>
      <c r="AS1" s="5"/>
      <c r="AT1" s="5"/>
      <c r="AU1" s="5"/>
      <c r="AV1" s="5"/>
      <c r="AW1" s="6"/>
      <c r="AX1" s="7"/>
      <c r="AY1" s="7"/>
      <c r="AZ1" s="7"/>
      <c r="BA1" s="7"/>
      <c r="BB1" s="7"/>
      <c r="BC1" s="7"/>
      <c r="BD1" s="7"/>
      <c r="BE1" s="4"/>
      <c r="BF1" s="4"/>
      <c r="BG1" s="4"/>
      <c r="BH1" s="8" t="s">
        <v>1</v>
      </c>
      <c r="BI1" s="8"/>
      <c r="BJ1" s="8"/>
      <c r="BK1" s="9"/>
      <c r="BL1" s="9"/>
      <c r="BM1" s="9"/>
      <c r="BN1" s="9"/>
      <c r="BO1" s="9"/>
      <c r="BP1" s="9"/>
      <c r="BQ1" s="9"/>
      <c r="BR1" s="10" t="s">
        <v>2</v>
      </c>
      <c r="BS1" s="10"/>
      <c r="BT1" s="10"/>
      <c r="BU1" s="11"/>
      <c r="BV1" s="11"/>
      <c r="BW1" s="11"/>
      <c r="BX1" s="11"/>
      <c r="BY1" s="11"/>
      <c r="BZ1" s="11"/>
      <c r="CA1" s="11"/>
      <c r="CB1" s="11"/>
      <c r="CC1" s="11"/>
      <c r="CD1" s="11"/>
      <c r="CE1" s="11"/>
      <c r="CF1" s="11"/>
      <c r="CG1" s="11"/>
      <c r="CH1" s="12" t="s">
        <v>3</v>
      </c>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4"/>
      <c r="DO1" s="14"/>
      <c r="DP1" s="14"/>
      <c r="DQ1" s="14"/>
    </row>
    <row r="2" spans="1:121" ht="18" customHeight="1" x14ac:dyDescent="0.3">
      <c r="A2" s="15" t="s">
        <v>4</v>
      </c>
      <c r="B2" s="16"/>
      <c r="C2" s="16"/>
      <c r="D2" s="16"/>
      <c r="E2" s="16"/>
      <c r="F2" s="16"/>
      <c r="G2" s="16"/>
      <c r="H2" s="16"/>
      <c r="I2" s="16"/>
      <c r="J2" s="16"/>
      <c r="K2" s="17"/>
      <c r="L2" s="16"/>
      <c r="M2" s="16"/>
      <c r="N2" s="16"/>
      <c r="O2" s="16"/>
      <c r="P2" s="16"/>
      <c r="Q2" s="16"/>
      <c r="R2" s="16"/>
      <c r="S2" s="16"/>
      <c r="T2" s="16"/>
      <c r="U2" s="18" t="s">
        <v>5</v>
      </c>
      <c r="V2" s="19"/>
      <c r="W2" s="19"/>
      <c r="X2" s="19"/>
      <c r="Y2" s="19"/>
      <c r="Z2" s="19"/>
      <c r="AA2" s="19"/>
      <c r="AB2" s="19"/>
      <c r="AC2" s="20" t="s">
        <v>686</v>
      </c>
      <c r="AD2" s="21" t="s">
        <v>6</v>
      </c>
      <c r="AE2" s="21"/>
      <c r="AF2" s="21"/>
      <c r="AG2" s="21"/>
      <c r="AH2" s="21"/>
      <c r="AI2" s="21"/>
      <c r="AJ2" s="21"/>
      <c r="AK2" s="21"/>
      <c r="AL2" s="21"/>
      <c r="AM2" s="21"/>
      <c r="AN2" s="21"/>
      <c r="AO2" s="21"/>
      <c r="AP2" s="21"/>
      <c r="AQ2" s="21"/>
      <c r="AR2" s="21"/>
      <c r="AS2" s="21"/>
      <c r="AT2" s="21"/>
      <c r="AU2" s="21"/>
      <c r="AV2" s="22"/>
      <c r="AW2" s="23" t="s">
        <v>7</v>
      </c>
      <c r="AX2" s="23"/>
      <c r="AY2" s="24"/>
      <c r="AZ2" s="24"/>
      <c r="BA2" s="24"/>
      <c r="BB2" s="24"/>
      <c r="BC2" s="24"/>
      <c r="BD2" s="25" t="s">
        <v>8</v>
      </c>
      <c r="BE2" s="25"/>
      <c r="BF2" s="26"/>
      <c r="BG2" s="26"/>
      <c r="BH2" s="27" t="s">
        <v>9</v>
      </c>
      <c r="BI2" s="27"/>
      <c r="BJ2" s="28"/>
      <c r="BK2" s="28"/>
      <c r="BL2" s="29" t="s">
        <v>10</v>
      </c>
      <c r="BM2" s="29"/>
      <c r="BN2" s="174" t="s">
        <v>11</v>
      </c>
      <c r="BO2" s="98"/>
      <c r="BP2" s="98"/>
      <c r="BQ2" s="98"/>
      <c r="BR2" s="30" t="s">
        <v>12</v>
      </c>
      <c r="BS2" s="30"/>
      <c r="BT2" s="30"/>
      <c r="BU2" s="30"/>
      <c r="BV2" s="31" t="s">
        <v>13</v>
      </c>
      <c r="BW2" s="31"/>
      <c r="BX2" s="32"/>
      <c r="BY2" s="32"/>
      <c r="BZ2" s="32"/>
      <c r="CA2" s="32"/>
      <c r="CB2" s="32"/>
      <c r="CC2" s="32"/>
      <c r="CD2" s="33"/>
      <c r="CE2" s="33"/>
      <c r="CF2" s="32"/>
      <c r="CG2" s="32"/>
      <c r="CH2" s="34" t="s">
        <v>14</v>
      </c>
      <c r="CI2" s="35"/>
      <c r="CJ2" s="35"/>
      <c r="CK2" s="35"/>
      <c r="CL2" s="36" t="s">
        <v>15</v>
      </c>
      <c r="CM2" s="36"/>
      <c r="CN2" s="21" t="s">
        <v>6</v>
      </c>
      <c r="CO2" s="21"/>
      <c r="CP2" s="21"/>
      <c r="CQ2" s="21"/>
      <c r="CR2" s="21"/>
      <c r="CS2" s="21"/>
      <c r="CT2" s="21"/>
      <c r="CU2" s="21"/>
      <c r="CV2" s="21"/>
      <c r="CW2" s="21"/>
      <c r="CX2" s="21"/>
      <c r="CY2" s="21"/>
      <c r="CZ2" s="21"/>
      <c r="DA2" s="21"/>
      <c r="DB2" s="21"/>
      <c r="DC2" s="21"/>
      <c r="DD2" s="21"/>
      <c r="DE2" s="21"/>
      <c r="DF2" s="21"/>
      <c r="DG2" s="37" t="s">
        <v>7</v>
      </c>
      <c r="DH2" s="37"/>
      <c r="DI2" s="37"/>
      <c r="DJ2" s="37"/>
      <c r="DK2" s="37"/>
      <c r="DL2" s="37"/>
      <c r="DM2" s="37"/>
      <c r="DN2" s="38" t="s">
        <v>8</v>
      </c>
      <c r="DO2" s="39"/>
      <c r="DP2" s="39"/>
      <c r="DQ2" s="39"/>
    </row>
    <row r="3" spans="1:121" ht="18" customHeight="1" x14ac:dyDescent="0.3">
      <c r="A3" s="15"/>
      <c r="B3" s="16"/>
      <c r="C3" s="16"/>
      <c r="D3" s="16"/>
      <c r="E3" s="16"/>
      <c r="F3" s="16"/>
      <c r="G3" s="16"/>
      <c r="H3" s="16"/>
      <c r="I3" s="16"/>
      <c r="J3" s="16"/>
      <c r="K3" s="17"/>
      <c r="L3" s="16"/>
      <c r="M3" s="16"/>
      <c r="N3" s="16"/>
      <c r="O3" s="16"/>
      <c r="P3" s="16"/>
      <c r="Q3" s="16"/>
      <c r="R3" s="16"/>
      <c r="S3" s="16"/>
      <c r="T3" s="16"/>
      <c r="U3" s="40"/>
      <c r="V3" s="41"/>
      <c r="W3" s="41"/>
      <c r="X3" s="41"/>
      <c r="Y3" s="41"/>
      <c r="Z3" s="41"/>
      <c r="AA3" s="41"/>
      <c r="AB3" s="41"/>
      <c r="AC3" s="42"/>
      <c r="AD3" s="43" t="s">
        <v>16</v>
      </c>
      <c r="AE3" s="43"/>
      <c r="AF3" s="43"/>
      <c r="AG3" s="43"/>
      <c r="AH3" s="43"/>
      <c r="AI3" s="43"/>
      <c r="AJ3" s="43"/>
      <c r="AK3" s="43"/>
      <c r="AL3" s="43"/>
      <c r="AM3" s="44" t="s">
        <v>17</v>
      </c>
      <c r="AN3" s="44"/>
      <c r="AO3" s="44"/>
      <c r="AP3" s="44"/>
      <c r="AQ3" s="44"/>
      <c r="AR3" s="44"/>
      <c r="AS3" s="44"/>
      <c r="AT3" s="44"/>
      <c r="AU3" s="44"/>
      <c r="AV3" s="44"/>
      <c r="AW3" s="45"/>
      <c r="AX3" s="45"/>
      <c r="AY3" s="45"/>
      <c r="AZ3" s="45"/>
      <c r="BA3" s="45"/>
      <c r="BB3" s="45"/>
      <c r="BC3" s="45"/>
      <c r="BD3" s="46"/>
      <c r="BE3" s="46"/>
      <c r="BF3" s="46"/>
      <c r="BG3" s="46"/>
      <c r="BH3" s="47"/>
      <c r="BI3" s="47"/>
      <c r="BJ3" s="47"/>
      <c r="BK3" s="47"/>
      <c r="BL3" s="48"/>
      <c r="BM3" s="48"/>
      <c r="BN3" s="175"/>
      <c r="BO3" s="99"/>
      <c r="BP3" s="99"/>
      <c r="BQ3" s="99"/>
      <c r="BR3" s="49"/>
      <c r="BS3" s="49"/>
      <c r="BT3" s="49"/>
      <c r="BU3" s="49"/>
      <c r="BV3" s="50" t="s">
        <v>18</v>
      </c>
      <c r="BW3" s="51"/>
      <c r="BX3" s="51"/>
      <c r="BY3" s="51"/>
      <c r="BZ3" s="51"/>
      <c r="CA3" s="51"/>
      <c r="CB3" s="51"/>
      <c r="CC3" s="52"/>
      <c r="CD3" s="53" t="s">
        <v>19</v>
      </c>
      <c r="CE3" s="36"/>
      <c r="CF3" s="36"/>
      <c r="CG3" s="54"/>
      <c r="CH3" s="55"/>
      <c r="CI3" s="56"/>
      <c r="CJ3" s="56"/>
      <c r="CK3" s="56"/>
      <c r="CL3" s="57"/>
      <c r="CM3" s="58"/>
      <c r="CN3" s="43" t="s">
        <v>20</v>
      </c>
      <c r="CO3" s="43"/>
      <c r="CP3" s="43"/>
      <c r="CQ3" s="43"/>
      <c r="CR3" s="43"/>
      <c r="CS3" s="43"/>
      <c r="CT3" s="43"/>
      <c r="CU3" s="43"/>
      <c r="CV3" s="43"/>
      <c r="CW3" s="44" t="s">
        <v>17</v>
      </c>
      <c r="CX3" s="44"/>
      <c r="CY3" s="44"/>
      <c r="CZ3" s="44"/>
      <c r="DA3" s="44"/>
      <c r="DB3" s="44"/>
      <c r="DC3" s="44"/>
      <c r="DD3" s="44"/>
      <c r="DE3" s="44"/>
      <c r="DF3" s="44"/>
      <c r="DG3" s="59"/>
      <c r="DH3" s="59"/>
      <c r="DI3" s="59"/>
      <c r="DJ3" s="59"/>
      <c r="DK3" s="60"/>
      <c r="DL3" s="60"/>
      <c r="DM3" s="60"/>
      <c r="DN3" s="61"/>
      <c r="DO3" s="61"/>
      <c r="DP3" s="61"/>
      <c r="DQ3" s="61"/>
    </row>
    <row r="4" spans="1:121"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694</v>
      </c>
      <c r="U4" s="62" t="s">
        <v>40</v>
      </c>
      <c r="V4" s="62" t="s">
        <v>41</v>
      </c>
      <c r="W4" s="62" t="s">
        <v>42</v>
      </c>
      <c r="X4" s="62" t="s">
        <v>43</v>
      </c>
      <c r="Y4" s="62" t="s">
        <v>44</v>
      </c>
      <c r="Z4" s="62" t="s">
        <v>45</v>
      </c>
      <c r="AA4" s="62" t="s">
        <v>46</v>
      </c>
      <c r="AB4" s="62" t="s">
        <v>47</v>
      </c>
      <c r="AC4" s="62" t="s">
        <v>48</v>
      </c>
      <c r="AD4" s="62" t="s">
        <v>49</v>
      </c>
      <c r="AE4" s="62" t="s">
        <v>50</v>
      </c>
      <c r="AF4" s="62" t="s">
        <v>51</v>
      </c>
      <c r="AG4" s="62" t="s">
        <v>52</v>
      </c>
      <c r="AH4" s="62" t="s">
        <v>53</v>
      </c>
      <c r="AI4" s="62" t="s">
        <v>54</v>
      </c>
      <c r="AJ4" s="62" t="s">
        <v>55</v>
      </c>
      <c r="AK4" s="62" t="s">
        <v>56</v>
      </c>
      <c r="AL4" s="62" t="s">
        <v>57</v>
      </c>
      <c r="AM4" s="62" t="s">
        <v>58</v>
      </c>
      <c r="AN4" s="62" t="s">
        <v>59</v>
      </c>
      <c r="AO4" s="62" t="s">
        <v>60</v>
      </c>
      <c r="AP4" s="62" t="s">
        <v>61</v>
      </c>
      <c r="AQ4" s="62" t="s">
        <v>62</v>
      </c>
      <c r="AR4" s="62" t="s">
        <v>63</v>
      </c>
      <c r="AS4" s="62" t="s">
        <v>64</v>
      </c>
      <c r="AT4" s="62" t="s">
        <v>65</v>
      </c>
      <c r="AU4" s="62" t="s">
        <v>66</v>
      </c>
      <c r="AV4" s="62" t="s">
        <v>67</v>
      </c>
      <c r="AW4" s="62" t="s">
        <v>68</v>
      </c>
      <c r="AX4" s="62" t="s">
        <v>69</v>
      </c>
      <c r="AY4" s="62" t="s">
        <v>70</v>
      </c>
      <c r="AZ4" s="62" t="s">
        <v>71</v>
      </c>
      <c r="BA4" s="62" t="s">
        <v>72</v>
      </c>
      <c r="BB4" s="62" t="s">
        <v>73</v>
      </c>
      <c r="BC4" s="62" t="s">
        <v>74</v>
      </c>
      <c r="BD4" s="62" t="s">
        <v>75</v>
      </c>
      <c r="BE4" s="62" t="s">
        <v>76</v>
      </c>
      <c r="BF4" s="62" t="s">
        <v>77</v>
      </c>
      <c r="BG4" s="62" t="s">
        <v>78</v>
      </c>
      <c r="BH4" s="62" t="s">
        <v>79</v>
      </c>
      <c r="BI4" s="62" t="s">
        <v>80</v>
      </c>
      <c r="BJ4" s="62" t="s">
        <v>81</v>
      </c>
      <c r="BK4" s="62" t="s">
        <v>82</v>
      </c>
      <c r="BL4" s="62" t="s">
        <v>83</v>
      </c>
      <c r="BM4" s="62" t="s">
        <v>84</v>
      </c>
      <c r="BN4" s="62" t="s">
        <v>85</v>
      </c>
      <c r="BO4" s="62" t="s">
        <v>671</v>
      </c>
      <c r="BP4" s="62" t="s">
        <v>672</v>
      </c>
      <c r="BQ4" s="62" t="s">
        <v>673</v>
      </c>
      <c r="BR4" s="62" t="s">
        <v>86</v>
      </c>
      <c r="BS4" s="62" t="s">
        <v>87</v>
      </c>
      <c r="BT4" s="62" t="s">
        <v>88</v>
      </c>
      <c r="BU4" s="62" t="s">
        <v>89</v>
      </c>
      <c r="BV4" s="62" t="s">
        <v>90</v>
      </c>
      <c r="BW4" s="62" t="s">
        <v>91</v>
      </c>
      <c r="BX4" s="62" t="s">
        <v>92</v>
      </c>
      <c r="BY4" s="62" t="s">
        <v>677</v>
      </c>
      <c r="BZ4" s="62" t="s">
        <v>678</v>
      </c>
      <c r="CA4" s="62" t="s">
        <v>679</v>
      </c>
      <c r="CB4" s="62" t="s">
        <v>93</v>
      </c>
      <c r="CC4" s="62" t="s">
        <v>94</v>
      </c>
      <c r="CD4" s="62" t="s">
        <v>95</v>
      </c>
      <c r="CE4" s="62" t="s">
        <v>96</v>
      </c>
      <c r="CF4" s="62" t="s">
        <v>97</v>
      </c>
      <c r="CG4" s="62" t="s">
        <v>98</v>
      </c>
      <c r="CH4" s="62" t="s">
        <v>99</v>
      </c>
      <c r="CI4" s="62" t="s">
        <v>100</v>
      </c>
      <c r="CJ4" s="62" t="s">
        <v>101</v>
      </c>
      <c r="CK4" s="62" t="s">
        <v>102</v>
      </c>
      <c r="CL4" s="62" t="s">
        <v>103</v>
      </c>
      <c r="CM4" s="62" t="s">
        <v>104</v>
      </c>
      <c r="CN4" s="62" t="s">
        <v>105</v>
      </c>
      <c r="CO4" s="62" t="s">
        <v>106</v>
      </c>
      <c r="CP4" s="62" t="s">
        <v>107</v>
      </c>
      <c r="CQ4" s="62" t="s">
        <v>108</v>
      </c>
      <c r="CR4" s="62" t="s">
        <v>109</v>
      </c>
      <c r="CS4" s="62" t="s">
        <v>110</v>
      </c>
      <c r="CT4" s="62" t="s">
        <v>111</v>
      </c>
      <c r="CU4" s="62" t="s">
        <v>112</v>
      </c>
      <c r="CV4" s="62" t="s">
        <v>113</v>
      </c>
      <c r="CW4" s="62" t="s">
        <v>114</v>
      </c>
      <c r="CX4" s="62" t="s">
        <v>115</v>
      </c>
      <c r="CY4" s="62" t="s">
        <v>116</v>
      </c>
      <c r="CZ4" s="62" t="s">
        <v>117</v>
      </c>
      <c r="DA4" s="62" t="s">
        <v>118</v>
      </c>
      <c r="DB4" s="62" t="s">
        <v>119</v>
      </c>
      <c r="DC4" s="62" t="s">
        <v>120</v>
      </c>
      <c r="DD4" s="62" t="s">
        <v>121</v>
      </c>
      <c r="DE4" s="62" t="s">
        <v>122</v>
      </c>
      <c r="DF4" s="62" t="s">
        <v>123</v>
      </c>
      <c r="DG4" s="62" t="s">
        <v>124</v>
      </c>
      <c r="DH4" s="62" t="s">
        <v>125</v>
      </c>
      <c r="DI4" s="62" t="s">
        <v>126</v>
      </c>
      <c r="DJ4" s="62" t="s">
        <v>127</v>
      </c>
      <c r="DK4" s="62" t="s">
        <v>128</v>
      </c>
      <c r="DL4" s="62" t="s">
        <v>129</v>
      </c>
      <c r="DM4" s="62" t="s">
        <v>130</v>
      </c>
      <c r="DN4" s="62" t="s">
        <v>131</v>
      </c>
      <c r="DO4" s="62" t="s">
        <v>132</v>
      </c>
      <c r="DP4" s="62" t="s">
        <v>133</v>
      </c>
      <c r="DQ4" s="62" t="s">
        <v>134</v>
      </c>
    </row>
    <row r="5" spans="1:121" ht="31.8" customHeight="1" x14ac:dyDescent="0.3">
      <c r="A5" s="63" t="s">
        <v>683</v>
      </c>
      <c r="B5" s="63" t="s">
        <v>135</v>
      </c>
      <c r="C5" s="63" t="s">
        <v>136</v>
      </c>
      <c r="D5" s="63" t="s">
        <v>692</v>
      </c>
      <c r="E5" s="63" t="s">
        <v>137</v>
      </c>
      <c r="F5" s="63" t="s">
        <v>138</v>
      </c>
      <c r="G5" s="63" t="s">
        <v>139</v>
      </c>
      <c r="H5" s="63" t="s">
        <v>140</v>
      </c>
      <c r="I5" s="63" t="s">
        <v>141</v>
      </c>
      <c r="J5" s="63" t="s">
        <v>142</v>
      </c>
      <c r="K5" s="64" t="s">
        <v>143</v>
      </c>
      <c r="L5" s="63" t="s">
        <v>144</v>
      </c>
      <c r="M5" s="63" t="s">
        <v>145</v>
      </c>
      <c r="N5" s="63" t="s">
        <v>146</v>
      </c>
      <c r="O5" s="63" t="s">
        <v>147</v>
      </c>
      <c r="P5" s="63" t="s">
        <v>148</v>
      </c>
      <c r="Q5" s="65" t="s">
        <v>149</v>
      </c>
      <c r="R5" s="63" t="s">
        <v>150</v>
      </c>
      <c r="S5" s="63" t="s">
        <v>151</v>
      </c>
      <c r="T5" s="65" t="s">
        <v>152</v>
      </c>
      <c r="U5" s="63" t="s">
        <v>153</v>
      </c>
      <c r="V5" s="63" t="s">
        <v>154</v>
      </c>
      <c r="W5" s="63" t="s">
        <v>684</v>
      </c>
      <c r="X5" s="63" t="s">
        <v>691</v>
      </c>
      <c r="Y5" s="63" t="s">
        <v>155</v>
      </c>
      <c r="Z5" s="63" t="s">
        <v>156</v>
      </c>
      <c r="AA5" s="63" t="s">
        <v>157</v>
      </c>
      <c r="AB5" s="63" t="s">
        <v>158</v>
      </c>
      <c r="AC5" s="63" t="s">
        <v>687</v>
      </c>
      <c r="AD5" s="63" t="s">
        <v>159</v>
      </c>
      <c r="AE5" s="63" t="s">
        <v>160</v>
      </c>
      <c r="AF5" s="63" t="s">
        <v>161</v>
      </c>
      <c r="AG5" s="63" t="s">
        <v>162</v>
      </c>
      <c r="AH5" s="63" t="s">
        <v>163</v>
      </c>
      <c r="AI5" s="63" t="s">
        <v>164</v>
      </c>
      <c r="AJ5" s="63" t="s">
        <v>165</v>
      </c>
      <c r="AK5" s="63" t="s">
        <v>166</v>
      </c>
      <c r="AL5" s="63" t="s">
        <v>167</v>
      </c>
      <c r="AM5" s="63" t="s">
        <v>168</v>
      </c>
      <c r="AN5" s="63" t="s">
        <v>169</v>
      </c>
      <c r="AO5" s="63" t="s">
        <v>170</v>
      </c>
      <c r="AP5" s="63" t="s">
        <v>171</v>
      </c>
      <c r="AQ5" s="63" t="s">
        <v>172</v>
      </c>
      <c r="AR5" s="63" t="s">
        <v>173</v>
      </c>
      <c r="AS5" s="63" t="s">
        <v>174</v>
      </c>
      <c r="AT5" s="63" t="s">
        <v>175</v>
      </c>
      <c r="AU5" s="63" t="s">
        <v>176</v>
      </c>
      <c r="AV5" s="63" t="s">
        <v>177</v>
      </c>
      <c r="AW5" s="63" t="s">
        <v>178</v>
      </c>
      <c r="AX5" s="63" t="s">
        <v>179</v>
      </c>
      <c r="AY5" s="63" t="s">
        <v>180</v>
      </c>
      <c r="AZ5" s="63" t="s">
        <v>181</v>
      </c>
      <c r="BA5" s="63" t="s">
        <v>182</v>
      </c>
      <c r="BB5" s="63" t="s">
        <v>183</v>
      </c>
      <c r="BC5" s="63" t="s">
        <v>184</v>
      </c>
      <c r="BD5" s="63" t="s">
        <v>185</v>
      </c>
      <c r="BE5" s="63" t="s">
        <v>186</v>
      </c>
      <c r="BF5" s="63" t="s">
        <v>187</v>
      </c>
      <c r="BG5" s="63" t="s">
        <v>188</v>
      </c>
      <c r="BH5" s="63" t="s">
        <v>189</v>
      </c>
      <c r="BI5" s="63" t="s">
        <v>190</v>
      </c>
      <c r="BJ5" s="63" t="s">
        <v>191</v>
      </c>
      <c r="BK5" s="63" t="s">
        <v>192</v>
      </c>
      <c r="BL5" s="63" t="s">
        <v>193</v>
      </c>
      <c r="BM5" s="63" t="s">
        <v>194</v>
      </c>
      <c r="BN5" s="63" t="s">
        <v>195</v>
      </c>
      <c r="BO5" s="100" t="s">
        <v>674</v>
      </c>
      <c r="BP5" s="100" t="s">
        <v>675</v>
      </c>
      <c r="BQ5" s="100" t="s">
        <v>676</v>
      </c>
      <c r="BR5" s="63" t="s">
        <v>196</v>
      </c>
      <c r="BS5" s="63" t="s">
        <v>197</v>
      </c>
      <c r="BT5" s="63" t="s">
        <v>190</v>
      </c>
      <c r="BU5" s="63" t="s">
        <v>198</v>
      </c>
      <c r="BV5" s="63" t="s">
        <v>199</v>
      </c>
      <c r="BW5" s="63" t="s">
        <v>200</v>
      </c>
      <c r="BX5" s="63" t="s">
        <v>201</v>
      </c>
      <c r="BY5" s="100" t="s">
        <v>680</v>
      </c>
      <c r="BZ5" s="100" t="s">
        <v>681</v>
      </c>
      <c r="CA5" s="100" t="s">
        <v>676</v>
      </c>
      <c r="CB5" s="63" t="s">
        <v>202</v>
      </c>
      <c r="CC5" s="63" t="s">
        <v>203</v>
      </c>
      <c r="CD5" s="65" t="s">
        <v>204</v>
      </c>
      <c r="CE5" s="63" t="s">
        <v>205</v>
      </c>
      <c r="CF5" s="63" t="s">
        <v>206</v>
      </c>
      <c r="CG5" s="65" t="s">
        <v>207</v>
      </c>
      <c r="CH5" s="63" t="s">
        <v>208</v>
      </c>
      <c r="CI5" s="65" t="s">
        <v>209</v>
      </c>
      <c r="CJ5" s="65" t="s">
        <v>190</v>
      </c>
      <c r="CK5" s="63" t="s">
        <v>210</v>
      </c>
      <c r="CL5" s="63" t="s">
        <v>211</v>
      </c>
      <c r="CM5" s="63" t="s">
        <v>212</v>
      </c>
      <c r="CN5" s="63" t="s">
        <v>159</v>
      </c>
      <c r="CO5" s="63" t="s">
        <v>160</v>
      </c>
      <c r="CP5" s="63" t="s">
        <v>161</v>
      </c>
      <c r="CQ5" s="63" t="s">
        <v>162</v>
      </c>
      <c r="CR5" s="63" t="s">
        <v>163</v>
      </c>
      <c r="CS5" s="63" t="s">
        <v>164</v>
      </c>
      <c r="CT5" s="63" t="s">
        <v>165</v>
      </c>
      <c r="CU5" s="63" t="s">
        <v>166</v>
      </c>
      <c r="CV5" s="63" t="s">
        <v>167</v>
      </c>
      <c r="CW5" s="63" t="s">
        <v>168</v>
      </c>
      <c r="CX5" s="63" t="s">
        <v>169</v>
      </c>
      <c r="CY5" s="63" t="s">
        <v>170</v>
      </c>
      <c r="CZ5" s="63" t="s">
        <v>171</v>
      </c>
      <c r="DA5" s="63" t="s">
        <v>172</v>
      </c>
      <c r="DB5" s="63" t="s">
        <v>173</v>
      </c>
      <c r="DC5" s="63" t="s">
        <v>174</v>
      </c>
      <c r="DD5" s="63" t="s">
        <v>175</v>
      </c>
      <c r="DE5" s="63" t="s">
        <v>176</v>
      </c>
      <c r="DF5" s="63" t="s">
        <v>177</v>
      </c>
      <c r="DG5" s="63" t="s">
        <v>178</v>
      </c>
      <c r="DH5" s="63" t="s">
        <v>179</v>
      </c>
      <c r="DI5" s="63" t="s">
        <v>180</v>
      </c>
      <c r="DJ5" s="63" t="s">
        <v>181</v>
      </c>
      <c r="DK5" s="63" t="s">
        <v>182</v>
      </c>
      <c r="DL5" s="63" t="s">
        <v>183</v>
      </c>
      <c r="DM5" s="63" t="s">
        <v>184</v>
      </c>
      <c r="DN5" s="63" t="s">
        <v>185</v>
      </c>
      <c r="DO5" s="63" t="s">
        <v>186</v>
      </c>
      <c r="DP5" s="63" t="s">
        <v>187</v>
      </c>
      <c r="DQ5" s="63" t="s">
        <v>188</v>
      </c>
    </row>
    <row r="6" spans="1:121" ht="18" customHeight="1" x14ac:dyDescent="0.3">
      <c r="A6" s="171">
        <v>128</v>
      </c>
      <c r="B6" s="171">
        <v>237</v>
      </c>
      <c r="C6" s="110" t="s">
        <v>213</v>
      </c>
      <c r="D6" s="110" t="s">
        <v>693</v>
      </c>
      <c r="E6" s="110" t="s">
        <v>214</v>
      </c>
      <c r="F6" s="110" t="s">
        <v>682</v>
      </c>
      <c r="G6" s="127" t="s">
        <v>215</v>
      </c>
      <c r="H6" s="129" t="s">
        <v>216</v>
      </c>
      <c r="I6" s="110" t="s">
        <v>217</v>
      </c>
      <c r="J6" s="129" t="s">
        <v>218</v>
      </c>
      <c r="K6" s="123" t="s">
        <v>219</v>
      </c>
      <c r="L6" s="172" t="s">
        <v>220</v>
      </c>
      <c r="M6" s="110" t="s">
        <v>221</v>
      </c>
      <c r="N6" s="123" t="s">
        <v>222</v>
      </c>
      <c r="O6" s="123" t="s">
        <v>223</v>
      </c>
      <c r="P6" s="110" t="s">
        <v>224</v>
      </c>
      <c r="Q6" s="123" t="s">
        <v>225</v>
      </c>
      <c r="R6" s="123">
        <v>2</v>
      </c>
      <c r="S6" s="66" t="s">
        <v>226</v>
      </c>
      <c r="T6" s="67" t="s">
        <v>227</v>
      </c>
      <c r="U6" s="68">
        <v>176</v>
      </c>
      <c r="V6" s="110">
        <f>U6+U7</f>
        <v>351</v>
      </c>
      <c r="W6" s="67" t="s">
        <v>227</v>
      </c>
      <c r="X6" s="123" t="s">
        <v>227</v>
      </c>
      <c r="Y6" s="67" t="s">
        <v>227</v>
      </c>
      <c r="Z6" s="110" t="s">
        <v>227</v>
      </c>
      <c r="AA6" s="67" t="s">
        <v>227</v>
      </c>
      <c r="AB6" s="123" t="s">
        <v>227</v>
      </c>
      <c r="AC6" s="147" t="s">
        <v>228</v>
      </c>
      <c r="AD6" s="69">
        <v>396</v>
      </c>
      <c r="AE6" s="136">
        <v>792</v>
      </c>
      <c r="AF6" s="70">
        <v>48.3</v>
      </c>
      <c r="AG6" s="71">
        <v>42.4</v>
      </c>
      <c r="AH6" s="71">
        <v>52.8</v>
      </c>
      <c r="AI6" s="69">
        <v>0.79</v>
      </c>
      <c r="AJ6" s="69">
        <v>0.67</v>
      </c>
      <c r="AK6" s="69">
        <v>0.95</v>
      </c>
      <c r="AL6" s="69">
        <v>4.4999999999999997E-3</v>
      </c>
      <c r="AM6" s="141" t="s">
        <v>229</v>
      </c>
      <c r="AN6" s="72">
        <v>176</v>
      </c>
      <c r="AO6" s="143">
        <f>AN6+AN7</f>
        <v>351</v>
      </c>
      <c r="AP6" s="72">
        <v>11.3</v>
      </c>
      <c r="AQ6" s="69">
        <v>11.2</v>
      </c>
      <c r="AR6" s="69">
        <v>11.4</v>
      </c>
      <c r="AS6" s="73">
        <v>0.35087719298245612</v>
      </c>
      <c r="AT6" s="73">
        <v>0.27</v>
      </c>
      <c r="AU6" s="73">
        <v>0.46</v>
      </c>
      <c r="AV6" s="72" t="s">
        <v>230</v>
      </c>
      <c r="AW6" s="68" t="s">
        <v>227</v>
      </c>
      <c r="AX6" s="68" t="s">
        <v>227</v>
      </c>
      <c r="AY6" s="68" t="s">
        <v>227</v>
      </c>
      <c r="AZ6" s="68" t="s">
        <v>227</v>
      </c>
      <c r="BA6" s="68" t="s">
        <v>227</v>
      </c>
      <c r="BB6" s="68" t="s">
        <v>227</v>
      </c>
      <c r="BC6" s="68" t="s">
        <v>227</v>
      </c>
      <c r="BD6" s="68" t="s">
        <v>227</v>
      </c>
      <c r="BE6" s="68" t="s">
        <v>227</v>
      </c>
      <c r="BF6" s="68" t="s">
        <v>227</v>
      </c>
      <c r="BG6" s="68" t="s">
        <v>227</v>
      </c>
      <c r="BH6" s="108" t="s">
        <v>231</v>
      </c>
      <c r="BI6" s="108" t="s">
        <v>231</v>
      </c>
      <c r="BJ6" s="102" t="s">
        <v>231</v>
      </c>
      <c r="BK6" s="102" t="s">
        <v>231</v>
      </c>
      <c r="BL6" s="102" t="s">
        <v>231</v>
      </c>
      <c r="BM6" s="102" t="s">
        <v>231</v>
      </c>
      <c r="BN6" s="102" t="s">
        <v>231</v>
      </c>
      <c r="BO6" s="102" t="s">
        <v>231</v>
      </c>
      <c r="BP6" s="102" t="s">
        <v>231</v>
      </c>
      <c r="BQ6" s="102" t="s">
        <v>231</v>
      </c>
      <c r="BR6" s="102" t="s">
        <v>231</v>
      </c>
      <c r="BS6" s="102" t="s">
        <v>231</v>
      </c>
      <c r="BT6" s="102" t="s">
        <v>231</v>
      </c>
      <c r="BU6" s="102" t="s">
        <v>231</v>
      </c>
      <c r="BV6" s="102" t="s">
        <v>231</v>
      </c>
      <c r="BW6" s="102" t="s">
        <v>231</v>
      </c>
      <c r="BX6" s="102" t="s">
        <v>231</v>
      </c>
      <c r="BY6" s="102" t="s">
        <v>231</v>
      </c>
      <c r="BZ6" s="102" t="s">
        <v>231</v>
      </c>
      <c r="CA6" s="102" t="s">
        <v>231</v>
      </c>
      <c r="CB6" s="102" t="s">
        <v>231</v>
      </c>
      <c r="CC6" s="102" t="s">
        <v>231</v>
      </c>
      <c r="CD6" s="102" t="s">
        <v>231</v>
      </c>
      <c r="CE6" s="102" t="s">
        <v>231</v>
      </c>
      <c r="CF6" s="102" t="s">
        <v>231</v>
      </c>
      <c r="CG6" s="102" t="s">
        <v>231</v>
      </c>
      <c r="CH6" s="102" t="s">
        <v>231</v>
      </c>
      <c r="CI6" s="102" t="s">
        <v>231</v>
      </c>
      <c r="CJ6" s="102" t="s">
        <v>231</v>
      </c>
      <c r="CK6" s="102" t="s">
        <v>231</v>
      </c>
      <c r="CL6" s="102" t="s">
        <v>231</v>
      </c>
      <c r="CM6" s="74" t="s">
        <v>231</v>
      </c>
      <c r="CN6" s="74" t="s">
        <v>231</v>
      </c>
      <c r="CO6" s="74" t="s">
        <v>231</v>
      </c>
      <c r="CP6" s="74" t="s">
        <v>231</v>
      </c>
      <c r="CQ6" s="74" t="s">
        <v>231</v>
      </c>
      <c r="CR6" s="102" t="s">
        <v>231</v>
      </c>
      <c r="CS6" s="74" t="s">
        <v>231</v>
      </c>
      <c r="CT6" s="102" t="s">
        <v>231</v>
      </c>
      <c r="CU6" s="74" t="s">
        <v>231</v>
      </c>
      <c r="CV6" s="74" t="s">
        <v>231</v>
      </c>
      <c r="CW6" s="74" t="s">
        <v>231</v>
      </c>
      <c r="CX6" s="74" t="s">
        <v>231</v>
      </c>
      <c r="CY6" s="74" t="s">
        <v>231</v>
      </c>
      <c r="CZ6" s="74" t="s">
        <v>231</v>
      </c>
      <c r="DA6" s="74" t="s">
        <v>231</v>
      </c>
      <c r="DB6" s="74" t="s">
        <v>231</v>
      </c>
      <c r="DC6" s="74" t="s">
        <v>231</v>
      </c>
      <c r="DD6" s="74" t="s">
        <v>231</v>
      </c>
      <c r="DE6" s="74" t="s">
        <v>231</v>
      </c>
      <c r="DF6" s="74" t="s">
        <v>231</v>
      </c>
      <c r="DG6" s="74" t="s">
        <v>231</v>
      </c>
      <c r="DH6" s="74" t="s">
        <v>231</v>
      </c>
      <c r="DI6" s="74" t="s">
        <v>231</v>
      </c>
      <c r="DJ6" s="74" t="s">
        <v>231</v>
      </c>
      <c r="DK6" s="74" t="s">
        <v>231</v>
      </c>
      <c r="DL6" s="74" t="s">
        <v>231</v>
      </c>
      <c r="DM6" s="74" t="s">
        <v>231</v>
      </c>
      <c r="DN6" s="74" t="s">
        <v>231</v>
      </c>
      <c r="DO6" s="74" t="s">
        <v>231</v>
      </c>
      <c r="DP6" s="74" t="s">
        <v>231</v>
      </c>
      <c r="DQ6" s="74" t="s">
        <v>231</v>
      </c>
    </row>
    <row r="7" spans="1:121" ht="18" customHeight="1" x14ac:dyDescent="0.3">
      <c r="A7" s="171"/>
      <c r="B7" s="171"/>
      <c r="C7" s="110"/>
      <c r="D7" s="110"/>
      <c r="E7" s="110"/>
      <c r="F7" s="110"/>
      <c r="G7" s="127"/>
      <c r="H7" s="129"/>
      <c r="I7" s="110"/>
      <c r="J7" s="129"/>
      <c r="K7" s="123"/>
      <c r="L7" s="173"/>
      <c r="M7" s="110"/>
      <c r="N7" s="123"/>
      <c r="O7" s="123"/>
      <c r="P7" s="110"/>
      <c r="Q7" s="123"/>
      <c r="R7" s="123"/>
      <c r="S7" s="101" t="s">
        <v>688</v>
      </c>
      <c r="T7" s="67" t="s">
        <v>227</v>
      </c>
      <c r="U7" s="68">
        <v>175</v>
      </c>
      <c r="V7" s="110"/>
      <c r="W7" s="67" t="s">
        <v>227</v>
      </c>
      <c r="X7" s="123"/>
      <c r="Y7" s="67" t="s">
        <v>227</v>
      </c>
      <c r="Z7" s="110"/>
      <c r="AA7" s="67" t="s">
        <v>227</v>
      </c>
      <c r="AB7" s="123"/>
      <c r="AC7" s="148"/>
      <c r="AD7" s="69">
        <v>396</v>
      </c>
      <c r="AE7" s="137"/>
      <c r="AF7" s="70">
        <v>40.4</v>
      </c>
      <c r="AG7" s="75">
        <v>33.6</v>
      </c>
      <c r="AH7" s="75">
        <v>44.4</v>
      </c>
      <c r="AI7" s="69" t="s">
        <v>227</v>
      </c>
      <c r="AJ7" s="69" t="s">
        <v>227</v>
      </c>
      <c r="AK7" s="69" t="s">
        <v>227</v>
      </c>
      <c r="AL7" s="69" t="s">
        <v>227</v>
      </c>
      <c r="AM7" s="142"/>
      <c r="AN7" s="72">
        <v>175</v>
      </c>
      <c r="AO7" s="144"/>
      <c r="AP7" s="72">
        <v>4.7</v>
      </c>
      <c r="AQ7" s="69">
        <v>4.5999999999999996</v>
      </c>
      <c r="AR7" s="69">
        <v>4.8</v>
      </c>
      <c r="AS7" s="72" t="s">
        <v>227</v>
      </c>
      <c r="AT7" s="72" t="s">
        <v>227</v>
      </c>
      <c r="AU7" s="72" t="s">
        <v>227</v>
      </c>
      <c r="AV7" s="72" t="s">
        <v>227</v>
      </c>
      <c r="AW7" s="68" t="s">
        <v>227</v>
      </c>
      <c r="AX7" s="68" t="s">
        <v>227</v>
      </c>
      <c r="AY7" s="68" t="s">
        <v>227</v>
      </c>
      <c r="AZ7" s="68" t="s">
        <v>227</v>
      </c>
      <c r="BA7" s="68" t="s">
        <v>227</v>
      </c>
      <c r="BB7" s="68" t="s">
        <v>227</v>
      </c>
      <c r="BC7" s="68" t="s">
        <v>227</v>
      </c>
      <c r="BD7" s="68" t="s">
        <v>227</v>
      </c>
      <c r="BE7" s="68" t="s">
        <v>227</v>
      </c>
      <c r="BF7" s="68" t="s">
        <v>227</v>
      </c>
      <c r="BG7" s="68" t="s">
        <v>227</v>
      </c>
      <c r="BH7" s="109"/>
      <c r="BI7" s="109"/>
      <c r="BJ7" s="104"/>
      <c r="BK7" s="104"/>
      <c r="BL7" s="104"/>
      <c r="BM7" s="104"/>
      <c r="BN7" s="104"/>
      <c r="BO7" s="104"/>
      <c r="BP7" s="104"/>
      <c r="BQ7" s="104"/>
      <c r="BR7" s="103"/>
      <c r="BS7" s="103"/>
      <c r="BT7" s="103"/>
      <c r="BU7" s="103"/>
      <c r="BV7" s="103"/>
      <c r="BW7" s="103"/>
      <c r="BX7" s="103"/>
      <c r="BY7" s="103"/>
      <c r="BZ7" s="103"/>
      <c r="CA7" s="103"/>
      <c r="CB7" s="103"/>
      <c r="CC7" s="104"/>
      <c r="CD7" s="104"/>
      <c r="CE7" s="104"/>
      <c r="CF7" s="104"/>
      <c r="CG7" s="104"/>
      <c r="CH7" s="105"/>
      <c r="CI7" s="105"/>
      <c r="CJ7" s="105"/>
      <c r="CK7" s="105"/>
      <c r="CL7" s="105"/>
      <c r="CM7" s="74" t="s">
        <v>231</v>
      </c>
      <c r="CN7" s="74" t="s">
        <v>231</v>
      </c>
      <c r="CO7" s="74" t="s">
        <v>231</v>
      </c>
      <c r="CP7" s="74" t="s">
        <v>231</v>
      </c>
      <c r="CQ7" s="74" t="s">
        <v>231</v>
      </c>
      <c r="CR7" s="105"/>
      <c r="CS7" s="74" t="s">
        <v>231</v>
      </c>
      <c r="CT7" s="105"/>
      <c r="CU7" s="74" t="s">
        <v>231</v>
      </c>
      <c r="CV7" s="74" t="s">
        <v>231</v>
      </c>
      <c r="CW7" s="74" t="s">
        <v>231</v>
      </c>
      <c r="CX7" s="74" t="s">
        <v>231</v>
      </c>
      <c r="CY7" s="74" t="s">
        <v>231</v>
      </c>
      <c r="CZ7" s="74" t="s">
        <v>231</v>
      </c>
      <c r="DA7" s="74" t="s">
        <v>231</v>
      </c>
      <c r="DB7" s="74" t="s">
        <v>231</v>
      </c>
      <c r="DC7" s="74" t="s">
        <v>231</v>
      </c>
      <c r="DD7" s="74" t="s">
        <v>231</v>
      </c>
      <c r="DE7" s="74" t="s">
        <v>231</v>
      </c>
      <c r="DF7" s="74" t="s">
        <v>231</v>
      </c>
      <c r="DG7" s="74" t="s">
        <v>231</v>
      </c>
      <c r="DH7" s="74" t="s">
        <v>231</v>
      </c>
      <c r="DI7" s="74" t="s">
        <v>231</v>
      </c>
      <c r="DJ7" s="74" t="s">
        <v>231</v>
      </c>
      <c r="DK7" s="74" t="s">
        <v>231</v>
      </c>
      <c r="DL7" s="74" t="s">
        <v>231</v>
      </c>
      <c r="DM7" s="74" t="s">
        <v>231</v>
      </c>
      <c r="DN7" s="74" t="s">
        <v>231</v>
      </c>
      <c r="DO7" s="74" t="s">
        <v>231</v>
      </c>
      <c r="DP7" s="74" t="s">
        <v>231</v>
      </c>
      <c r="DQ7" s="74" t="s">
        <v>231</v>
      </c>
    </row>
    <row r="8" spans="1:121" ht="18" customHeight="1" x14ac:dyDescent="0.3">
      <c r="A8" s="171">
        <v>129</v>
      </c>
      <c r="B8" s="171">
        <v>238</v>
      </c>
      <c r="C8" s="110" t="s">
        <v>213</v>
      </c>
      <c r="D8" s="110" t="s">
        <v>693</v>
      </c>
      <c r="E8" s="110" t="s">
        <v>233</v>
      </c>
      <c r="F8" s="110" t="s">
        <v>682</v>
      </c>
      <c r="G8" s="127" t="s">
        <v>234</v>
      </c>
      <c r="H8" s="129" t="s">
        <v>216</v>
      </c>
      <c r="I8" s="110" t="s">
        <v>235</v>
      </c>
      <c r="J8" s="129" t="s">
        <v>236</v>
      </c>
      <c r="K8" s="123" t="s">
        <v>237</v>
      </c>
      <c r="L8" s="172" t="s">
        <v>238</v>
      </c>
      <c r="M8" s="110" t="s">
        <v>221</v>
      </c>
      <c r="N8" s="123" t="s">
        <v>239</v>
      </c>
      <c r="O8" s="123" t="s">
        <v>223</v>
      </c>
      <c r="P8" s="110" t="s">
        <v>240</v>
      </c>
      <c r="Q8" s="123" t="s">
        <v>225</v>
      </c>
      <c r="R8" s="123">
        <v>2</v>
      </c>
      <c r="S8" s="66" t="s">
        <v>226</v>
      </c>
      <c r="T8" s="67" t="s">
        <v>227</v>
      </c>
      <c r="U8" s="68">
        <v>177</v>
      </c>
      <c r="V8" s="110">
        <f>U8+U9</f>
        <v>353</v>
      </c>
      <c r="W8" s="67" t="s">
        <v>227</v>
      </c>
      <c r="X8" s="123" t="s">
        <v>227</v>
      </c>
      <c r="Y8" s="67" t="s">
        <v>227</v>
      </c>
      <c r="Z8" s="110" t="s">
        <v>227</v>
      </c>
      <c r="AA8" s="67" t="s">
        <v>227</v>
      </c>
      <c r="AB8" s="123" t="s">
        <v>227</v>
      </c>
      <c r="AC8" s="147" t="s">
        <v>228</v>
      </c>
      <c r="AD8" s="69">
        <v>396</v>
      </c>
      <c r="AE8" s="136">
        <v>792</v>
      </c>
      <c r="AF8" s="70">
        <v>48.3</v>
      </c>
      <c r="AG8" s="71">
        <v>42.4</v>
      </c>
      <c r="AH8" s="71">
        <v>52.8</v>
      </c>
      <c r="AI8" s="69">
        <v>0.79</v>
      </c>
      <c r="AJ8" s="69">
        <v>0.67</v>
      </c>
      <c r="AK8" s="69">
        <v>0.95</v>
      </c>
      <c r="AL8" s="69">
        <v>4.4999999999999997E-3</v>
      </c>
      <c r="AM8" s="141" t="s">
        <v>229</v>
      </c>
      <c r="AN8" s="72">
        <v>177</v>
      </c>
      <c r="AO8" s="143">
        <f>AN8+AN9</f>
        <v>353</v>
      </c>
      <c r="AP8" s="72">
        <v>11.1</v>
      </c>
      <c r="AQ8" s="69">
        <v>10.9</v>
      </c>
      <c r="AR8" s="69">
        <v>11.2</v>
      </c>
      <c r="AS8" s="72">
        <v>0.35</v>
      </c>
      <c r="AT8" s="72">
        <v>0.27</v>
      </c>
      <c r="AU8" s="72">
        <v>0.47</v>
      </c>
      <c r="AV8" s="72" t="s">
        <v>230</v>
      </c>
      <c r="AW8" s="68" t="s">
        <v>227</v>
      </c>
      <c r="AX8" s="68" t="s">
        <v>227</v>
      </c>
      <c r="AY8" s="68" t="s">
        <v>227</v>
      </c>
      <c r="AZ8" s="68" t="s">
        <v>227</v>
      </c>
      <c r="BA8" s="68" t="s">
        <v>227</v>
      </c>
      <c r="BB8" s="68" t="s">
        <v>227</v>
      </c>
      <c r="BC8" s="68" t="s">
        <v>227</v>
      </c>
      <c r="BD8" s="68" t="s">
        <v>227</v>
      </c>
      <c r="BE8" s="68" t="s">
        <v>227</v>
      </c>
      <c r="BF8" s="68" t="s">
        <v>227</v>
      </c>
      <c r="BG8" s="68" t="s">
        <v>227</v>
      </c>
      <c r="BH8" s="108" t="s">
        <v>231</v>
      </c>
      <c r="BI8" s="108" t="s">
        <v>231</v>
      </c>
      <c r="BJ8" s="102" t="s">
        <v>231</v>
      </c>
      <c r="BK8" s="102" t="s">
        <v>231</v>
      </c>
      <c r="BL8" s="102" t="s">
        <v>231</v>
      </c>
      <c r="BM8" s="102" t="s">
        <v>231</v>
      </c>
      <c r="BN8" s="102" t="s">
        <v>231</v>
      </c>
      <c r="BO8" s="102" t="s">
        <v>231</v>
      </c>
      <c r="BP8" s="102" t="s">
        <v>231</v>
      </c>
      <c r="BQ8" s="102" t="s">
        <v>231</v>
      </c>
      <c r="BR8" s="102" t="s">
        <v>231</v>
      </c>
      <c r="BS8" s="102" t="s">
        <v>231</v>
      </c>
      <c r="BT8" s="102" t="s">
        <v>231</v>
      </c>
      <c r="BU8" s="102" t="s">
        <v>231</v>
      </c>
      <c r="BV8" s="102" t="s">
        <v>231</v>
      </c>
      <c r="BW8" s="102" t="s">
        <v>231</v>
      </c>
      <c r="BX8" s="102" t="s">
        <v>231</v>
      </c>
      <c r="BY8" s="102" t="s">
        <v>231</v>
      </c>
      <c r="BZ8" s="102" t="s">
        <v>231</v>
      </c>
      <c r="CA8" s="102" t="s">
        <v>231</v>
      </c>
      <c r="CB8" s="102" t="s">
        <v>231</v>
      </c>
      <c r="CC8" s="102" t="s">
        <v>231</v>
      </c>
      <c r="CD8" s="102" t="s">
        <v>231</v>
      </c>
      <c r="CE8" s="102" t="s">
        <v>231</v>
      </c>
      <c r="CF8" s="102" t="s">
        <v>231</v>
      </c>
      <c r="CG8" s="102" t="s">
        <v>231</v>
      </c>
      <c r="CH8" s="102" t="s">
        <v>231</v>
      </c>
      <c r="CI8" s="102" t="s">
        <v>231</v>
      </c>
      <c r="CJ8" s="102" t="s">
        <v>231</v>
      </c>
      <c r="CK8" s="102" t="s">
        <v>231</v>
      </c>
      <c r="CL8" s="102" t="s">
        <v>231</v>
      </c>
      <c r="CM8" s="74" t="s">
        <v>231</v>
      </c>
      <c r="CN8" s="74" t="s">
        <v>231</v>
      </c>
      <c r="CO8" s="74" t="s">
        <v>231</v>
      </c>
      <c r="CP8" s="74" t="s">
        <v>231</v>
      </c>
      <c r="CQ8" s="74" t="s">
        <v>231</v>
      </c>
      <c r="CR8" s="102" t="s">
        <v>231</v>
      </c>
      <c r="CS8" s="74" t="s">
        <v>231</v>
      </c>
      <c r="CT8" s="102" t="s">
        <v>231</v>
      </c>
      <c r="CU8" s="74" t="s">
        <v>231</v>
      </c>
      <c r="CV8" s="74" t="s">
        <v>231</v>
      </c>
      <c r="CW8" s="74" t="s">
        <v>231</v>
      </c>
      <c r="CX8" s="74" t="s">
        <v>231</v>
      </c>
      <c r="CY8" s="74" t="s">
        <v>231</v>
      </c>
      <c r="CZ8" s="74" t="s">
        <v>231</v>
      </c>
      <c r="DA8" s="74" t="s">
        <v>231</v>
      </c>
      <c r="DB8" s="74" t="s">
        <v>231</v>
      </c>
      <c r="DC8" s="74" t="s">
        <v>231</v>
      </c>
      <c r="DD8" s="74" t="s">
        <v>231</v>
      </c>
      <c r="DE8" s="74" t="s">
        <v>231</v>
      </c>
      <c r="DF8" s="74" t="s">
        <v>231</v>
      </c>
      <c r="DG8" s="74" t="s">
        <v>231</v>
      </c>
      <c r="DH8" s="74" t="s">
        <v>231</v>
      </c>
      <c r="DI8" s="74" t="s">
        <v>231</v>
      </c>
      <c r="DJ8" s="74" t="s">
        <v>231</v>
      </c>
      <c r="DK8" s="74" t="s">
        <v>231</v>
      </c>
      <c r="DL8" s="74" t="s">
        <v>231</v>
      </c>
      <c r="DM8" s="74" t="s">
        <v>231</v>
      </c>
      <c r="DN8" s="74" t="s">
        <v>231</v>
      </c>
      <c r="DO8" s="74" t="s">
        <v>231</v>
      </c>
      <c r="DP8" s="74" t="s">
        <v>231</v>
      </c>
      <c r="DQ8" s="74" t="s">
        <v>231</v>
      </c>
    </row>
    <row r="9" spans="1:121" ht="18" customHeight="1" x14ac:dyDescent="0.3">
      <c r="A9" s="171"/>
      <c r="B9" s="171"/>
      <c r="C9" s="110"/>
      <c r="D9" s="110"/>
      <c r="E9" s="110"/>
      <c r="F9" s="110"/>
      <c r="G9" s="127"/>
      <c r="H9" s="129"/>
      <c r="I9" s="110"/>
      <c r="J9" s="129"/>
      <c r="K9" s="123"/>
      <c r="L9" s="173"/>
      <c r="M9" s="110"/>
      <c r="N9" s="123"/>
      <c r="O9" s="123"/>
      <c r="P9" s="110"/>
      <c r="Q9" s="123"/>
      <c r="R9" s="123"/>
      <c r="S9" s="66" t="s">
        <v>232</v>
      </c>
      <c r="T9" s="67" t="s">
        <v>227</v>
      </c>
      <c r="U9" s="68">
        <v>176</v>
      </c>
      <c r="V9" s="110"/>
      <c r="W9" s="67" t="s">
        <v>227</v>
      </c>
      <c r="X9" s="123"/>
      <c r="Y9" s="67" t="s">
        <v>227</v>
      </c>
      <c r="Z9" s="110"/>
      <c r="AA9" s="67" t="s">
        <v>227</v>
      </c>
      <c r="AB9" s="123"/>
      <c r="AC9" s="148"/>
      <c r="AD9" s="69">
        <v>396</v>
      </c>
      <c r="AE9" s="137"/>
      <c r="AF9" s="70">
        <v>40.4</v>
      </c>
      <c r="AG9" s="75">
        <v>33.6</v>
      </c>
      <c r="AH9" s="75">
        <v>44.4</v>
      </c>
      <c r="AI9" s="69" t="s">
        <v>227</v>
      </c>
      <c r="AJ9" s="69" t="s">
        <v>227</v>
      </c>
      <c r="AK9" s="69" t="s">
        <v>227</v>
      </c>
      <c r="AL9" s="69" t="s">
        <v>227</v>
      </c>
      <c r="AM9" s="142"/>
      <c r="AN9" s="72">
        <v>176</v>
      </c>
      <c r="AO9" s="144"/>
      <c r="AP9" s="72">
        <v>4.7</v>
      </c>
      <c r="AQ9" s="69">
        <v>4.5999999999999996</v>
      </c>
      <c r="AR9" s="69">
        <v>4.7</v>
      </c>
      <c r="AS9" s="72" t="s">
        <v>227</v>
      </c>
      <c r="AT9" s="72" t="s">
        <v>227</v>
      </c>
      <c r="AU9" s="72" t="s">
        <v>227</v>
      </c>
      <c r="AV9" s="72" t="s">
        <v>227</v>
      </c>
      <c r="AW9" s="68" t="s">
        <v>227</v>
      </c>
      <c r="AX9" s="68" t="s">
        <v>227</v>
      </c>
      <c r="AY9" s="68" t="s">
        <v>227</v>
      </c>
      <c r="AZ9" s="68" t="s">
        <v>227</v>
      </c>
      <c r="BA9" s="68" t="s">
        <v>227</v>
      </c>
      <c r="BB9" s="68" t="s">
        <v>227</v>
      </c>
      <c r="BC9" s="68" t="s">
        <v>227</v>
      </c>
      <c r="BD9" s="68" t="s">
        <v>227</v>
      </c>
      <c r="BE9" s="68" t="s">
        <v>227</v>
      </c>
      <c r="BF9" s="68" t="s">
        <v>227</v>
      </c>
      <c r="BG9" s="68" t="s">
        <v>227</v>
      </c>
      <c r="BH9" s="109"/>
      <c r="BI9" s="109"/>
      <c r="BJ9" s="104"/>
      <c r="BK9" s="104"/>
      <c r="BL9" s="104"/>
      <c r="BM9" s="104"/>
      <c r="BN9" s="104"/>
      <c r="BO9" s="104"/>
      <c r="BP9" s="104"/>
      <c r="BQ9" s="104"/>
      <c r="BR9" s="103"/>
      <c r="BS9" s="103"/>
      <c r="BT9" s="103"/>
      <c r="BU9" s="103"/>
      <c r="BV9" s="103"/>
      <c r="BW9" s="103"/>
      <c r="BX9" s="103"/>
      <c r="BY9" s="103"/>
      <c r="BZ9" s="103"/>
      <c r="CA9" s="103"/>
      <c r="CB9" s="103"/>
      <c r="CC9" s="104"/>
      <c r="CD9" s="104"/>
      <c r="CE9" s="104"/>
      <c r="CF9" s="104"/>
      <c r="CG9" s="104"/>
      <c r="CH9" s="105"/>
      <c r="CI9" s="105"/>
      <c r="CJ9" s="105"/>
      <c r="CK9" s="105"/>
      <c r="CL9" s="105"/>
      <c r="CM9" s="74" t="s">
        <v>231</v>
      </c>
      <c r="CN9" s="74" t="s">
        <v>231</v>
      </c>
      <c r="CO9" s="74" t="s">
        <v>231</v>
      </c>
      <c r="CP9" s="74" t="s">
        <v>231</v>
      </c>
      <c r="CQ9" s="74" t="s">
        <v>231</v>
      </c>
      <c r="CR9" s="105"/>
      <c r="CS9" s="74" t="s">
        <v>231</v>
      </c>
      <c r="CT9" s="105"/>
      <c r="CU9" s="74" t="s">
        <v>231</v>
      </c>
      <c r="CV9" s="74" t="s">
        <v>231</v>
      </c>
      <c r="CW9" s="74" t="s">
        <v>231</v>
      </c>
      <c r="CX9" s="74" t="s">
        <v>231</v>
      </c>
      <c r="CY9" s="74" t="s">
        <v>231</v>
      </c>
      <c r="CZ9" s="74" t="s">
        <v>231</v>
      </c>
      <c r="DA9" s="74" t="s">
        <v>231</v>
      </c>
      <c r="DB9" s="74" t="s">
        <v>231</v>
      </c>
      <c r="DC9" s="74" t="s">
        <v>231</v>
      </c>
      <c r="DD9" s="74" t="s">
        <v>231</v>
      </c>
      <c r="DE9" s="74" t="s">
        <v>231</v>
      </c>
      <c r="DF9" s="74" t="s">
        <v>231</v>
      </c>
      <c r="DG9" s="74" t="s">
        <v>231</v>
      </c>
      <c r="DH9" s="74" t="s">
        <v>231</v>
      </c>
      <c r="DI9" s="74" t="s">
        <v>231</v>
      </c>
      <c r="DJ9" s="74" t="s">
        <v>231</v>
      </c>
      <c r="DK9" s="74" t="s">
        <v>231</v>
      </c>
      <c r="DL9" s="74" t="s">
        <v>231</v>
      </c>
      <c r="DM9" s="74" t="s">
        <v>231</v>
      </c>
      <c r="DN9" s="74" t="s">
        <v>231</v>
      </c>
      <c r="DO9" s="74" t="s">
        <v>231</v>
      </c>
      <c r="DP9" s="74" t="s">
        <v>231</v>
      </c>
      <c r="DQ9" s="74" t="s">
        <v>231</v>
      </c>
    </row>
    <row r="10" spans="1:121" ht="18" customHeight="1" x14ac:dyDescent="0.3">
      <c r="A10" s="171">
        <v>130</v>
      </c>
      <c r="B10" s="171">
        <v>239</v>
      </c>
      <c r="C10" s="110" t="s">
        <v>213</v>
      </c>
      <c r="D10" s="110" t="s">
        <v>693</v>
      </c>
      <c r="E10" s="110" t="s">
        <v>241</v>
      </c>
      <c r="F10" s="110" t="s">
        <v>682</v>
      </c>
      <c r="G10" s="127" t="s">
        <v>242</v>
      </c>
      <c r="H10" s="129" t="s">
        <v>216</v>
      </c>
      <c r="I10" s="110" t="s">
        <v>243</v>
      </c>
      <c r="J10" s="129" t="s">
        <v>244</v>
      </c>
      <c r="K10" s="123" t="s">
        <v>245</v>
      </c>
      <c r="L10" s="172" t="s">
        <v>246</v>
      </c>
      <c r="M10" s="110" t="s">
        <v>221</v>
      </c>
      <c r="N10" s="123" t="s">
        <v>247</v>
      </c>
      <c r="O10" s="123" t="s">
        <v>223</v>
      </c>
      <c r="P10" s="110" t="s">
        <v>248</v>
      </c>
      <c r="Q10" s="123" t="s">
        <v>225</v>
      </c>
      <c r="R10" s="123">
        <v>2</v>
      </c>
      <c r="S10" s="66" t="s">
        <v>249</v>
      </c>
      <c r="T10" s="67" t="s">
        <v>227</v>
      </c>
      <c r="U10" s="68">
        <v>333</v>
      </c>
      <c r="V10" s="110">
        <f>U10+U11</f>
        <v>669</v>
      </c>
      <c r="W10" s="67" t="s">
        <v>227</v>
      </c>
      <c r="X10" s="123" t="s">
        <v>227</v>
      </c>
      <c r="Y10" s="67" t="s">
        <v>227</v>
      </c>
      <c r="Z10" s="110" t="s">
        <v>227</v>
      </c>
      <c r="AA10" s="67" t="s">
        <v>227</v>
      </c>
      <c r="AB10" s="123" t="s">
        <v>227</v>
      </c>
      <c r="AC10" s="147" t="s">
        <v>228</v>
      </c>
      <c r="AD10" s="69">
        <v>396</v>
      </c>
      <c r="AE10" s="136">
        <v>792</v>
      </c>
      <c r="AF10" s="70">
        <v>48.3</v>
      </c>
      <c r="AG10" s="71">
        <v>42.4</v>
      </c>
      <c r="AH10" s="71">
        <v>52.8</v>
      </c>
      <c r="AI10" s="69">
        <v>0.79</v>
      </c>
      <c r="AJ10" s="69">
        <v>0.67</v>
      </c>
      <c r="AK10" s="69">
        <v>0.95</v>
      </c>
      <c r="AL10" s="69">
        <v>4.4999999999999997E-3</v>
      </c>
      <c r="AM10" s="141" t="s">
        <v>229</v>
      </c>
      <c r="AN10" s="72">
        <v>333</v>
      </c>
      <c r="AO10" s="143">
        <f>AN10+AN11</f>
        <v>669</v>
      </c>
      <c r="AP10" s="72">
        <v>18.3</v>
      </c>
      <c r="AQ10" s="69">
        <v>18.2</v>
      </c>
      <c r="AR10" s="69">
        <v>18.399999999999999</v>
      </c>
      <c r="AS10" s="72">
        <v>0.61</v>
      </c>
      <c r="AT10" s="72">
        <v>0.49</v>
      </c>
      <c r="AU10" s="72">
        <v>0.76</v>
      </c>
      <c r="AV10" s="72">
        <v>1.0000000000000001E-5</v>
      </c>
      <c r="AW10" s="68" t="s">
        <v>227</v>
      </c>
      <c r="AX10" s="68" t="s">
        <v>227</v>
      </c>
      <c r="AY10" s="68" t="s">
        <v>227</v>
      </c>
      <c r="AZ10" s="68" t="s">
        <v>227</v>
      </c>
      <c r="BA10" s="68" t="s">
        <v>227</v>
      </c>
      <c r="BB10" s="68" t="s">
        <v>227</v>
      </c>
      <c r="BC10" s="68" t="s">
        <v>227</v>
      </c>
      <c r="BD10" s="68" t="s">
        <v>227</v>
      </c>
      <c r="BE10" s="68" t="s">
        <v>227</v>
      </c>
      <c r="BF10" s="68" t="s">
        <v>227</v>
      </c>
      <c r="BG10" s="68" t="s">
        <v>227</v>
      </c>
      <c r="BH10" s="108" t="s">
        <v>231</v>
      </c>
      <c r="BI10" s="108" t="s">
        <v>231</v>
      </c>
      <c r="BJ10" s="102" t="s">
        <v>231</v>
      </c>
      <c r="BK10" s="102" t="s">
        <v>231</v>
      </c>
      <c r="BL10" s="102" t="s">
        <v>231</v>
      </c>
      <c r="BM10" s="102" t="s">
        <v>231</v>
      </c>
      <c r="BN10" s="102" t="s">
        <v>231</v>
      </c>
      <c r="BO10" s="102" t="s">
        <v>231</v>
      </c>
      <c r="BP10" s="102" t="s">
        <v>231</v>
      </c>
      <c r="BQ10" s="102" t="s">
        <v>231</v>
      </c>
      <c r="BR10" s="102" t="s">
        <v>231</v>
      </c>
      <c r="BS10" s="102" t="s">
        <v>231</v>
      </c>
      <c r="BT10" s="102" t="s">
        <v>231</v>
      </c>
      <c r="BU10" s="102" t="s">
        <v>231</v>
      </c>
      <c r="BV10" s="102" t="s">
        <v>231</v>
      </c>
      <c r="BW10" s="102" t="s">
        <v>231</v>
      </c>
      <c r="BX10" s="102" t="s">
        <v>231</v>
      </c>
      <c r="BY10" s="102" t="s">
        <v>231</v>
      </c>
      <c r="BZ10" s="102" t="s">
        <v>231</v>
      </c>
      <c r="CA10" s="102" t="s">
        <v>231</v>
      </c>
      <c r="CB10" s="102" t="s">
        <v>231</v>
      </c>
      <c r="CC10" s="102" t="s">
        <v>231</v>
      </c>
      <c r="CD10" s="102" t="s">
        <v>231</v>
      </c>
      <c r="CE10" s="102" t="s">
        <v>231</v>
      </c>
      <c r="CF10" s="102" t="s">
        <v>231</v>
      </c>
      <c r="CG10" s="102" t="s">
        <v>231</v>
      </c>
      <c r="CH10" s="102" t="s">
        <v>231</v>
      </c>
      <c r="CI10" s="102" t="s">
        <v>231</v>
      </c>
      <c r="CJ10" s="102" t="s">
        <v>231</v>
      </c>
      <c r="CK10" s="102" t="s">
        <v>231</v>
      </c>
      <c r="CL10" s="102" t="s">
        <v>231</v>
      </c>
      <c r="CM10" s="74" t="s">
        <v>231</v>
      </c>
      <c r="CN10" s="74" t="s">
        <v>231</v>
      </c>
      <c r="CO10" s="74" t="s">
        <v>231</v>
      </c>
      <c r="CP10" s="74" t="s">
        <v>231</v>
      </c>
      <c r="CQ10" s="74" t="s">
        <v>231</v>
      </c>
      <c r="CR10" s="102" t="s">
        <v>231</v>
      </c>
      <c r="CS10" s="74" t="s">
        <v>231</v>
      </c>
      <c r="CT10" s="102" t="s">
        <v>231</v>
      </c>
      <c r="CU10" s="74" t="s">
        <v>231</v>
      </c>
      <c r="CV10" s="74" t="s">
        <v>231</v>
      </c>
      <c r="CW10" s="74" t="s">
        <v>231</v>
      </c>
      <c r="CX10" s="74" t="s">
        <v>231</v>
      </c>
      <c r="CY10" s="74" t="s">
        <v>231</v>
      </c>
      <c r="CZ10" s="74" t="s">
        <v>231</v>
      </c>
      <c r="DA10" s="74" t="s">
        <v>231</v>
      </c>
      <c r="DB10" s="74" t="s">
        <v>231</v>
      </c>
      <c r="DC10" s="74" t="s">
        <v>231</v>
      </c>
      <c r="DD10" s="74" t="s">
        <v>231</v>
      </c>
      <c r="DE10" s="74" t="s">
        <v>231</v>
      </c>
      <c r="DF10" s="74" t="s">
        <v>231</v>
      </c>
      <c r="DG10" s="74" t="s">
        <v>231</v>
      </c>
      <c r="DH10" s="74" t="s">
        <v>231</v>
      </c>
      <c r="DI10" s="74" t="s">
        <v>231</v>
      </c>
      <c r="DJ10" s="74" t="s">
        <v>231</v>
      </c>
      <c r="DK10" s="74" t="s">
        <v>231</v>
      </c>
      <c r="DL10" s="74" t="s">
        <v>231</v>
      </c>
      <c r="DM10" s="74" t="s">
        <v>231</v>
      </c>
      <c r="DN10" s="74" t="s">
        <v>231</v>
      </c>
      <c r="DO10" s="74" t="s">
        <v>231</v>
      </c>
      <c r="DP10" s="74" t="s">
        <v>231</v>
      </c>
      <c r="DQ10" s="74" t="s">
        <v>231</v>
      </c>
    </row>
    <row r="11" spans="1:121" ht="18" customHeight="1" x14ac:dyDescent="0.3">
      <c r="A11" s="171"/>
      <c r="B11" s="171"/>
      <c r="C11" s="110"/>
      <c r="D11" s="110"/>
      <c r="E11" s="110"/>
      <c r="F11" s="110"/>
      <c r="G11" s="127"/>
      <c r="H11" s="129"/>
      <c r="I11" s="110"/>
      <c r="J11" s="129"/>
      <c r="K11" s="123"/>
      <c r="L11" s="173"/>
      <c r="M11" s="110"/>
      <c r="N11" s="123"/>
      <c r="O11" s="123"/>
      <c r="P11" s="110"/>
      <c r="Q11" s="123"/>
      <c r="R11" s="123"/>
      <c r="S11" s="66" t="s">
        <v>232</v>
      </c>
      <c r="T11" s="67" t="s">
        <v>227</v>
      </c>
      <c r="U11" s="68">
        <v>336</v>
      </c>
      <c r="V11" s="110"/>
      <c r="W11" s="67" t="s">
        <v>227</v>
      </c>
      <c r="X11" s="123"/>
      <c r="Y11" s="67" t="s">
        <v>227</v>
      </c>
      <c r="Z11" s="110"/>
      <c r="AA11" s="67" t="s">
        <v>227</v>
      </c>
      <c r="AB11" s="123"/>
      <c r="AC11" s="148"/>
      <c r="AD11" s="69">
        <v>396</v>
      </c>
      <c r="AE11" s="137"/>
      <c r="AF11" s="70">
        <v>40.4</v>
      </c>
      <c r="AG11" s="75">
        <v>33.6</v>
      </c>
      <c r="AH11" s="75">
        <v>44.4</v>
      </c>
      <c r="AI11" s="69" t="s">
        <v>227</v>
      </c>
      <c r="AJ11" s="69" t="s">
        <v>227</v>
      </c>
      <c r="AK11" s="69" t="s">
        <v>227</v>
      </c>
      <c r="AL11" s="69" t="s">
        <v>227</v>
      </c>
      <c r="AM11" s="142"/>
      <c r="AN11" s="72">
        <v>336</v>
      </c>
      <c r="AO11" s="144"/>
      <c r="AP11" s="72">
        <v>14</v>
      </c>
      <c r="AQ11" s="69">
        <v>13.9</v>
      </c>
      <c r="AR11" s="69">
        <v>14.1</v>
      </c>
      <c r="AS11" s="72" t="s">
        <v>227</v>
      </c>
      <c r="AT11" s="72" t="s">
        <v>227</v>
      </c>
      <c r="AU11" s="72" t="s">
        <v>227</v>
      </c>
      <c r="AV11" s="72" t="s">
        <v>227</v>
      </c>
      <c r="AW11" s="68" t="s">
        <v>227</v>
      </c>
      <c r="AX11" s="68" t="s">
        <v>227</v>
      </c>
      <c r="AY11" s="68" t="s">
        <v>227</v>
      </c>
      <c r="AZ11" s="68" t="s">
        <v>227</v>
      </c>
      <c r="BA11" s="68" t="s">
        <v>227</v>
      </c>
      <c r="BB11" s="68" t="s">
        <v>227</v>
      </c>
      <c r="BC11" s="68" t="s">
        <v>227</v>
      </c>
      <c r="BD11" s="68" t="s">
        <v>227</v>
      </c>
      <c r="BE11" s="68" t="s">
        <v>227</v>
      </c>
      <c r="BF11" s="68" t="s">
        <v>227</v>
      </c>
      <c r="BG11" s="68" t="s">
        <v>227</v>
      </c>
      <c r="BH11" s="109"/>
      <c r="BI11" s="109"/>
      <c r="BJ11" s="104"/>
      <c r="BK11" s="104"/>
      <c r="BL11" s="104"/>
      <c r="BM11" s="104"/>
      <c r="BN11" s="104"/>
      <c r="BO11" s="104"/>
      <c r="BP11" s="104"/>
      <c r="BQ11" s="104"/>
      <c r="BR11" s="103"/>
      <c r="BS11" s="103"/>
      <c r="BT11" s="103"/>
      <c r="BU11" s="103"/>
      <c r="BV11" s="103"/>
      <c r="BW11" s="103"/>
      <c r="BX11" s="103"/>
      <c r="BY11" s="103"/>
      <c r="BZ11" s="103"/>
      <c r="CA11" s="103"/>
      <c r="CB11" s="103"/>
      <c r="CC11" s="104"/>
      <c r="CD11" s="104"/>
      <c r="CE11" s="104"/>
      <c r="CF11" s="104"/>
      <c r="CG11" s="104"/>
      <c r="CH11" s="105"/>
      <c r="CI11" s="105"/>
      <c r="CJ11" s="105"/>
      <c r="CK11" s="105"/>
      <c r="CL11" s="105"/>
      <c r="CM11" s="74" t="s">
        <v>231</v>
      </c>
      <c r="CN11" s="74" t="s">
        <v>231</v>
      </c>
      <c r="CO11" s="74" t="s">
        <v>231</v>
      </c>
      <c r="CP11" s="74" t="s">
        <v>231</v>
      </c>
      <c r="CQ11" s="74" t="s">
        <v>231</v>
      </c>
      <c r="CR11" s="105"/>
      <c r="CS11" s="74" t="s">
        <v>231</v>
      </c>
      <c r="CT11" s="105"/>
      <c r="CU11" s="74" t="s">
        <v>231</v>
      </c>
      <c r="CV11" s="74" t="s">
        <v>231</v>
      </c>
      <c r="CW11" s="74" t="s">
        <v>231</v>
      </c>
      <c r="CX11" s="74" t="s">
        <v>231</v>
      </c>
      <c r="CY11" s="74" t="s">
        <v>231</v>
      </c>
      <c r="CZ11" s="74" t="s">
        <v>231</v>
      </c>
      <c r="DA11" s="74" t="s">
        <v>231</v>
      </c>
      <c r="DB11" s="74" t="s">
        <v>231</v>
      </c>
      <c r="DC11" s="74" t="s">
        <v>231</v>
      </c>
      <c r="DD11" s="74" t="s">
        <v>231</v>
      </c>
      <c r="DE11" s="74" t="s">
        <v>231</v>
      </c>
      <c r="DF11" s="74" t="s">
        <v>231</v>
      </c>
      <c r="DG11" s="74" t="s">
        <v>231</v>
      </c>
      <c r="DH11" s="74" t="s">
        <v>231</v>
      </c>
      <c r="DI11" s="74" t="s">
        <v>231</v>
      </c>
      <c r="DJ11" s="74" t="s">
        <v>231</v>
      </c>
      <c r="DK11" s="74" t="s">
        <v>231</v>
      </c>
      <c r="DL11" s="74" t="s">
        <v>231</v>
      </c>
      <c r="DM11" s="74" t="s">
        <v>231</v>
      </c>
      <c r="DN11" s="74" t="s">
        <v>231</v>
      </c>
      <c r="DO11" s="74" t="s">
        <v>231</v>
      </c>
      <c r="DP11" s="74" t="s">
        <v>231</v>
      </c>
      <c r="DQ11" s="74" t="s">
        <v>231</v>
      </c>
    </row>
    <row r="12" spans="1:121" ht="18" customHeight="1" x14ac:dyDescent="0.3">
      <c r="A12" s="171">
        <v>131</v>
      </c>
      <c r="B12" s="171">
        <v>240</v>
      </c>
      <c r="C12" s="110" t="s">
        <v>213</v>
      </c>
      <c r="D12" s="110" t="s">
        <v>693</v>
      </c>
      <c r="E12" s="110" t="s">
        <v>250</v>
      </c>
      <c r="F12" s="110" t="s">
        <v>682</v>
      </c>
      <c r="G12" s="127" t="s">
        <v>251</v>
      </c>
      <c r="H12" s="129" t="s">
        <v>216</v>
      </c>
      <c r="I12" s="110" t="s">
        <v>217</v>
      </c>
      <c r="J12" s="129" t="s">
        <v>252</v>
      </c>
      <c r="K12" s="123" t="s">
        <v>250</v>
      </c>
      <c r="L12" s="172" t="s">
        <v>253</v>
      </c>
      <c r="M12" s="110" t="s">
        <v>221</v>
      </c>
      <c r="N12" s="123" t="s">
        <v>254</v>
      </c>
      <c r="O12" s="123" t="s">
        <v>223</v>
      </c>
      <c r="P12" s="110" t="s">
        <v>255</v>
      </c>
      <c r="Q12" s="123" t="s">
        <v>225</v>
      </c>
      <c r="R12" s="123">
        <v>2</v>
      </c>
      <c r="S12" s="66" t="s">
        <v>256</v>
      </c>
      <c r="T12" s="67" t="s">
        <v>227</v>
      </c>
      <c r="U12" s="68">
        <v>109</v>
      </c>
      <c r="V12" s="110">
        <f>U12+U13</f>
        <v>218</v>
      </c>
      <c r="W12" s="67" t="s">
        <v>227</v>
      </c>
      <c r="X12" s="123" t="s">
        <v>227</v>
      </c>
      <c r="Y12" s="67" t="s">
        <v>227</v>
      </c>
      <c r="Z12" s="110" t="s">
        <v>227</v>
      </c>
      <c r="AA12" s="67" t="s">
        <v>227</v>
      </c>
      <c r="AB12" s="123" t="s">
        <v>227</v>
      </c>
      <c r="AC12" s="147" t="s">
        <v>257</v>
      </c>
      <c r="AD12" s="69">
        <v>396</v>
      </c>
      <c r="AE12" s="136">
        <v>792</v>
      </c>
      <c r="AF12" s="70">
        <v>48.3</v>
      </c>
      <c r="AG12" s="71">
        <v>42.4</v>
      </c>
      <c r="AH12" s="71">
        <v>52.8</v>
      </c>
      <c r="AI12" s="69">
        <v>0.79</v>
      </c>
      <c r="AJ12" s="69">
        <v>0.67</v>
      </c>
      <c r="AK12" s="69">
        <v>0.95</v>
      </c>
      <c r="AL12" s="69">
        <v>4.4999999999999997E-3</v>
      </c>
      <c r="AM12" s="141" t="s">
        <v>229</v>
      </c>
      <c r="AN12" s="72">
        <v>109</v>
      </c>
      <c r="AO12" s="143">
        <f>AN12+AN13</f>
        <v>218</v>
      </c>
      <c r="AP12" s="69">
        <v>10</v>
      </c>
      <c r="AQ12" s="69">
        <v>9.9</v>
      </c>
      <c r="AR12" s="69">
        <v>10.1</v>
      </c>
      <c r="AS12" s="72">
        <v>0.433</v>
      </c>
      <c r="AT12" s="72">
        <v>0.30499999999999999</v>
      </c>
      <c r="AU12" s="72">
        <v>0.61299999999999999</v>
      </c>
      <c r="AV12" s="72" t="s">
        <v>227</v>
      </c>
      <c r="AW12" s="68" t="s">
        <v>227</v>
      </c>
      <c r="AX12" s="68" t="s">
        <v>227</v>
      </c>
      <c r="AY12" s="68" t="s">
        <v>227</v>
      </c>
      <c r="AZ12" s="68" t="s">
        <v>227</v>
      </c>
      <c r="BA12" s="68" t="s">
        <v>227</v>
      </c>
      <c r="BB12" s="68" t="s">
        <v>227</v>
      </c>
      <c r="BC12" s="68" t="s">
        <v>227</v>
      </c>
      <c r="BD12" s="68" t="s">
        <v>227</v>
      </c>
      <c r="BE12" s="68" t="s">
        <v>227</v>
      </c>
      <c r="BF12" s="68" t="s">
        <v>227</v>
      </c>
      <c r="BG12" s="68" t="s">
        <v>227</v>
      </c>
      <c r="BH12" s="108" t="s">
        <v>231</v>
      </c>
      <c r="BI12" s="108" t="s">
        <v>231</v>
      </c>
      <c r="BJ12" s="102" t="s">
        <v>231</v>
      </c>
      <c r="BK12" s="102" t="s">
        <v>231</v>
      </c>
      <c r="BL12" s="102" t="s">
        <v>231</v>
      </c>
      <c r="BM12" s="102" t="s">
        <v>231</v>
      </c>
      <c r="BN12" s="102" t="s">
        <v>231</v>
      </c>
      <c r="BO12" s="102" t="s">
        <v>231</v>
      </c>
      <c r="BP12" s="102" t="s">
        <v>231</v>
      </c>
      <c r="BQ12" s="102" t="s">
        <v>231</v>
      </c>
      <c r="BR12" s="102" t="s">
        <v>231</v>
      </c>
      <c r="BS12" s="102" t="s">
        <v>231</v>
      </c>
      <c r="BT12" s="102" t="s">
        <v>231</v>
      </c>
      <c r="BU12" s="102" t="s">
        <v>231</v>
      </c>
      <c r="BV12" s="102" t="s">
        <v>231</v>
      </c>
      <c r="BW12" s="102" t="s">
        <v>231</v>
      </c>
      <c r="BX12" s="102" t="s">
        <v>231</v>
      </c>
      <c r="BY12" s="102" t="s">
        <v>231</v>
      </c>
      <c r="BZ12" s="102" t="s">
        <v>231</v>
      </c>
      <c r="CA12" s="102" t="s">
        <v>231</v>
      </c>
      <c r="CB12" s="102" t="s">
        <v>231</v>
      </c>
      <c r="CC12" s="102" t="s">
        <v>231</v>
      </c>
      <c r="CD12" s="102" t="s">
        <v>231</v>
      </c>
      <c r="CE12" s="102" t="s">
        <v>231</v>
      </c>
      <c r="CF12" s="102" t="s">
        <v>231</v>
      </c>
      <c r="CG12" s="102" t="s">
        <v>231</v>
      </c>
      <c r="CH12" s="102" t="s">
        <v>231</v>
      </c>
      <c r="CI12" s="102" t="s">
        <v>231</v>
      </c>
      <c r="CJ12" s="102" t="s">
        <v>231</v>
      </c>
      <c r="CK12" s="102" t="s">
        <v>231</v>
      </c>
      <c r="CL12" s="102" t="s">
        <v>231</v>
      </c>
      <c r="CM12" s="74" t="s">
        <v>231</v>
      </c>
      <c r="CN12" s="74" t="s">
        <v>231</v>
      </c>
      <c r="CO12" s="74" t="s">
        <v>231</v>
      </c>
      <c r="CP12" s="74" t="s">
        <v>231</v>
      </c>
      <c r="CQ12" s="74" t="s">
        <v>231</v>
      </c>
      <c r="CR12" s="102" t="s">
        <v>231</v>
      </c>
      <c r="CS12" s="74" t="s">
        <v>231</v>
      </c>
      <c r="CT12" s="102" t="s">
        <v>231</v>
      </c>
      <c r="CU12" s="74" t="s">
        <v>231</v>
      </c>
      <c r="CV12" s="74" t="s">
        <v>231</v>
      </c>
      <c r="CW12" s="74" t="s">
        <v>231</v>
      </c>
      <c r="CX12" s="74" t="s">
        <v>231</v>
      </c>
      <c r="CY12" s="74" t="s">
        <v>231</v>
      </c>
      <c r="CZ12" s="74" t="s">
        <v>231</v>
      </c>
      <c r="DA12" s="74" t="s">
        <v>231</v>
      </c>
      <c r="DB12" s="74" t="s">
        <v>231</v>
      </c>
      <c r="DC12" s="74" t="s">
        <v>231</v>
      </c>
      <c r="DD12" s="74" t="s">
        <v>231</v>
      </c>
      <c r="DE12" s="74" t="s">
        <v>231</v>
      </c>
      <c r="DF12" s="74" t="s">
        <v>231</v>
      </c>
      <c r="DG12" s="74" t="s">
        <v>231</v>
      </c>
      <c r="DH12" s="74" t="s">
        <v>231</v>
      </c>
      <c r="DI12" s="74" t="s">
        <v>231</v>
      </c>
      <c r="DJ12" s="74" t="s">
        <v>231</v>
      </c>
      <c r="DK12" s="74" t="s">
        <v>231</v>
      </c>
      <c r="DL12" s="74" t="s">
        <v>231</v>
      </c>
      <c r="DM12" s="74" t="s">
        <v>231</v>
      </c>
      <c r="DN12" s="74" t="s">
        <v>231</v>
      </c>
      <c r="DO12" s="74" t="s">
        <v>231</v>
      </c>
      <c r="DP12" s="74" t="s">
        <v>231</v>
      </c>
      <c r="DQ12" s="74" t="s">
        <v>231</v>
      </c>
    </row>
    <row r="13" spans="1:121" ht="18" customHeight="1" x14ac:dyDescent="0.3">
      <c r="A13" s="171"/>
      <c r="B13" s="171"/>
      <c r="C13" s="110"/>
      <c r="D13" s="110"/>
      <c r="E13" s="110"/>
      <c r="F13" s="110"/>
      <c r="G13" s="127"/>
      <c r="H13" s="129"/>
      <c r="I13" s="110"/>
      <c r="J13" s="129"/>
      <c r="K13" s="123"/>
      <c r="L13" s="173"/>
      <c r="M13" s="110"/>
      <c r="N13" s="123"/>
      <c r="O13" s="123"/>
      <c r="P13" s="110"/>
      <c r="Q13" s="123"/>
      <c r="R13" s="123"/>
      <c r="S13" s="101" t="s">
        <v>689</v>
      </c>
      <c r="T13" s="67" t="s">
        <v>227</v>
      </c>
      <c r="U13" s="68">
        <v>109</v>
      </c>
      <c r="V13" s="110"/>
      <c r="W13" s="67" t="s">
        <v>227</v>
      </c>
      <c r="X13" s="123"/>
      <c r="Y13" s="67" t="s">
        <v>227</v>
      </c>
      <c r="Z13" s="110"/>
      <c r="AA13" s="67" t="s">
        <v>227</v>
      </c>
      <c r="AB13" s="123"/>
      <c r="AC13" s="148"/>
      <c r="AD13" s="69">
        <v>396</v>
      </c>
      <c r="AE13" s="137"/>
      <c r="AF13" s="70">
        <v>40.4</v>
      </c>
      <c r="AG13" s="75">
        <v>33.6</v>
      </c>
      <c r="AH13" s="75">
        <v>44.4</v>
      </c>
      <c r="AI13" s="69" t="s">
        <v>227</v>
      </c>
      <c r="AJ13" s="69" t="s">
        <v>227</v>
      </c>
      <c r="AK13" s="69" t="s">
        <v>227</v>
      </c>
      <c r="AL13" s="69" t="s">
        <v>227</v>
      </c>
      <c r="AM13" s="142"/>
      <c r="AN13" s="72">
        <v>109</v>
      </c>
      <c r="AO13" s="144"/>
      <c r="AP13" s="69">
        <v>9</v>
      </c>
      <c r="AQ13" s="69">
        <v>8.9</v>
      </c>
      <c r="AR13" s="69">
        <v>3.1</v>
      </c>
      <c r="AS13" s="72" t="s">
        <v>227</v>
      </c>
      <c r="AT13" s="72" t="s">
        <v>227</v>
      </c>
      <c r="AU13" s="72" t="s">
        <v>227</v>
      </c>
      <c r="AV13" s="72" t="s">
        <v>227</v>
      </c>
      <c r="AW13" s="68" t="s">
        <v>227</v>
      </c>
      <c r="AX13" s="68" t="s">
        <v>227</v>
      </c>
      <c r="AY13" s="68" t="s">
        <v>227</v>
      </c>
      <c r="AZ13" s="68" t="s">
        <v>227</v>
      </c>
      <c r="BA13" s="68" t="s">
        <v>227</v>
      </c>
      <c r="BB13" s="68" t="s">
        <v>227</v>
      </c>
      <c r="BC13" s="68" t="s">
        <v>227</v>
      </c>
      <c r="BD13" s="68" t="s">
        <v>227</v>
      </c>
      <c r="BE13" s="68" t="s">
        <v>227</v>
      </c>
      <c r="BF13" s="68" t="s">
        <v>227</v>
      </c>
      <c r="BG13" s="68" t="s">
        <v>227</v>
      </c>
      <c r="BH13" s="109"/>
      <c r="BI13" s="109"/>
      <c r="BJ13" s="104"/>
      <c r="BK13" s="104"/>
      <c r="BL13" s="104"/>
      <c r="BM13" s="104"/>
      <c r="BN13" s="104"/>
      <c r="BO13" s="104"/>
      <c r="BP13" s="104"/>
      <c r="BQ13" s="104"/>
      <c r="BR13" s="103"/>
      <c r="BS13" s="103"/>
      <c r="BT13" s="103"/>
      <c r="BU13" s="103"/>
      <c r="BV13" s="103"/>
      <c r="BW13" s="103"/>
      <c r="BX13" s="103"/>
      <c r="BY13" s="103"/>
      <c r="BZ13" s="103"/>
      <c r="CA13" s="103"/>
      <c r="CB13" s="103"/>
      <c r="CC13" s="104"/>
      <c r="CD13" s="104"/>
      <c r="CE13" s="104"/>
      <c r="CF13" s="104"/>
      <c r="CG13" s="104"/>
      <c r="CH13" s="105"/>
      <c r="CI13" s="105"/>
      <c r="CJ13" s="105"/>
      <c r="CK13" s="105"/>
      <c r="CL13" s="105"/>
      <c r="CM13" s="74" t="s">
        <v>231</v>
      </c>
      <c r="CN13" s="74" t="s">
        <v>231</v>
      </c>
      <c r="CO13" s="74" t="s">
        <v>231</v>
      </c>
      <c r="CP13" s="74" t="s">
        <v>231</v>
      </c>
      <c r="CQ13" s="74" t="s">
        <v>231</v>
      </c>
      <c r="CR13" s="105"/>
      <c r="CS13" s="74" t="s">
        <v>231</v>
      </c>
      <c r="CT13" s="105"/>
      <c r="CU13" s="74" t="s">
        <v>231</v>
      </c>
      <c r="CV13" s="74" t="s">
        <v>231</v>
      </c>
      <c r="CW13" s="74" t="s">
        <v>231</v>
      </c>
      <c r="CX13" s="74" t="s">
        <v>231</v>
      </c>
      <c r="CY13" s="74" t="s">
        <v>231</v>
      </c>
      <c r="CZ13" s="74" t="s">
        <v>231</v>
      </c>
      <c r="DA13" s="74" t="s">
        <v>231</v>
      </c>
      <c r="DB13" s="74" t="s">
        <v>231</v>
      </c>
      <c r="DC13" s="74" t="s">
        <v>231</v>
      </c>
      <c r="DD13" s="74" t="s">
        <v>231</v>
      </c>
      <c r="DE13" s="74" t="s">
        <v>231</v>
      </c>
      <c r="DF13" s="74" t="s">
        <v>231</v>
      </c>
      <c r="DG13" s="74" t="s">
        <v>231</v>
      </c>
      <c r="DH13" s="74" t="s">
        <v>231</v>
      </c>
      <c r="DI13" s="74" t="s">
        <v>231</v>
      </c>
      <c r="DJ13" s="74" t="s">
        <v>231</v>
      </c>
      <c r="DK13" s="74" t="s">
        <v>231</v>
      </c>
      <c r="DL13" s="74" t="s">
        <v>231</v>
      </c>
      <c r="DM13" s="74" t="s">
        <v>231</v>
      </c>
      <c r="DN13" s="74" t="s">
        <v>231</v>
      </c>
      <c r="DO13" s="74" t="s">
        <v>231</v>
      </c>
      <c r="DP13" s="74" t="s">
        <v>231</v>
      </c>
      <c r="DQ13" s="74" t="s">
        <v>231</v>
      </c>
    </row>
    <row r="14" spans="1:121" ht="18" customHeight="1" x14ac:dyDescent="0.3">
      <c r="A14" s="124">
        <v>37</v>
      </c>
      <c r="B14" s="124" t="s">
        <v>258</v>
      </c>
      <c r="C14" s="106" t="s">
        <v>213</v>
      </c>
      <c r="D14" s="110" t="s">
        <v>693</v>
      </c>
      <c r="E14" s="106" t="s">
        <v>259</v>
      </c>
      <c r="F14" s="110" t="s">
        <v>682</v>
      </c>
      <c r="G14" s="129" t="s">
        <v>260</v>
      </c>
      <c r="H14" s="129" t="s">
        <v>261</v>
      </c>
      <c r="I14" s="110" t="s">
        <v>262</v>
      </c>
      <c r="J14" s="129" t="s">
        <v>263</v>
      </c>
      <c r="K14" s="110" t="s">
        <v>264</v>
      </c>
      <c r="L14" s="140" t="s">
        <v>265</v>
      </c>
      <c r="M14" s="133" t="s">
        <v>221</v>
      </c>
      <c r="N14" s="110" t="s">
        <v>266</v>
      </c>
      <c r="O14" s="110" t="s">
        <v>223</v>
      </c>
      <c r="P14" s="168" t="s">
        <v>267</v>
      </c>
      <c r="Q14" s="106" t="s">
        <v>225</v>
      </c>
      <c r="R14" s="143">
        <v>2</v>
      </c>
      <c r="S14" s="76" t="s">
        <v>268</v>
      </c>
      <c r="T14" s="77" t="s">
        <v>227</v>
      </c>
      <c r="U14" s="68">
        <v>396</v>
      </c>
      <c r="V14" s="110">
        <f>U14+U15</f>
        <v>792</v>
      </c>
      <c r="W14" s="68">
        <v>64</v>
      </c>
      <c r="X14" s="166">
        <f>((W14*U14)+(W15*U15))/V14</f>
        <v>64.5</v>
      </c>
      <c r="Y14" s="68">
        <v>215</v>
      </c>
      <c r="Z14" s="110">
        <f>Y14+Y15</f>
        <v>447</v>
      </c>
      <c r="AA14" s="78">
        <f>165+191</f>
        <v>356</v>
      </c>
      <c r="AB14" s="106">
        <f>AA14+AA15</f>
        <v>717</v>
      </c>
      <c r="AC14" s="117" t="s">
        <v>228</v>
      </c>
      <c r="AD14" s="72">
        <v>396</v>
      </c>
      <c r="AE14" s="106">
        <v>792</v>
      </c>
      <c r="AF14" s="79">
        <v>48.3</v>
      </c>
      <c r="AG14" s="80">
        <v>42.4</v>
      </c>
      <c r="AH14" s="80">
        <v>52.8</v>
      </c>
      <c r="AI14" s="72">
        <v>0.79</v>
      </c>
      <c r="AJ14" s="72">
        <v>0.67</v>
      </c>
      <c r="AK14" s="72">
        <v>0.95</v>
      </c>
      <c r="AL14" s="72">
        <v>4.4999999999999997E-3</v>
      </c>
      <c r="AM14" s="110" t="s">
        <v>229</v>
      </c>
      <c r="AN14" s="68">
        <v>396</v>
      </c>
      <c r="AO14" s="110">
        <v>792</v>
      </c>
      <c r="AP14" s="81">
        <v>26.1</v>
      </c>
      <c r="AQ14" s="68">
        <v>23.2</v>
      </c>
      <c r="AR14" s="68">
        <v>30.3</v>
      </c>
      <c r="AS14" s="82">
        <v>0.66</v>
      </c>
      <c r="AT14" s="82">
        <v>0.55000000000000004</v>
      </c>
      <c r="AU14" s="83">
        <v>0.78</v>
      </c>
      <c r="AV14" s="72" t="s">
        <v>230</v>
      </c>
      <c r="AW14" s="68" t="s">
        <v>227</v>
      </c>
      <c r="AX14" s="68" t="s">
        <v>227</v>
      </c>
      <c r="AY14" s="68" t="s">
        <v>227</v>
      </c>
      <c r="AZ14" s="84">
        <v>70</v>
      </c>
      <c r="BA14" s="68" t="s">
        <v>227</v>
      </c>
      <c r="BB14" s="68" t="s">
        <v>227</v>
      </c>
      <c r="BC14" s="68" t="s">
        <v>227</v>
      </c>
      <c r="BD14" s="79">
        <v>392</v>
      </c>
      <c r="BE14" s="85">
        <f>BD14*87%</f>
        <v>341.04</v>
      </c>
      <c r="BF14" s="72" t="s">
        <v>227</v>
      </c>
      <c r="BG14" s="85">
        <f>BD14*65.3%</f>
        <v>255.976</v>
      </c>
      <c r="BH14" s="108" t="s">
        <v>231</v>
      </c>
      <c r="BI14" s="108" t="s">
        <v>231</v>
      </c>
      <c r="BJ14" s="102" t="s">
        <v>231</v>
      </c>
      <c r="BK14" s="102" t="s">
        <v>231</v>
      </c>
      <c r="BL14" s="102" t="s">
        <v>231</v>
      </c>
      <c r="BM14" s="102" t="s">
        <v>231</v>
      </c>
      <c r="BN14" s="102" t="s">
        <v>231</v>
      </c>
      <c r="BO14" s="102" t="s">
        <v>231</v>
      </c>
      <c r="BP14" s="102" t="s">
        <v>231</v>
      </c>
      <c r="BQ14" s="102" t="s">
        <v>231</v>
      </c>
      <c r="BR14" s="102" t="s">
        <v>231</v>
      </c>
      <c r="BS14" s="102" t="s">
        <v>231</v>
      </c>
      <c r="BT14" s="102" t="s">
        <v>231</v>
      </c>
      <c r="BU14" s="102" t="s">
        <v>231</v>
      </c>
      <c r="BV14" s="102" t="s">
        <v>231</v>
      </c>
      <c r="BW14" s="102" t="s">
        <v>231</v>
      </c>
      <c r="BX14" s="102" t="s">
        <v>231</v>
      </c>
      <c r="BY14" s="102" t="s">
        <v>231</v>
      </c>
      <c r="BZ14" s="102" t="s">
        <v>231</v>
      </c>
      <c r="CA14" s="102" t="s">
        <v>231</v>
      </c>
      <c r="CB14" s="102" t="s">
        <v>231</v>
      </c>
      <c r="CC14" s="102" t="s">
        <v>231</v>
      </c>
      <c r="CD14" s="102" t="s">
        <v>231</v>
      </c>
      <c r="CE14" s="102" t="s">
        <v>231</v>
      </c>
      <c r="CF14" s="102" t="s">
        <v>231</v>
      </c>
      <c r="CG14" s="102" t="s">
        <v>231</v>
      </c>
      <c r="CH14" s="102" t="s">
        <v>231</v>
      </c>
      <c r="CI14" s="102" t="s">
        <v>231</v>
      </c>
      <c r="CJ14" s="102" t="s">
        <v>231</v>
      </c>
      <c r="CK14" s="102" t="s">
        <v>231</v>
      </c>
      <c r="CL14" s="102" t="s">
        <v>231</v>
      </c>
      <c r="CM14" s="74" t="s">
        <v>231</v>
      </c>
      <c r="CN14" s="74" t="s">
        <v>231</v>
      </c>
      <c r="CO14" s="74" t="s">
        <v>231</v>
      </c>
      <c r="CP14" s="74" t="s">
        <v>231</v>
      </c>
      <c r="CQ14" s="74" t="s">
        <v>231</v>
      </c>
      <c r="CR14" s="102" t="s">
        <v>231</v>
      </c>
      <c r="CS14" s="74" t="s">
        <v>231</v>
      </c>
      <c r="CT14" s="102" t="s">
        <v>231</v>
      </c>
      <c r="CU14" s="74" t="s">
        <v>231</v>
      </c>
      <c r="CV14" s="74" t="s">
        <v>231</v>
      </c>
      <c r="CW14" s="74" t="s">
        <v>231</v>
      </c>
      <c r="CX14" s="74" t="s">
        <v>231</v>
      </c>
      <c r="CY14" s="74" t="s">
        <v>231</v>
      </c>
      <c r="CZ14" s="74" t="s">
        <v>231</v>
      </c>
      <c r="DA14" s="74" t="s">
        <v>231</v>
      </c>
      <c r="DB14" s="74" t="s">
        <v>231</v>
      </c>
      <c r="DC14" s="74" t="s">
        <v>231</v>
      </c>
      <c r="DD14" s="74" t="s">
        <v>231</v>
      </c>
      <c r="DE14" s="74" t="s">
        <v>231</v>
      </c>
      <c r="DF14" s="74" t="s">
        <v>231</v>
      </c>
      <c r="DG14" s="74" t="s">
        <v>231</v>
      </c>
      <c r="DH14" s="74" t="s">
        <v>231</v>
      </c>
      <c r="DI14" s="74" t="s">
        <v>231</v>
      </c>
      <c r="DJ14" s="74" t="s">
        <v>231</v>
      </c>
      <c r="DK14" s="74" t="s">
        <v>231</v>
      </c>
      <c r="DL14" s="74" t="s">
        <v>231</v>
      </c>
      <c r="DM14" s="74" t="s">
        <v>231</v>
      </c>
      <c r="DN14" s="74" t="s">
        <v>231</v>
      </c>
      <c r="DO14" s="74" t="s">
        <v>231</v>
      </c>
      <c r="DP14" s="74" t="s">
        <v>231</v>
      </c>
      <c r="DQ14" s="74" t="s">
        <v>231</v>
      </c>
    </row>
    <row r="15" spans="1:121" ht="18" customHeight="1" x14ac:dyDescent="0.3">
      <c r="A15" s="125"/>
      <c r="B15" s="125"/>
      <c r="C15" s="107"/>
      <c r="D15" s="110"/>
      <c r="E15" s="107"/>
      <c r="F15" s="110"/>
      <c r="G15" s="170"/>
      <c r="H15" s="130"/>
      <c r="I15" s="111"/>
      <c r="J15" s="129"/>
      <c r="K15" s="111"/>
      <c r="L15" s="132"/>
      <c r="M15" s="134"/>
      <c r="N15" s="111"/>
      <c r="O15" s="135"/>
      <c r="P15" s="169"/>
      <c r="Q15" s="107"/>
      <c r="R15" s="165"/>
      <c r="S15" s="76" t="s">
        <v>226</v>
      </c>
      <c r="T15" s="77" t="s">
        <v>227</v>
      </c>
      <c r="U15" s="68">
        <v>396</v>
      </c>
      <c r="V15" s="111"/>
      <c r="W15" s="68">
        <v>65</v>
      </c>
      <c r="X15" s="167"/>
      <c r="Y15" s="68">
        <v>232</v>
      </c>
      <c r="Z15" s="111"/>
      <c r="AA15" s="78">
        <f>175+186</f>
        <v>361</v>
      </c>
      <c r="AB15" s="107"/>
      <c r="AC15" s="164"/>
      <c r="AD15" s="72">
        <v>396</v>
      </c>
      <c r="AE15" s="142"/>
      <c r="AF15" s="79">
        <v>40.4</v>
      </c>
      <c r="AG15" s="86">
        <v>33.6</v>
      </c>
      <c r="AH15" s="86">
        <v>44.4</v>
      </c>
      <c r="AI15" s="72" t="s">
        <v>227</v>
      </c>
      <c r="AJ15" s="72" t="s">
        <v>227</v>
      </c>
      <c r="AK15" s="72" t="s">
        <v>227</v>
      </c>
      <c r="AL15" s="72" t="s">
        <v>227</v>
      </c>
      <c r="AM15" s="110"/>
      <c r="AN15" s="68">
        <v>396</v>
      </c>
      <c r="AO15" s="110"/>
      <c r="AP15" s="81">
        <v>16.600000000000001</v>
      </c>
      <c r="AQ15" s="68">
        <v>14.5</v>
      </c>
      <c r="AR15" s="68">
        <v>19.399999999999999</v>
      </c>
      <c r="AS15" s="68" t="s">
        <v>227</v>
      </c>
      <c r="AT15" s="68" t="s">
        <v>227</v>
      </c>
      <c r="AU15" s="78" t="s">
        <v>227</v>
      </c>
      <c r="AV15" s="72" t="s">
        <v>227</v>
      </c>
      <c r="AW15" s="68" t="s">
        <v>227</v>
      </c>
      <c r="AX15" s="68" t="s">
        <v>227</v>
      </c>
      <c r="AY15" s="68" t="s">
        <v>227</v>
      </c>
      <c r="AZ15" s="84">
        <v>20</v>
      </c>
      <c r="BA15" s="68" t="s">
        <v>227</v>
      </c>
      <c r="BB15" s="68" t="s">
        <v>227</v>
      </c>
      <c r="BC15" s="68" t="s">
        <v>227</v>
      </c>
      <c r="BD15" s="79">
        <v>389</v>
      </c>
      <c r="BE15" s="87">
        <f>BD15*83.3%</f>
        <v>324.03699999999998</v>
      </c>
      <c r="BF15" s="72" t="s">
        <v>227</v>
      </c>
      <c r="BG15" s="87">
        <f>BD15*56.8%</f>
        <v>220.95199999999997</v>
      </c>
      <c r="BH15" s="109"/>
      <c r="BI15" s="109"/>
      <c r="BJ15" s="104"/>
      <c r="BK15" s="104"/>
      <c r="BL15" s="104"/>
      <c r="BM15" s="104"/>
      <c r="BN15" s="104"/>
      <c r="BO15" s="104"/>
      <c r="BP15" s="104"/>
      <c r="BQ15" s="104"/>
      <c r="BR15" s="103"/>
      <c r="BS15" s="103"/>
      <c r="BT15" s="103"/>
      <c r="BU15" s="103"/>
      <c r="BV15" s="103"/>
      <c r="BW15" s="103"/>
      <c r="BX15" s="103"/>
      <c r="BY15" s="103"/>
      <c r="BZ15" s="103"/>
      <c r="CA15" s="103"/>
      <c r="CB15" s="103"/>
      <c r="CC15" s="104"/>
      <c r="CD15" s="104"/>
      <c r="CE15" s="104"/>
      <c r="CF15" s="104"/>
      <c r="CG15" s="104"/>
      <c r="CH15" s="105"/>
      <c r="CI15" s="105"/>
      <c r="CJ15" s="105"/>
      <c r="CK15" s="105"/>
      <c r="CL15" s="105"/>
      <c r="CM15" s="74" t="s">
        <v>231</v>
      </c>
      <c r="CN15" s="74" t="s">
        <v>231</v>
      </c>
      <c r="CO15" s="74" t="s">
        <v>231</v>
      </c>
      <c r="CP15" s="74" t="s">
        <v>231</v>
      </c>
      <c r="CQ15" s="74" t="s">
        <v>231</v>
      </c>
      <c r="CR15" s="105"/>
      <c r="CS15" s="74" t="s">
        <v>231</v>
      </c>
      <c r="CT15" s="105"/>
      <c r="CU15" s="74" t="s">
        <v>231</v>
      </c>
      <c r="CV15" s="74" t="s">
        <v>231</v>
      </c>
      <c r="CW15" s="74" t="s">
        <v>231</v>
      </c>
      <c r="CX15" s="74" t="s">
        <v>231</v>
      </c>
      <c r="CY15" s="74" t="s">
        <v>231</v>
      </c>
      <c r="CZ15" s="74" t="s">
        <v>231</v>
      </c>
      <c r="DA15" s="74" t="s">
        <v>231</v>
      </c>
      <c r="DB15" s="74" t="s">
        <v>231</v>
      </c>
      <c r="DC15" s="74" t="s">
        <v>231</v>
      </c>
      <c r="DD15" s="74" t="s">
        <v>231</v>
      </c>
      <c r="DE15" s="74" t="s">
        <v>231</v>
      </c>
      <c r="DF15" s="74" t="s">
        <v>231</v>
      </c>
      <c r="DG15" s="74" t="s">
        <v>231</v>
      </c>
      <c r="DH15" s="74" t="s">
        <v>231</v>
      </c>
      <c r="DI15" s="74" t="s">
        <v>231</v>
      </c>
      <c r="DJ15" s="74" t="s">
        <v>231</v>
      </c>
      <c r="DK15" s="74" t="s">
        <v>231</v>
      </c>
      <c r="DL15" s="74" t="s">
        <v>231</v>
      </c>
      <c r="DM15" s="74" t="s">
        <v>231</v>
      </c>
      <c r="DN15" s="74" t="s">
        <v>231</v>
      </c>
      <c r="DO15" s="74" t="s">
        <v>231</v>
      </c>
      <c r="DP15" s="74" t="s">
        <v>231</v>
      </c>
      <c r="DQ15" s="74" t="s">
        <v>231</v>
      </c>
    </row>
    <row r="16" spans="1:121" ht="18" customHeight="1" x14ac:dyDescent="0.3">
      <c r="A16" s="124">
        <v>41</v>
      </c>
      <c r="B16" s="124" t="s">
        <v>269</v>
      </c>
      <c r="C16" s="106" t="s">
        <v>213</v>
      </c>
      <c r="D16" s="110" t="s">
        <v>693</v>
      </c>
      <c r="E16" s="138" t="s">
        <v>270</v>
      </c>
      <c r="F16" s="110" t="s">
        <v>682</v>
      </c>
      <c r="G16" s="127" t="s">
        <v>271</v>
      </c>
      <c r="H16" s="129" t="s">
        <v>272</v>
      </c>
      <c r="I16" s="110" t="s">
        <v>273</v>
      </c>
      <c r="J16" s="129" t="s">
        <v>274</v>
      </c>
      <c r="K16" s="123" t="s">
        <v>275</v>
      </c>
      <c r="L16" s="140" t="s">
        <v>276</v>
      </c>
      <c r="M16" s="133" t="s">
        <v>221</v>
      </c>
      <c r="N16" s="123" t="s">
        <v>277</v>
      </c>
      <c r="O16" s="162" t="s">
        <v>278</v>
      </c>
      <c r="P16" s="117" t="s">
        <v>279</v>
      </c>
      <c r="Q16" s="106" t="s">
        <v>225</v>
      </c>
      <c r="R16" s="119">
        <v>2</v>
      </c>
      <c r="S16" s="66" t="s">
        <v>280</v>
      </c>
      <c r="T16" s="77" t="s">
        <v>227</v>
      </c>
      <c r="U16" s="68">
        <v>224</v>
      </c>
      <c r="V16" s="110">
        <f>U16+U17</f>
        <v>441</v>
      </c>
      <c r="W16" s="88" t="s">
        <v>227</v>
      </c>
      <c r="X16" s="110" t="s">
        <v>227</v>
      </c>
      <c r="Y16" s="67" t="s">
        <v>227</v>
      </c>
      <c r="Z16" s="123" t="s">
        <v>227</v>
      </c>
      <c r="AA16" s="78" t="s">
        <v>227</v>
      </c>
      <c r="AB16" s="106" t="s">
        <v>227</v>
      </c>
      <c r="AC16" s="113" t="s">
        <v>228</v>
      </c>
      <c r="AD16" s="69">
        <v>396</v>
      </c>
      <c r="AE16" s="136">
        <v>792</v>
      </c>
      <c r="AF16" s="70">
        <v>48.3</v>
      </c>
      <c r="AG16" s="71">
        <v>42.4</v>
      </c>
      <c r="AH16" s="71">
        <v>52.8</v>
      </c>
      <c r="AI16" s="69">
        <v>0.79</v>
      </c>
      <c r="AJ16" s="69">
        <v>0.67</v>
      </c>
      <c r="AK16" s="69">
        <v>0.95</v>
      </c>
      <c r="AL16" s="69">
        <v>4.4999999999999997E-3</v>
      </c>
      <c r="AM16" s="115" t="s">
        <v>229</v>
      </c>
      <c r="AN16" s="72">
        <v>224</v>
      </c>
      <c r="AO16" s="106">
        <v>441</v>
      </c>
      <c r="AP16" s="72">
        <v>20.6</v>
      </c>
      <c r="AQ16" s="69">
        <v>20.5</v>
      </c>
      <c r="AR16" s="69">
        <v>20.7</v>
      </c>
      <c r="AS16" s="72">
        <v>0.83</v>
      </c>
      <c r="AT16" s="72">
        <v>0.62</v>
      </c>
      <c r="AU16" s="72">
        <v>1.18</v>
      </c>
      <c r="AV16" s="72" t="s">
        <v>227</v>
      </c>
      <c r="AW16" s="68" t="s">
        <v>227</v>
      </c>
      <c r="AX16" s="68" t="s">
        <v>227</v>
      </c>
      <c r="AY16" s="68" t="s">
        <v>227</v>
      </c>
      <c r="AZ16" s="89" t="s">
        <v>227</v>
      </c>
      <c r="BA16" s="68" t="s">
        <v>227</v>
      </c>
      <c r="BB16" s="68" t="s">
        <v>227</v>
      </c>
      <c r="BC16" s="68" t="s">
        <v>227</v>
      </c>
      <c r="BD16" s="79" t="s">
        <v>227</v>
      </c>
      <c r="BE16" s="72" t="s">
        <v>227</v>
      </c>
      <c r="BF16" s="72" t="s">
        <v>227</v>
      </c>
      <c r="BG16" s="72" t="s">
        <v>227</v>
      </c>
      <c r="BH16" s="108" t="s">
        <v>231</v>
      </c>
      <c r="BI16" s="108" t="s">
        <v>231</v>
      </c>
      <c r="BJ16" s="102" t="s">
        <v>231</v>
      </c>
      <c r="BK16" s="102" t="s">
        <v>231</v>
      </c>
      <c r="BL16" s="102" t="s">
        <v>231</v>
      </c>
      <c r="BM16" s="102" t="s">
        <v>231</v>
      </c>
      <c r="BN16" s="102" t="s">
        <v>231</v>
      </c>
      <c r="BO16" s="102" t="s">
        <v>231</v>
      </c>
      <c r="BP16" s="102" t="s">
        <v>231</v>
      </c>
      <c r="BQ16" s="102" t="s">
        <v>231</v>
      </c>
      <c r="BR16" s="102" t="s">
        <v>231</v>
      </c>
      <c r="BS16" s="102" t="s">
        <v>231</v>
      </c>
      <c r="BT16" s="102" t="s">
        <v>231</v>
      </c>
      <c r="BU16" s="102" t="s">
        <v>231</v>
      </c>
      <c r="BV16" s="102" t="s">
        <v>231</v>
      </c>
      <c r="BW16" s="102" t="s">
        <v>231</v>
      </c>
      <c r="BX16" s="102" t="s">
        <v>231</v>
      </c>
      <c r="BY16" s="102" t="s">
        <v>231</v>
      </c>
      <c r="BZ16" s="102" t="s">
        <v>231</v>
      </c>
      <c r="CA16" s="102" t="s">
        <v>231</v>
      </c>
      <c r="CB16" s="102" t="s">
        <v>231</v>
      </c>
      <c r="CC16" s="102" t="s">
        <v>231</v>
      </c>
      <c r="CD16" s="102" t="s">
        <v>231</v>
      </c>
      <c r="CE16" s="102" t="s">
        <v>231</v>
      </c>
      <c r="CF16" s="102" t="s">
        <v>231</v>
      </c>
      <c r="CG16" s="102" t="s">
        <v>231</v>
      </c>
      <c r="CH16" s="102" t="s">
        <v>231</v>
      </c>
      <c r="CI16" s="102" t="s">
        <v>231</v>
      </c>
      <c r="CJ16" s="102" t="s">
        <v>231</v>
      </c>
      <c r="CK16" s="102" t="s">
        <v>231</v>
      </c>
      <c r="CL16" s="102" t="s">
        <v>231</v>
      </c>
      <c r="CM16" s="74" t="s">
        <v>231</v>
      </c>
      <c r="CN16" s="74" t="s">
        <v>231</v>
      </c>
      <c r="CO16" s="74" t="s">
        <v>231</v>
      </c>
      <c r="CP16" s="74" t="s">
        <v>231</v>
      </c>
      <c r="CQ16" s="74" t="s">
        <v>231</v>
      </c>
      <c r="CR16" s="102" t="s">
        <v>231</v>
      </c>
      <c r="CS16" s="74" t="s">
        <v>231</v>
      </c>
      <c r="CT16" s="102" t="s">
        <v>231</v>
      </c>
      <c r="CU16" s="74" t="s">
        <v>231</v>
      </c>
      <c r="CV16" s="74" t="s">
        <v>231</v>
      </c>
      <c r="CW16" s="74" t="s">
        <v>231</v>
      </c>
      <c r="CX16" s="74" t="s">
        <v>231</v>
      </c>
      <c r="CY16" s="74" t="s">
        <v>231</v>
      </c>
      <c r="CZ16" s="74" t="s">
        <v>231</v>
      </c>
      <c r="DA16" s="74" t="s">
        <v>231</v>
      </c>
      <c r="DB16" s="74" t="s">
        <v>231</v>
      </c>
      <c r="DC16" s="74" t="s">
        <v>231</v>
      </c>
      <c r="DD16" s="74" t="s">
        <v>231</v>
      </c>
      <c r="DE16" s="74" t="s">
        <v>231</v>
      </c>
      <c r="DF16" s="74" t="s">
        <v>231</v>
      </c>
      <c r="DG16" s="74" t="s">
        <v>231</v>
      </c>
      <c r="DH16" s="74" t="s">
        <v>231</v>
      </c>
      <c r="DI16" s="74" t="s">
        <v>231</v>
      </c>
      <c r="DJ16" s="74" t="s">
        <v>231</v>
      </c>
      <c r="DK16" s="74" t="s">
        <v>231</v>
      </c>
      <c r="DL16" s="74" t="s">
        <v>231</v>
      </c>
      <c r="DM16" s="74" t="s">
        <v>231</v>
      </c>
      <c r="DN16" s="74" t="s">
        <v>231</v>
      </c>
      <c r="DO16" s="74" t="s">
        <v>231</v>
      </c>
      <c r="DP16" s="74" t="s">
        <v>231</v>
      </c>
      <c r="DQ16" s="74" t="s">
        <v>231</v>
      </c>
    </row>
    <row r="17" spans="1:121" ht="18" customHeight="1" x14ac:dyDescent="0.3">
      <c r="A17" s="125"/>
      <c r="B17" s="125"/>
      <c r="C17" s="107"/>
      <c r="D17" s="110"/>
      <c r="E17" s="139"/>
      <c r="F17" s="110"/>
      <c r="G17" s="128"/>
      <c r="H17" s="130"/>
      <c r="I17" s="111"/>
      <c r="J17" s="129"/>
      <c r="K17" s="122"/>
      <c r="L17" s="132"/>
      <c r="M17" s="134"/>
      <c r="N17" s="122"/>
      <c r="O17" s="163"/>
      <c r="P17" s="160"/>
      <c r="Q17" s="107"/>
      <c r="R17" s="161"/>
      <c r="S17" s="66" t="s">
        <v>226</v>
      </c>
      <c r="T17" s="77" t="s">
        <v>227</v>
      </c>
      <c r="U17" s="68">
        <v>217</v>
      </c>
      <c r="V17" s="111"/>
      <c r="W17" s="88" t="s">
        <v>227</v>
      </c>
      <c r="X17" s="111"/>
      <c r="Y17" s="67" t="s">
        <v>227</v>
      </c>
      <c r="Z17" s="122"/>
      <c r="AA17" s="78" t="s">
        <v>227</v>
      </c>
      <c r="AB17" s="107"/>
      <c r="AC17" s="114"/>
      <c r="AD17" s="69">
        <v>396</v>
      </c>
      <c r="AE17" s="137"/>
      <c r="AF17" s="70">
        <v>40.4</v>
      </c>
      <c r="AG17" s="75">
        <v>33.6</v>
      </c>
      <c r="AH17" s="75">
        <v>44.4</v>
      </c>
      <c r="AI17" s="69" t="s">
        <v>227</v>
      </c>
      <c r="AJ17" s="69" t="s">
        <v>227</v>
      </c>
      <c r="AK17" s="69" t="s">
        <v>227</v>
      </c>
      <c r="AL17" s="69" t="s">
        <v>227</v>
      </c>
      <c r="AM17" s="116"/>
      <c r="AN17" s="72">
        <v>217</v>
      </c>
      <c r="AO17" s="107"/>
      <c r="AP17" s="72">
        <v>15.9</v>
      </c>
      <c r="AQ17" s="69">
        <v>15.8</v>
      </c>
      <c r="AR17" s="69">
        <v>15.96</v>
      </c>
      <c r="AS17" s="72" t="s">
        <v>227</v>
      </c>
      <c r="AT17" s="72" t="s">
        <v>227</v>
      </c>
      <c r="AU17" s="72" t="s">
        <v>227</v>
      </c>
      <c r="AV17" s="72" t="s">
        <v>227</v>
      </c>
      <c r="AW17" s="68" t="s">
        <v>227</v>
      </c>
      <c r="AX17" s="68" t="s">
        <v>227</v>
      </c>
      <c r="AY17" s="68" t="s">
        <v>227</v>
      </c>
      <c r="AZ17" s="89" t="s">
        <v>227</v>
      </c>
      <c r="BA17" s="68" t="s">
        <v>227</v>
      </c>
      <c r="BB17" s="68" t="s">
        <v>227</v>
      </c>
      <c r="BC17" s="68" t="s">
        <v>227</v>
      </c>
      <c r="BD17" s="79" t="s">
        <v>227</v>
      </c>
      <c r="BE17" s="72" t="s">
        <v>227</v>
      </c>
      <c r="BF17" s="72" t="s">
        <v>227</v>
      </c>
      <c r="BG17" s="72" t="s">
        <v>227</v>
      </c>
      <c r="BH17" s="109"/>
      <c r="BI17" s="109"/>
      <c r="BJ17" s="104"/>
      <c r="BK17" s="104"/>
      <c r="BL17" s="104"/>
      <c r="BM17" s="104"/>
      <c r="BN17" s="104"/>
      <c r="BO17" s="104"/>
      <c r="BP17" s="104"/>
      <c r="BQ17" s="104"/>
      <c r="BR17" s="103"/>
      <c r="BS17" s="103"/>
      <c r="BT17" s="103"/>
      <c r="BU17" s="103"/>
      <c r="BV17" s="103"/>
      <c r="BW17" s="103"/>
      <c r="BX17" s="103"/>
      <c r="BY17" s="103"/>
      <c r="BZ17" s="103"/>
      <c r="CA17" s="103"/>
      <c r="CB17" s="103"/>
      <c r="CC17" s="104"/>
      <c r="CD17" s="104"/>
      <c r="CE17" s="104"/>
      <c r="CF17" s="104"/>
      <c r="CG17" s="104"/>
      <c r="CH17" s="105"/>
      <c r="CI17" s="105"/>
      <c r="CJ17" s="105"/>
      <c r="CK17" s="105"/>
      <c r="CL17" s="105"/>
      <c r="CM17" s="74" t="s">
        <v>231</v>
      </c>
      <c r="CN17" s="74" t="s">
        <v>231</v>
      </c>
      <c r="CO17" s="74" t="s">
        <v>231</v>
      </c>
      <c r="CP17" s="74" t="s">
        <v>231</v>
      </c>
      <c r="CQ17" s="74" t="s">
        <v>231</v>
      </c>
      <c r="CR17" s="105"/>
      <c r="CS17" s="74" t="s">
        <v>231</v>
      </c>
      <c r="CT17" s="105"/>
      <c r="CU17" s="74" t="s">
        <v>231</v>
      </c>
      <c r="CV17" s="74" t="s">
        <v>231</v>
      </c>
      <c r="CW17" s="74" t="s">
        <v>231</v>
      </c>
      <c r="CX17" s="74" t="s">
        <v>231</v>
      </c>
      <c r="CY17" s="74" t="s">
        <v>231</v>
      </c>
      <c r="CZ17" s="74" t="s">
        <v>231</v>
      </c>
      <c r="DA17" s="74" t="s">
        <v>231</v>
      </c>
      <c r="DB17" s="74" t="s">
        <v>231</v>
      </c>
      <c r="DC17" s="74" t="s">
        <v>231</v>
      </c>
      <c r="DD17" s="74" t="s">
        <v>231</v>
      </c>
      <c r="DE17" s="74" t="s">
        <v>231</v>
      </c>
      <c r="DF17" s="74" t="s">
        <v>231</v>
      </c>
      <c r="DG17" s="74" t="s">
        <v>231</v>
      </c>
      <c r="DH17" s="74" t="s">
        <v>231</v>
      </c>
      <c r="DI17" s="74" t="s">
        <v>231</v>
      </c>
      <c r="DJ17" s="74" t="s">
        <v>231</v>
      </c>
      <c r="DK17" s="74" t="s">
        <v>231</v>
      </c>
      <c r="DL17" s="74" t="s">
        <v>231</v>
      </c>
      <c r="DM17" s="74" t="s">
        <v>231</v>
      </c>
      <c r="DN17" s="74" t="s">
        <v>231</v>
      </c>
      <c r="DO17" s="74" t="s">
        <v>231</v>
      </c>
      <c r="DP17" s="74" t="s">
        <v>231</v>
      </c>
      <c r="DQ17" s="74" t="s">
        <v>231</v>
      </c>
    </row>
    <row r="18" spans="1:121" ht="18" customHeight="1" x14ac:dyDescent="0.3">
      <c r="A18" s="124">
        <v>43</v>
      </c>
      <c r="B18" s="124" t="s">
        <v>281</v>
      </c>
      <c r="C18" s="106" t="s">
        <v>213</v>
      </c>
      <c r="D18" s="110" t="s">
        <v>693</v>
      </c>
      <c r="E18" s="138" t="s">
        <v>282</v>
      </c>
      <c r="F18" s="110" t="s">
        <v>682</v>
      </c>
      <c r="G18" s="154" t="s">
        <v>283</v>
      </c>
      <c r="H18" s="156" t="s">
        <v>284</v>
      </c>
      <c r="I18" s="115" t="s">
        <v>285</v>
      </c>
      <c r="J18" s="156" t="s">
        <v>286</v>
      </c>
      <c r="K18" s="149" t="s">
        <v>287</v>
      </c>
      <c r="L18" s="140" t="s">
        <v>288</v>
      </c>
      <c r="M18" s="159" t="s">
        <v>221</v>
      </c>
      <c r="N18" s="149" t="s">
        <v>289</v>
      </c>
      <c r="O18" s="149" t="s">
        <v>278</v>
      </c>
      <c r="P18" s="115" t="s">
        <v>290</v>
      </c>
      <c r="Q18" s="108" t="s">
        <v>225</v>
      </c>
      <c r="R18" s="150">
        <v>2</v>
      </c>
      <c r="S18" s="66" t="s">
        <v>291</v>
      </c>
      <c r="T18" s="90" t="s">
        <v>227</v>
      </c>
      <c r="U18" s="68">
        <v>321</v>
      </c>
      <c r="V18" s="152">
        <f>U18+U19</f>
        <v>646</v>
      </c>
      <c r="W18" s="80">
        <v>67</v>
      </c>
      <c r="X18" s="145">
        <v>67</v>
      </c>
      <c r="Y18" s="68">
        <v>192</v>
      </c>
      <c r="Z18" s="115">
        <f t="shared" ref="Z18" si="0">Y18+Y19</f>
        <v>385</v>
      </c>
      <c r="AA18" s="91">
        <f>159+138</f>
        <v>297</v>
      </c>
      <c r="AB18" s="119">
        <f>AA18+AA19</f>
        <v>588</v>
      </c>
      <c r="AC18" s="147" t="s">
        <v>228</v>
      </c>
      <c r="AD18" s="68">
        <v>321</v>
      </c>
      <c r="AE18" s="115">
        <v>646</v>
      </c>
      <c r="AF18" s="81">
        <v>48.3</v>
      </c>
      <c r="AG18" s="68">
        <v>40.299999999999997</v>
      </c>
      <c r="AH18" s="68">
        <v>54.4</v>
      </c>
      <c r="AI18" s="68">
        <v>0.78</v>
      </c>
      <c r="AJ18" s="68">
        <v>0.63</v>
      </c>
      <c r="AK18" s="68">
        <v>0.96</v>
      </c>
      <c r="AL18" s="68" t="s">
        <v>227</v>
      </c>
      <c r="AM18" s="141" t="s">
        <v>229</v>
      </c>
      <c r="AN18" s="72">
        <v>321</v>
      </c>
      <c r="AO18" s="143">
        <v>646</v>
      </c>
      <c r="AP18" s="79">
        <v>19.399999999999999</v>
      </c>
      <c r="AQ18" s="72">
        <v>16.600000000000001</v>
      </c>
      <c r="AR18" s="72">
        <v>22.3</v>
      </c>
      <c r="AS18" s="72">
        <v>0.71</v>
      </c>
      <c r="AT18" s="72">
        <v>0.59</v>
      </c>
      <c r="AU18" s="72">
        <v>0.86</v>
      </c>
      <c r="AV18" s="72">
        <v>4.0000000000000002E-4</v>
      </c>
      <c r="AW18" s="68" t="s">
        <v>227</v>
      </c>
      <c r="AX18" s="68" t="s">
        <v>227</v>
      </c>
      <c r="AY18" s="68" t="s">
        <v>227</v>
      </c>
      <c r="AZ18" s="89">
        <v>16</v>
      </c>
      <c r="BA18" s="68" t="s">
        <v>227</v>
      </c>
      <c r="BB18" s="68" t="s">
        <v>227</v>
      </c>
      <c r="BC18" s="68" t="s">
        <v>227</v>
      </c>
      <c r="BD18" s="79">
        <v>318</v>
      </c>
      <c r="BE18" s="72">
        <v>246</v>
      </c>
      <c r="BF18" s="72" t="s">
        <v>227</v>
      </c>
      <c r="BG18" s="72" t="s">
        <v>227</v>
      </c>
      <c r="BH18" s="102" t="s">
        <v>231</v>
      </c>
      <c r="BI18" s="102" t="s">
        <v>231</v>
      </c>
      <c r="BJ18" s="102" t="s">
        <v>231</v>
      </c>
      <c r="BK18" s="102" t="s">
        <v>231</v>
      </c>
      <c r="BL18" s="102" t="s">
        <v>231</v>
      </c>
      <c r="BM18" s="102" t="s">
        <v>231</v>
      </c>
      <c r="BN18" s="102" t="s">
        <v>231</v>
      </c>
      <c r="BO18" s="102" t="s">
        <v>231</v>
      </c>
      <c r="BP18" s="102" t="s">
        <v>231</v>
      </c>
      <c r="BQ18" s="102" t="s">
        <v>231</v>
      </c>
      <c r="BR18" s="102" t="s">
        <v>231</v>
      </c>
      <c r="BS18" s="102" t="s">
        <v>231</v>
      </c>
      <c r="BT18" s="102" t="s">
        <v>231</v>
      </c>
      <c r="BU18" s="102" t="s">
        <v>231</v>
      </c>
      <c r="BV18" s="102" t="s">
        <v>231</v>
      </c>
      <c r="BW18" s="102" t="s">
        <v>231</v>
      </c>
      <c r="BX18" s="102" t="s">
        <v>231</v>
      </c>
      <c r="BY18" s="102" t="s">
        <v>231</v>
      </c>
      <c r="BZ18" s="102" t="s">
        <v>231</v>
      </c>
      <c r="CA18" s="102" t="s">
        <v>231</v>
      </c>
      <c r="CB18" s="102" t="s">
        <v>231</v>
      </c>
      <c r="CC18" s="102" t="s">
        <v>231</v>
      </c>
      <c r="CD18" s="102" t="s">
        <v>231</v>
      </c>
      <c r="CE18" s="102" t="s">
        <v>231</v>
      </c>
      <c r="CF18" s="102" t="s">
        <v>231</v>
      </c>
      <c r="CG18" s="102" t="s">
        <v>231</v>
      </c>
      <c r="CH18" s="102" t="s">
        <v>231</v>
      </c>
      <c r="CI18" s="102" t="s">
        <v>231</v>
      </c>
      <c r="CJ18" s="102" t="s">
        <v>231</v>
      </c>
      <c r="CK18" s="102" t="s">
        <v>231</v>
      </c>
      <c r="CL18" s="102" t="s">
        <v>231</v>
      </c>
      <c r="CM18" s="74" t="s">
        <v>231</v>
      </c>
      <c r="CN18" s="74" t="s">
        <v>231</v>
      </c>
      <c r="CO18" s="74" t="s">
        <v>231</v>
      </c>
      <c r="CP18" s="74" t="s">
        <v>231</v>
      </c>
      <c r="CQ18" s="74" t="s">
        <v>231</v>
      </c>
      <c r="CR18" s="102" t="s">
        <v>231</v>
      </c>
      <c r="CS18" s="74" t="s">
        <v>231</v>
      </c>
      <c r="CT18" s="102" t="s">
        <v>231</v>
      </c>
      <c r="CU18" s="74" t="s">
        <v>231</v>
      </c>
      <c r="CV18" s="74" t="s">
        <v>231</v>
      </c>
      <c r="CW18" s="74" t="s">
        <v>231</v>
      </c>
      <c r="CX18" s="74" t="s">
        <v>231</v>
      </c>
      <c r="CY18" s="74" t="s">
        <v>231</v>
      </c>
      <c r="CZ18" s="74" t="s">
        <v>231</v>
      </c>
      <c r="DA18" s="74" t="s">
        <v>231</v>
      </c>
      <c r="DB18" s="74" t="s">
        <v>231</v>
      </c>
      <c r="DC18" s="74" t="s">
        <v>231</v>
      </c>
      <c r="DD18" s="74" t="s">
        <v>231</v>
      </c>
      <c r="DE18" s="74" t="s">
        <v>231</v>
      </c>
      <c r="DF18" s="74" t="s">
        <v>231</v>
      </c>
      <c r="DG18" s="74" t="s">
        <v>231</v>
      </c>
      <c r="DH18" s="74" t="s">
        <v>231</v>
      </c>
      <c r="DI18" s="74" t="s">
        <v>231</v>
      </c>
      <c r="DJ18" s="74" t="s">
        <v>231</v>
      </c>
      <c r="DK18" s="74" t="s">
        <v>231</v>
      </c>
      <c r="DL18" s="74" t="s">
        <v>231</v>
      </c>
      <c r="DM18" s="74" t="s">
        <v>231</v>
      </c>
      <c r="DN18" s="74" t="s">
        <v>231</v>
      </c>
      <c r="DO18" s="74" t="s">
        <v>231</v>
      </c>
      <c r="DP18" s="74" t="s">
        <v>231</v>
      </c>
      <c r="DQ18" s="74" t="s">
        <v>231</v>
      </c>
    </row>
    <row r="19" spans="1:121" ht="18" customHeight="1" x14ac:dyDescent="0.3">
      <c r="A19" s="125"/>
      <c r="B19" s="125"/>
      <c r="C19" s="142"/>
      <c r="D19" s="110"/>
      <c r="E19" s="139"/>
      <c r="F19" s="110"/>
      <c r="G19" s="155"/>
      <c r="H19" s="157"/>
      <c r="I19" s="116"/>
      <c r="J19" s="157"/>
      <c r="K19" s="148"/>
      <c r="L19" s="158"/>
      <c r="M19" s="116"/>
      <c r="N19" s="148"/>
      <c r="O19" s="148"/>
      <c r="P19" s="116"/>
      <c r="Q19" s="109"/>
      <c r="R19" s="151"/>
      <c r="S19" s="101" t="s">
        <v>690</v>
      </c>
      <c r="T19" s="90" t="s">
        <v>227</v>
      </c>
      <c r="U19" s="68">
        <v>325</v>
      </c>
      <c r="V19" s="153"/>
      <c r="W19" s="86">
        <v>66</v>
      </c>
      <c r="X19" s="146"/>
      <c r="Y19" s="68">
        <v>193</v>
      </c>
      <c r="Z19" s="116"/>
      <c r="AA19" s="91">
        <f>145+146</f>
        <v>291</v>
      </c>
      <c r="AB19" s="120"/>
      <c r="AC19" s="148"/>
      <c r="AD19" s="68">
        <v>325</v>
      </c>
      <c r="AE19" s="116"/>
      <c r="AF19" s="81">
        <v>39.6</v>
      </c>
      <c r="AG19" s="68">
        <v>33.299999999999997</v>
      </c>
      <c r="AH19" s="68">
        <v>45.4</v>
      </c>
      <c r="AI19" s="68" t="s">
        <v>227</v>
      </c>
      <c r="AJ19" s="68" t="s">
        <v>227</v>
      </c>
      <c r="AK19" s="68" t="s">
        <v>227</v>
      </c>
      <c r="AL19" s="68" t="s">
        <v>227</v>
      </c>
      <c r="AM19" s="142"/>
      <c r="AN19" s="72">
        <v>325</v>
      </c>
      <c r="AO19" s="144"/>
      <c r="AP19" s="79">
        <v>14.9</v>
      </c>
      <c r="AQ19" s="72">
        <v>12.1</v>
      </c>
      <c r="AR19" s="72">
        <v>17.3</v>
      </c>
      <c r="AS19" s="72" t="s">
        <v>227</v>
      </c>
      <c r="AT19" s="72" t="s">
        <v>227</v>
      </c>
      <c r="AU19" s="72" t="s">
        <v>227</v>
      </c>
      <c r="AV19" s="72" t="s">
        <v>227</v>
      </c>
      <c r="AW19" s="68" t="s">
        <v>227</v>
      </c>
      <c r="AX19" s="68" t="s">
        <v>227</v>
      </c>
      <c r="AY19" s="68" t="s">
        <v>227</v>
      </c>
      <c r="AZ19" s="89">
        <v>30</v>
      </c>
      <c r="BA19" s="68" t="s">
        <v>227</v>
      </c>
      <c r="BB19" s="68" t="s">
        <v>227</v>
      </c>
      <c r="BC19" s="68" t="s">
        <v>227</v>
      </c>
      <c r="BD19" s="79">
        <v>319</v>
      </c>
      <c r="BE19" s="72">
        <v>216</v>
      </c>
      <c r="BF19" s="72" t="s">
        <v>227</v>
      </c>
      <c r="BG19" s="72" t="s">
        <v>227</v>
      </c>
      <c r="BH19" s="103"/>
      <c r="BI19" s="103"/>
      <c r="BJ19" s="103"/>
      <c r="BK19" s="103"/>
      <c r="BL19" s="103"/>
      <c r="BM19" s="103"/>
      <c r="BN19" s="103"/>
      <c r="BO19" s="103"/>
      <c r="BP19" s="103"/>
      <c r="BQ19" s="103"/>
      <c r="BR19" s="103"/>
      <c r="BS19" s="103"/>
      <c r="BT19" s="103"/>
      <c r="BU19" s="103"/>
      <c r="BV19" s="103"/>
      <c r="BW19" s="103"/>
      <c r="BX19" s="103"/>
      <c r="BY19" s="103"/>
      <c r="BZ19" s="103"/>
      <c r="CA19" s="103"/>
      <c r="CB19" s="103"/>
      <c r="CC19" s="103"/>
      <c r="CD19" s="103"/>
      <c r="CE19" s="103"/>
      <c r="CF19" s="103"/>
      <c r="CG19" s="103"/>
      <c r="CH19" s="103"/>
      <c r="CI19" s="103"/>
      <c r="CJ19" s="103"/>
      <c r="CK19" s="103"/>
      <c r="CL19" s="103"/>
      <c r="CM19" s="74" t="s">
        <v>231</v>
      </c>
      <c r="CN19" s="74" t="s">
        <v>231</v>
      </c>
      <c r="CO19" s="74" t="s">
        <v>231</v>
      </c>
      <c r="CP19" s="74" t="s">
        <v>231</v>
      </c>
      <c r="CQ19" s="74" t="s">
        <v>231</v>
      </c>
      <c r="CR19" s="103"/>
      <c r="CS19" s="74" t="s">
        <v>231</v>
      </c>
      <c r="CT19" s="103"/>
      <c r="CU19" s="74" t="s">
        <v>231</v>
      </c>
      <c r="CV19" s="74" t="s">
        <v>231</v>
      </c>
      <c r="CW19" s="74" t="s">
        <v>231</v>
      </c>
      <c r="CX19" s="74" t="s">
        <v>231</v>
      </c>
      <c r="CY19" s="74" t="s">
        <v>231</v>
      </c>
      <c r="CZ19" s="74" t="s">
        <v>231</v>
      </c>
      <c r="DA19" s="74" t="s">
        <v>231</v>
      </c>
      <c r="DB19" s="74" t="s">
        <v>231</v>
      </c>
      <c r="DC19" s="74" t="s">
        <v>231</v>
      </c>
      <c r="DD19" s="74" t="s">
        <v>231</v>
      </c>
      <c r="DE19" s="74" t="s">
        <v>231</v>
      </c>
      <c r="DF19" s="74" t="s">
        <v>231</v>
      </c>
      <c r="DG19" s="74" t="s">
        <v>231</v>
      </c>
      <c r="DH19" s="74" t="s">
        <v>231</v>
      </c>
      <c r="DI19" s="74" t="s">
        <v>231</v>
      </c>
      <c r="DJ19" s="74" t="s">
        <v>231</v>
      </c>
      <c r="DK19" s="74" t="s">
        <v>231</v>
      </c>
      <c r="DL19" s="74" t="s">
        <v>231</v>
      </c>
      <c r="DM19" s="74" t="s">
        <v>231</v>
      </c>
      <c r="DN19" s="74" t="s">
        <v>231</v>
      </c>
      <c r="DO19" s="74" t="s">
        <v>231</v>
      </c>
      <c r="DP19" s="74" t="s">
        <v>231</v>
      </c>
      <c r="DQ19" s="74" t="s">
        <v>231</v>
      </c>
    </row>
    <row r="20" spans="1:121" ht="18" customHeight="1" x14ac:dyDescent="0.3">
      <c r="A20" s="124">
        <v>45</v>
      </c>
      <c r="B20" s="124" t="s">
        <v>292</v>
      </c>
      <c r="C20" s="106" t="s">
        <v>213</v>
      </c>
      <c r="D20" s="110" t="s">
        <v>693</v>
      </c>
      <c r="E20" s="138" t="s">
        <v>293</v>
      </c>
      <c r="F20" s="110" t="s">
        <v>682</v>
      </c>
      <c r="G20" s="127" t="s">
        <v>294</v>
      </c>
      <c r="H20" s="129" t="s">
        <v>295</v>
      </c>
      <c r="I20" s="110" t="s">
        <v>296</v>
      </c>
      <c r="J20" s="129" t="s">
        <v>297</v>
      </c>
      <c r="K20" s="123" t="s">
        <v>298</v>
      </c>
      <c r="L20" s="140" t="s">
        <v>299</v>
      </c>
      <c r="M20" s="133" t="s">
        <v>221</v>
      </c>
      <c r="N20" s="123" t="s">
        <v>289</v>
      </c>
      <c r="O20" s="110" t="s">
        <v>223</v>
      </c>
      <c r="P20" s="117" t="s">
        <v>300</v>
      </c>
      <c r="Q20" s="102" t="s">
        <v>301</v>
      </c>
      <c r="R20" s="119">
        <v>2</v>
      </c>
      <c r="S20" s="66" t="s">
        <v>302</v>
      </c>
      <c r="T20" s="90" t="s">
        <v>227</v>
      </c>
      <c r="U20" s="92">
        <v>387</v>
      </c>
      <c r="V20" s="121">
        <f>U20+U21</f>
        <v>768</v>
      </c>
      <c r="W20" s="93">
        <v>63</v>
      </c>
      <c r="X20" s="123">
        <f>((W20*U20)+(W21*U21))/V20</f>
        <v>63</v>
      </c>
      <c r="Y20" s="94">
        <v>202</v>
      </c>
      <c r="Z20" s="110">
        <f t="shared" ref="Z20" si="1">Y20+Y21</f>
        <v>407</v>
      </c>
      <c r="AA20" s="95">
        <f>175+191</f>
        <v>366</v>
      </c>
      <c r="AB20" s="112">
        <f>AA20+AA21</f>
        <v>714</v>
      </c>
      <c r="AC20" s="113" t="s">
        <v>228</v>
      </c>
      <c r="AD20" s="68">
        <v>387</v>
      </c>
      <c r="AE20" s="110">
        <v>768</v>
      </c>
      <c r="AF20" s="81">
        <v>40.299999999999997</v>
      </c>
      <c r="AG20" s="96">
        <v>35</v>
      </c>
      <c r="AH20" s="68">
        <v>44.8</v>
      </c>
      <c r="AI20" s="68">
        <v>0.94</v>
      </c>
      <c r="AJ20" s="68">
        <v>0.78</v>
      </c>
      <c r="AK20" s="68">
        <v>1.1399999999999999</v>
      </c>
      <c r="AL20" s="68">
        <v>0.54</v>
      </c>
      <c r="AM20" s="115" t="s">
        <v>229</v>
      </c>
      <c r="AN20" s="72">
        <v>387</v>
      </c>
      <c r="AO20" s="106">
        <v>768</v>
      </c>
      <c r="AP20" s="82">
        <v>11.99</v>
      </c>
      <c r="AQ20" s="82">
        <v>10.33</v>
      </c>
      <c r="AR20" s="68">
        <v>12.94</v>
      </c>
      <c r="AS20" s="68">
        <v>0.63</v>
      </c>
      <c r="AT20" s="68">
        <v>0.52</v>
      </c>
      <c r="AU20" s="68">
        <v>0.76</v>
      </c>
      <c r="AV20" s="68" t="s">
        <v>303</v>
      </c>
      <c r="AW20" s="68" t="s">
        <v>227</v>
      </c>
      <c r="AX20" s="68" t="s">
        <v>227</v>
      </c>
      <c r="AY20" s="68" t="s">
        <v>227</v>
      </c>
      <c r="AZ20" s="84">
        <v>42</v>
      </c>
      <c r="BA20" s="68" t="s">
        <v>227</v>
      </c>
      <c r="BB20" s="68" t="s">
        <v>227</v>
      </c>
      <c r="BC20" s="68" t="s">
        <v>227</v>
      </c>
      <c r="BD20" s="79">
        <v>381</v>
      </c>
      <c r="BE20" s="72">
        <v>365</v>
      </c>
      <c r="BF20" s="97" t="s">
        <v>227</v>
      </c>
      <c r="BG20" s="81">
        <v>228</v>
      </c>
      <c r="BH20" s="108" t="s">
        <v>231</v>
      </c>
      <c r="BI20" s="108" t="s">
        <v>231</v>
      </c>
      <c r="BJ20" s="102" t="s">
        <v>231</v>
      </c>
      <c r="BK20" s="102" t="s">
        <v>231</v>
      </c>
      <c r="BL20" s="102" t="s">
        <v>231</v>
      </c>
      <c r="BM20" s="102" t="s">
        <v>231</v>
      </c>
      <c r="BN20" s="102" t="s">
        <v>231</v>
      </c>
      <c r="BO20" s="102" t="s">
        <v>231</v>
      </c>
      <c r="BP20" s="102" t="s">
        <v>231</v>
      </c>
      <c r="BQ20" s="102" t="s">
        <v>231</v>
      </c>
      <c r="BR20" s="102" t="s">
        <v>231</v>
      </c>
      <c r="BS20" s="102" t="s">
        <v>231</v>
      </c>
      <c r="BT20" s="102" t="s">
        <v>231</v>
      </c>
      <c r="BU20" s="102" t="s">
        <v>231</v>
      </c>
      <c r="BV20" s="102" t="s">
        <v>231</v>
      </c>
      <c r="BW20" s="102" t="s">
        <v>231</v>
      </c>
      <c r="BX20" s="102" t="s">
        <v>231</v>
      </c>
      <c r="BY20" s="102" t="s">
        <v>231</v>
      </c>
      <c r="BZ20" s="102" t="s">
        <v>231</v>
      </c>
      <c r="CA20" s="102" t="s">
        <v>231</v>
      </c>
      <c r="CB20" s="102" t="s">
        <v>231</v>
      </c>
      <c r="CC20" s="102" t="s">
        <v>231</v>
      </c>
      <c r="CD20" s="102" t="s">
        <v>231</v>
      </c>
      <c r="CE20" s="102" t="s">
        <v>231</v>
      </c>
      <c r="CF20" s="102" t="s">
        <v>231</v>
      </c>
      <c r="CG20" s="102" t="s">
        <v>231</v>
      </c>
      <c r="CH20" s="102" t="s">
        <v>231</v>
      </c>
      <c r="CI20" s="102" t="s">
        <v>231</v>
      </c>
      <c r="CJ20" s="102" t="s">
        <v>231</v>
      </c>
      <c r="CK20" s="102" t="s">
        <v>231</v>
      </c>
      <c r="CL20" s="102" t="s">
        <v>231</v>
      </c>
      <c r="CM20" s="74" t="s">
        <v>231</v>
      </c>
      <c r="CN20" s="74" t="s">
        <v>231</v>
      </c>
      <c r="CO20" s="74" t="s">
        <v>231</v>
      </c>
      <c r="CP20" s="74" t="s">
        <v>231</v>
      </c>
      <c r="CQ20" s="74" t="s">
        <v>231</v>
      </c>
      <c r="CR20" s="102" t="s">
        <v>231</v>
      </c>
      <c r="CS20" s="74" t="s">
        <v>231</v>
      </c>
      <c r="CT20" s="102" t="s">
        <v>231</v>
      </c>
      <c r="CU20" s="74" t="s">
        <v>231</v>
      </c>
      <c r="CV20" s="74" t="s">
        <v>231</v>
      </c>
      <c r="CW20" s="74" t="s">
        <v>231</v>
      </c>
      <c r="CX20" s="74" t="s">
        <v>231</v>
      </c>
      <c r="CY20" s="74" t="s">
        <v>231</v>
      </c>
      <c r="CZ20" s="74" t="s">
        <v>231</v>
      </c>
      <c r="DA20" s="74" t="s">
        <v>231</v>
      </c>
      <c r="DB20" s="74" t="s">
        <v>231</v>
      </c>
      <c r="DC20" s="74" t="s">
        <v>231</v>
      </c>
      <c r="DD20" s="74" t="s">
        <v>231</v>
      </c>
      <c r="DE20" s="74" t="s">
        <v>231</v>
      </c>
      <c r="DF20" s="74" t="s">
        <v>231</v>
      </c>
      <c r="DG20" s="74" t="s">
        <v>231</v>
      </c>
      <c r="DH20" s="74" t="s">
        <v>231</v>
      </c>
      <c r="DI20" s="74" t="s">
        <v>231</v>
      </c>
      <c r="DJ20" s="74" t="s">
        <v>231</v>
      </c>
      <c r="DK20" s="74" t="s">
        <v>231</v>
      </c>
      <c r="DL20" s="74" t="s">
        <v>231</v>
      </c>
      <c r="DM20" s="74" t="s">
        <v>231</v>
      </c>
      <c r="DN20" s="74" t="s">
        <v>231</v>
      </c>
      <c r="DO20" s="74" t="s">
        <v>231</v>
      </c>
      <c r="DP20" s="74" t="s">
        <v>231</v>
      </c>
      <c r="DQ20" s="74" t="s">
        <v>231</v>
      </c>
    </row>
    <row r="21" spans="1:121" ht="18" customHeight="1" x14ac:dyDescent="0.3">
      <c r="A21" s="125"/>
      <c r="B21" s="125"/>
      <c r="C21" s="107"/>
      <c r="D21" s="110"/>
      <c r="E21" s="139"/>
      <c r="F21" s="110"/>
      <c r="G21" s="128"/>
      <c r="H21" s="130"/>
      <c r="I21" s="111"/>
      <c r="J21" s="129"/>
      <c r="K21" s="122"/>
      <c r="L21" s="132"/>
      <c r="M21" s="134"/>
      <c r="N21" s="122"/>
      <c r="O21" s="135"/>
      <c r="P21" s="118"/>
      <c r="Q21" s="104"/>
      <c r="R21" s="120"/>
      <c r="S21" s="66" t="s">
        <v>256</v>
      </c>
      <c r="T21" s="90" t="s">
        <v>227</v>
      </c>
      <c r="U21" s="92">
        <v>381</v>
      </c>
      <c r="V21" s="122"/>
      <c r="W21" s="93">
        <v>63</v>
      </c>
      <c r="X21" s="123"/>
      <c r="Y21" s="94">
        <v>205</v>
      </c>
      <c r="Z21" s="111"/>
      <c r="AA21" s="95">
        <f>162+186</f>
        <v>348</v>
      </c>
      <c r="AB21" s="107"/>
      <c r="AC21" s="114"/>
      <c r="AD21" s="68">
        <v>381</v>
      </c>
      <c r="AE21" s="110"/>
      <c r="AF21" s="81">
        <v>35.799999999999997</v>
      </c>
      <c r="AG21" s="96">
        <v>29</v>
      </c>
      <c r="AH21" s="68">
        <v>40.6</v>
      </c>
      <c r="AI21" s="68" t="s">
        <v>227</v>
      </c>
      <c r="AJ21" s="68" t="s">
        <v>227</v>
      </c>
      <c r="AK21" s="68" t="s">
        <v>227</v>
      </c>
      <c r="AL21" s="68" t="s">
        <v>227</v>
      </c>
      <c r="AM21" s="116"/>
      <c r="AN21" s="72">
        <v>381</v>
      </c>
      <c r="AO21" s="107"/>
      <c r="AP21" s="68">
        <v>8.08</v>
      </c>
      <c r="AQ21" s="82">
        <v>7.56</v>
      </c>
      <c r="AR21" s="68">
        <v>9.23</v>
      </c>
      <c r="AS21" s="68" t="s">
        <v>227</v>
      </c>
      <c r="AT21" s="68" t="s">
        <v>227</v>
      </c>
      <c r="AU21" s="68" t="s">
        <v>227</v>
      </c>
      <c r="AV21" s="68" t="s">
        <v>227</v>
      </c>
      <c r="AW21" s="68" t="s">
        <v>227</v>
      </c>
      <c r="AX21" s="68" t="s">
        <v>227</v>
      </c>
      <c r="AY21" s="68" t="s">
        <v>227</v>
      </c>
      <c r="AZ21" s="84">
        <v>22</v>
      </c>
      <c r="BA21" s="68" t="s">
        <v>227</v>
      </c>
      <c r="BB21" s="68" t="s">
        <v>227</v>
      </c>
      <c r="BC21" s="68" t="s">
        <v>227</v>
      </c>
      <c r="BD21" s="79">
        <v>377</v>
      </c>
      <c r="BE21" s="72">
        <v>310</v>
      </c>
      <c r="BF21" s="97" t="s">
        <v>227</v>
      </c>
      <c r="BG21" s="81">
        <v>157</v>
      </c>
      <c r="BH21" s="109"/>
      <c r="BI21" s="109"/>
      <c r="BJ21" s="104"/>
      <c r="BK21" s="104"/>
      <c r="BL21" s="104"/>
      <c r="BM21" s="104"/>
      <c r="BN21" s="104"/>
      <c r="BO21" s="104"/>
      <c r="BP21" s="104"/>
      <c r="BQ21" s="104"/>
      <c r="BR21" s="103"/>
      <c r="BS21" s="103"/>
      <c r="BT21" s="103"/>
      <c r="BU21" s="103"/>
      <c r="BV21" s="103"/>
      <c r="BW21" s="103"/>
      <c r="BX21" s="103"/>
      <c r="BY21" s="103"/>
      <c r="BZ21" s="103"/>
      <c r="CA21" s="103"/>
      <c r="CB21" s="103"/>
      <c r="CC21" s="104"/>
      <c r="CD21" s="104"/>
      <c r="CE21" s="104"/>
      <c r="CF21" s="104"/>
      <c r="CG21" s="104"/>
      <c r="CH21" s="105"/>
      <c r="CI21" s="105"/>
      <c r="CJ21" s="105"/>
      <c r="CK21" s="105"/>
      <c r="CL21" s="105"/>
      <c r="CM21" s="74" t="s">
        <v>231</v>
      </c>
      <c r="CN21" s="74" t="s">
        <v>231</v>
      </c>
      <c r="CO21" s="74" t="s">
        <v>231</v>
      </c>
      <c r="CP21" s="74" t="s">
        <v>231</v>
      </c>
      <c r="CQ21" s="74" t="s">
        <v>231</v>
      </c>
      <c r="CR21" s="105"/>
      <c r="CS21" s="74" t="s">
        <v>231</v>
      </c>
      <c r="CT21" s="105"/>
      <c r="CU21" s="74" t="s">
        <v>231</v>
      </c>
      <c r="CV21" s="74" t="s">
        <v>231</v>
      </c>
      <c r="CW21" s="74" t="s">
        <v>231</v>
      </c>
      <c r="CX21" s="74" t="s">
        <v>231</v>
      </c>
      <c r="CY21" s="74" t="s">
        <v>231</v>
      </c>
      <c r="CZ21" s="74" t="s">
        <v>231</v>
      </c>
      <c r="DA21" s="74" t="s">
        <v>231</v>
      </c>
      <c r="DB21" s="74" t="s">
        <v>231</v>
      </c>
      <c r="DC21" s="74" t="s">
        <v>231</v>
      </c>
      <c r="DD21" s="74" t="s">
        <v>231</v>
      </c>
      <c r="DE21" s="74" t="s">
        <v>231</v>
      </c>
      <c r="DF21" s="74" t="s">
        <v>231</v>
      </c>
      <c r="DG21" s="74" t="s">
        <v>231</v>
      </c>
      <c r="DH21" s="74" t="s">
        <v>231</v>
      </c>
      <c r="DI21" s="74" t="s">
        <v>231</v>
      </c>
      <c r="DJ21" s="74" t="s">
        <v>231</v>
      </c>
      <c r="DK21" s="74" t="s">
        <v>231</v>
      </c>
      <c r="DL21" s="74" t="s">
        <v>231</v>
      </c>
      <c r="DM21" s="74" t="s">
        <v>231</v>
      </c>
      <c r="DN21" s="74" t="s">
        <v>231</v>
      </c>
      <c r="DO21" s="74" t="s">
        <v>231</v>
      </c>
      <c r="DP21" s="74" t="s">
        <v>231</v>
      </c>
      <c r="DQ21" s="74" t="s">
        <v>231</v>
      </c>
    </row>
    <row r="22" spans="1:121" ht="18" customHeight="1" x14ac:dyDescent="0.3">
      <c r="A22" s="124">
        <v>1</v>
      </c>
      <c r="B22" s="124" t="s">
        <v>304</v>
      </c>
      <c r="C22" s="106" t="s">
        <v>213</v>
      </c>
      <c r="D22" s="110" t="s">
        <v>693</v>
      </c>
      <c r="E22" s="106" t="s">
        <v>305</v>
      </c>
      <c r="F22" s="110" t="s">
        <v>682</v>
      </c>
      <c r="G22" s="127" t="s">
        <v>306</v>
      </c>
      <c r="H22" s="129" t="s">
        <v>307</v>
      </c>
      <c r="I22" s="110" t="s">
        <v>308</v>
      </c>
      <c r="J22" s="129" t="s">
        <v>309</v>
      </c>
      <c r="K22" s="123" t="s">
        <v>310</v>
      </c>
      <c r="L22" s="131" t="s">
        <v>311</v>
      </c>
      <c r="M22" s="133" t="s">
        <v>221</v>
      </c>
      <c r="N22" s="123" t="s">
        <v>312</v>
      </c>
      <c r="O22" s="110" t="s">
        <v>278</v>
      </c>
      <c r="P22" s="117" t="s">
        <v>313</v>
      </c>
      <c r="Q22" s="102" t="s">
        <v>314</v>
      </c>
      <c r="R22" s="119">
        <v>2</v>
      </c>
      <c r="S22" s="66" t="s">
        <v>315</v>
      </c>
      <c r="T22" s="90" t="s">
        <v>227</v>
      </c>
      <c r="U22" s="92" t="s">
        <v>316</v>
      </c>
      <c r="V22" s="121" t="s">
        <v>317</v>
      </c>
      <c r="W22" s="93" t="s">
        <v>318</v>
      </c>
      <c r="X22" s="123" t="s">
        <v>319</v>
      </c>
      <c r="Y22" s="94" t="s">
        <v>320</v>
      </c>
      <c r="Z22" s="110" t="s">
        <v>321</v>
      </c>
      <c r="AA22" s="95" t="s">
        <v>227</v>
      </c>
      <c r="AB22" s="112" t="s">
        <v>227</v>
      </c>
      <c r="AC22" s="113" t="s">
        <v>228</v>
      </c>
      <c r="AD22" s="68">
        <v>154</v>
      </c>
      <c r="AE22" s="110">
        <v>307</v>
      </c>
      <c r="AF22" s="70">
        <v>48.3</v>
      </c>
      <c r="AG22" s="71">
        <v>42.4</v>
      </c>
      <c r="AH22" s="71">
        <v>52.8</v>
      </c>
      <c r="AI22" s="68">
        <v>0.68700000000000006</v>
      </c>
      <c r="AJ22" s="68">
        <v>0.46100000000000002</v>
      </c>
      <c r="AK22" s="68">
        <v>1.0229999999999999</v>
      </c>
      <c r="AL22" s="68">
        <v>6.3100000000000003E-2</v>
      </c>
      <c r="AM22" s="115" t="s">
        <v>229</v>
      </c>
      <c r="AN22" s="72">
        <v>154</v>
      </c>
      <c r="AO22" s="106">
        <v>307</v>
      </c>
      <c r="AP22" s="82">
        <v>11.5</v>
      </c>
      <c r="AQ22" s="82">
        <v>8.9</v>
      </c>
      <c r="AR22" s="68">
        <v>13.9</v>
      </c>
      <c r="AS22" s="68">
        <v>0.59599999999999997</v>
      </c>
      <c r="AT22" s="68">
        <v>0.44</v>
      </c>
      <c r="AU22" s="68">
        <v>0.81</v>
      </c>
      <c r="AV22" s="68">
        <v>1E-3</v>
      </c>
      <c r="AW22" s="68" t="s">
        <v>227</v>
      </c>
      <c r="AX22" s="68" t="s">
        <v>227</v>
      </c>
      <c r="AY22" s="68" t="s">
        <v>227</v>
      </c>
      <c r="AZ22" s="84" t="s">
        <v>227</v>
      </c>
      <c r="BA22" s="68" t="s">
        <v>227</v>
      </c>
      <c r="BB22" s="68" t="s">
        <v>227</v>
      </c>
      <c r="BC22" s="68" t="s">
        <v>227</v>
      </c>
      <c r="BD22" s="79" t="s">
        <v>227</v>
      </c>
      <c r="BE22" s="72" t="s">
        <v>227</v>
      </c>
      <c r="BF22" s="97" t="s">
        <v>227</v>
      </c>
      <c r="BG22" s="81" t="s">
        <v>227</v>
      </c>
      <c r="BH22" s="108" t="s">
        <v>231</v>
      </c>
      <c r="BI22" s="108" t="s">
        <v>231</v>
      </c>
      <c r="BJ22" s="102" t="s">
        <v>231</v>
      </c>
      <c r="BK22" s="102" t="s">
        <v>231</v>
      </c>
      <c r="BL22" s="102" t="s">
        <v>231</v>
      </c>
      <c r="BM22" s="102" t="s">
        <v>231</v>
      </c>
      <c r="BN22" s="102" t="s">
        <v>231</v>
      </c>
      <c r="BO22" s="102" t="s">
        <v>231</v>
      </c>
      <c r="BP22" s="102" t="s">
        <v>231</v>
      </c>
      <c r="BQ22" s="102" t="s">
        <v>231</v>
      </c>
      <c r="BR22" s="102" t="s">
        <v>231</v>
      </c>
      <c r="BS22" s="102" t="s">
        <v>231</v>
      </c>
      <c r="BT22" s="102" t="s">
        <v>231</v>
      </c>
      <c r="BU22" s="102" t="s">
        <v>231</v>
      </c>
      <c r="BV22" s="102" t="s">
        <v>231</v>
      </c>
      <c r="BW22" s="102" t="s">
        <v>231</v>
      </c>
      <c r="BX22" s="102" t="s">
        <v>231</v>
      </c>
      <c r="BY22" s="102" t="s">
        <v>231</v>
      </c>
      <c r="BZ22" s="102" t="s">
        <v>231</v>
      </c>
      <c r="CA22" s="102" t="s">
        <v>231</v>
      </c>
      <c r="CB22" s="102" t="s">
        <v>231</v>
      </c>
      <c r="CC22" s="102" t="s">
        <v>231</v>
      </c>
      <c r="CD22" s="102" t="s">
        <v>231</v>
      </c>
      <c r="CE22" s="102" t="s">
        <v>231</v>
      </c>
      <c r="CF22" s="102" t="s">
        <v>231</v>
      </c>
      <c r="CG22" s="102" t="s">
        <v>231</v>
      </c>
      <c r="CH22" s="102" t="s">
        <v>231</v>
      </c>
      <c r="CI22" s="102" t="s">
        <v>231</v>
      </c>
      <c r="CJ22" s="102" t="s">
        <v>231</v>
      </c>
      <c r="CK22" s="102" t="s">
        <v>231</v>
      </c>
      <c r="CL22" s="102" t="s">
        <v>231</v>
      </c>
      <c r="CM22" s="74" t="s">
        <v>231</v>
      </c>
      <c r="CN22" s="74" t="s">
        <v>231</v>
      </c>
      <c r="CO22" s="74" t="s">
        <v>231</v>
      </c>
      <c r="CP22" s="74" t="s">
        <v>231</v>
      </c>
      <c r="CQ22" s="74" t="s">
        <v>231</v>
      </c>
      <c r="CR22" s="102" t="s">
        <v>231</v>
      </c>
      <c r="CS22" s="74" t="s">
        <v>231</v>
      </c>
      <c r="CT22" s="102" t="s">
        <v>231</v>
      </c>
      <c r="CU22" s="74" t="s">
        <v>231</v>
      </c>
      <c r="CV22" s="74" t="s">
        <v>231</v>
      </c>
      <c r="CW22" s="74" t="s">
        <v>231</v>
      </c>
      <c r="CX22" s="74" t="s">
        <v>231</v>
      </c>
      <c r="CY22" s="74" t="s">
        <v>231</v>
      </c>
      <c r="CZ22" s="74" t="s">
        <v>231</v>
      </c>
      <c r="DA22" s="74" t="s">
        <v>231</v>
      </c>
      <c r="DB22" s="74" t="s">
        <v>231</v>
      </c>
      <c r="DC22" s="74" t="s">
        <v>231</v>
      </c>
      <c r="DD22" s="74" t="s">
        <v>231</v>
      </c>
      <c r="DE22" s="74" t="s">
        <v>231</v>
      </c>
      <c r="DF22" s="74" t="s">
        <v>231</v>
      </c>
      <c r="DG22" s="74" t="s">
        <v>231</v>
      </c>
      <c r="DH22" s="74" t="s">
        <v>231</v>
      </c>
      <c r="DI22" s="74" t="s">
        <v>231</v>
      </c>
      <c r="DJ22" s="74" t="s">
        <v>231</v>
      </c>
      <c r="DK22" s="74" t="s">
        <v>231</v>
      </c>
      <c r="DL22" s="74" t="s">
        <v>231</v>
      </c>
      <c r="DM22" s="74" t="s">
        <v>231</v>
      </c>
      <c r="DN22" s="74" t="s">
        <v>231</v>
      </c>
      <c r="DO22" s="74" t="s">
        <v>231</v>
      </c>
      <c r="DP22" s="74" t="s">
        <v>231</v>
      </c>
      <c r="DQ22" s="74" t="s">
        <v>231</v>
      </c>
    </row>
    <row r="23" spans="1:121" ht="18" customHeight="1" x14ac:dyDescent="0.3">
      <c r="A23" s="125"/>
      <c r="B23" s="125"/>
      <c r="C23" s="126" t="str">
        <f>C22</f>
        <v>Original</v>
      </c>
      <c r="D23" s="110"/>
      <c r="E23" s="126"/>
      <c r="F23" s="110"/>
      <c r="G23" s="128"/>
      <c r="H23" s="130"/>
      <c r="I23" s="111"/>
      <c r="J23" s="129"/>
      <c r="K23" s="122"/>
      <c r="L23" s="132"/>
      <c r="M23" s="134"/>
      <c r="N23" s="122"/>
      <c r="O23" s="135"/>
      <c r="P23" s="118"/>
      <c r="Q23" s="104"/>
      <c r="R23" s="120"/>
      <c r="S23" s="66" t="s">
        <v>322</v>
      </c>
      <c r="T23" s="90" t="s">
        <v>227</v>
      </c>
      <c r="U23" s="92" t="s">
        <v>323</v>
      </c>
      <c r="V23" s="122"/>
      <c r="W23" s="93" t="s">
        <v>324</v>
      </c>
      <c r="X23" s="123"/>
      <c r="Y23" s="94" t="s">
        <v>325</v>
      </c>
      <c r="Z23" s="111"/>
      <c r="AA23" s="95" t="s">
        <v>227</v>
      </c>
      <c r="AB23" s="107"/>
      <c r="AC23" s="114"/>
      <c r="AD23" s="68">
        <v>153</v>
      </c>
      <c r="AE23" s="110"/>
      <c r="AF23" s="70">
        <v>40.4</v>
      </c>
      <c r="AG23" s="75">
        <v>33.6</v>
      </c>
      <c r="AH23" s="75">
        <v>44.4</v>
      </c>
      <c r="AI23" s="68" t="s">
        <v>227</v>
      </c>
      <c r="AJ23" s="68" t="s">
        <v>227</v>
      </c>
      <c r="AK23" s="68" t="s">
        <v>227</v>
      </c>
      <c r="AL23" s="68" t="s">
        <v>227</v>
      </c>
      <c r="AM23" s="116"/>
      <c r="AN23" s="72">
        <v>153</v>
      </c>
      <c r="AO23" s="107"/>
      <c r="AP23" s="68">
        <v>6.5</v>
      </c>
      <c r="AQ23" s="82">
        <v>4.5</v>
      </c>
      <c r="AR23" s="68">
        <v>8.3000000000000007</v>
      </c>
      <c r="AS23" s="68" t="s">
        <v>227</v>
      </c>
      <c r="AT23" s="68" t="s">
        <v>227</v>
      </c>
      <c r="AU23" s="68" t="s">
        <v>227</v>
      </c>
      <c r="AV23" s="68" t="s">
        <v>227</v>
      </c>
      <c r="AW23" s="68" t="s">
        <v>227</v>
      </c>
      <c r="AX23" s="68" t="s">
        <v>227</v>
      </c>
      <c r="AY23" s="68" t="s">
        <v>227</v>
      </c>
      <c r="AZ23" s="84" t="s">
        <v>227</v>
      </c>
      <c r="BA23" s="68" t="s">
        <v>227</v>
      </c>
      <c r="BB23" s="68" t="s">
        <v>227</v>
      </c>
      <c r="BC23" s="68" t="s">
        <v>227</v>
      </c>
      <c r="BD23" s="79" t="s">
        <v>227</v>
      </c>
      <c r="BE23" s="72" t="s">
        <v>227</v>
      </c>
      <c r="BF23" s="97" t="s">
        <v>227</v>
      </c>
      <c r="BG23" s="81" t="s">
        <v>227</v>
      </c>
      <c r="BH23" s="109"/>
      <c r="BI23" s="109"/>
      <c r="BJ23" s="104"/>
      <c r="BK23" s="104"/>
      <c r="BL23" s="104"/>
      <c r="BM23" s="104"/>
      <c r="BN23" s="104"/>
      <c r="BO23" s="104"/>
      <c r="BP23" s="104"/>
      <c r="BQ23" s="104"/>
      <c r="BR23" s="103"/>
      <c r="BS23" s="103"/>
      <c r="BT23" s="103"/>
      <c r="BU23" s="103"/>
      <c r="BV23" s="103"/>
      <c r="BW23" s="103"/>
      <c r="BX23" s="103"/>
      <c r="BY23" s="103"/>
      <c r="BZ23" s="103"/>
      <c r="CA23" s="103"/>
      <c r="CB23" s="103"/>
      <c r="CC23" s="104"/>
      <c r="CD23" s="104"/>
      <c r="CE23" s="104"/>
      <c r="CF23" s="104"/>
      <c r="CG23" s="104"/>
      <c r="CH23" s="105"/>
      <c r="CI23" s="105"/>
      <c r="CJ23" s="105"/>
      <c r="CK23" s="105"/>
      <c r="CL23" s="105"/>
      <c r="CM23" s="74" t="s">
        <v>231</v>
      </c>
      <c r="CN23" s="74" t="s">
        <v>231</v>
      </c>
      <c r="CO23" s="74" t="s">
        <v>231</v>
      </c>
      <c r="CP23" s="74" t="s">
        <v>231</v>
      </c>
      <c r="CQ23" s="74" t="s">
        <v>231</v>
      </c>
      <c r="CR23" s="105"/>
      <c r="CS23" s="74" t="s">
        <v>231</v>
      </c>
      <c r="CT23" s="105"/>
      <c r="CU23" s="74" t="s">
        <v>231</v>
      </c>
      <c r="CV23" s="74" t="s">
        <v>231</v>
      </c>
      <c r="CW23" s="74" t="s">
        <v>231</v>
      </c>
      <c r="CX23" s="74" t="s">
        <v>231</v>
      </c>
      <c r="CY23" s="74" t="s">
        <v>231</v>
      </c>
      <c r="CZ23" s="74" t="s">
        <v>231</v>
      </c>
      <c r="DA23" s="74" t="s">
        <v>231</v>
      </c>
      <c r="DB23" s="74" t="s">
        <v>231</v>
      </c>
      <c r="DC23" s="74" t="s">
        <v>231</v>
      </c>
      <c r="DD23" s="74" t="s">
        <v>231</v>
      </c>
      <c r="DE23" s="74" t="s">
        <v>231</v>
      </c>
      <c r="DF23" s="74" t="s">
        <v>231</v>
      </c>
      <c r="DG23" s="74" t="s">
        <v>231</v>
      </c>
      <c r="DH23" s="74" t="s">
        <v>231</v>
      </c>
      <c r="DI23" s="74" t="s">
        <v>231</v>
      </c>
      <c r="DJ23" s="74" t="s">
        <v>231</v>
      </c>
      <c r="DK23" s="74" t="s">
        <v>231</v>
      </c>
      <c r="DL23" s="74" t="s">
        <v>231</v>
      </c>
      <c r="DM23" s="74" t="s">
        <v>231</v>
      </c>
      <c r="DN23" s="74" t="s">
        <v>231</v>
      </c>
      <c r="DO23" s="74" t="s">
        <v>231</v>
      </c>
      <c r="DP23" s="74" t="s">
        <v>231</v>
      </c>
      <c r="DQ23" s="74" t="s">
        <v>231</v>
      </c>
    </row>
    <row r="24" spans="1:121" ht="18" customHeight="1" x14ac:dyDescent="0.3">
      <c r="A24" s="124">
        <v>3</v>
      </c>
      <c r="B24" s="124">
        <v>6</v>
      </c>
      <c r="C24" s="106" t="s">
        <v>213</v>
      </c>
      <c r="D24" s="110" t="s">
        <v>693</v>
      </c>
      <c r="E24" s="106" t="s">
        <v>326</v>
      </c>
      <c r="F24" s="110" t="s">
        <v>682</v>
      </c>
      <c r="G24" s="127" t="s">
        <v>327</v>
      </c>
      <c r="H24" s="129" t="s">
        <v>328</v>
      </c>
      <c r="I24" s="110" t="s">
        <v>243</v>
      </c>
      <c r="J24" s="129" t="s">
        <v>329</v>
      </c>
      <c r="K24" s="123" t="s">
        <v>330</v>
      </c>
      <c r="L24" s="131" t="s">
        <v>331</v>
      </c>
      <c r="M24" s="133" t="s">
        <v>221</v>
      </c>
      <c r="N24" s="123" t="s">
        <v>332</v>
      </c>
      <c r="O24" s="110" t="s">
        <v>278</v>
      </c>
      <c r="P24" s="117" t="s">
        <v>333</v>
      </c>
      <c r="Q24" s="102" t="s">
        <v>334</v>
      </c>
      <c r="R24" s="119">
        <v>2</v>
      </c>
      <c r="S24" s="66" t="s">
        <v>322</v>
      </c>
      <c r="T24" s="90" t="s">
        <v>227</v>
      </c>
      <c r="U24" s="92" t="s">
        <v>335</v>
      </c>
      <c r="V24" s="121" t="s">
        <v>336</v>
      </c>
      <c r="W24" s="93" t="s">
        <v>337</v>
      </c>
      <c r="X24" s="123" t="s">
        <v>338</v>
      </c>
      <c r="Y24" s="94" t="s">
        <v>339</v>
      </c>
      <c r="Z24" s="110" t="s">
        <v>340</v>
      </c>
      <c r="AA24" s="95" t="s">
        <v>341</v>
      </c>
      <c r="AB24" s="112" t="s">
        <v>342</v>
      </c>
      <c r="AC24" s="113" t="s">
        <v>343</v>
      </c>
      <c r="AD24" s="68">
        <v>113</v>
      </c>
      <c r="AE24" s="110">
        <v>221</v>
      </c>
      <c r="AF24" s="81">
        <v>16.5</v>
      </c>
      <c r="AG24" s="71">
        <v>42.4</v>
      </c>
      <c r="AH24" s="71">
        <v>52.8</v>
      </c>
      <c r="AI24" s="68">
        <v>0.94</v>
      </c>
      <c r="AJ24" s="68">
        <v>0.7</v>
      </c>
      <c r="AK24" s="68">
        <v>1.28</v>
      </c>
      <c r="AL24" s="68">
        <v>0.70899999999999996</v>
      </c>
      <c r="AM24" s="115" t="s">
        <v>229</v>
      </c>
      <c r="AN24" s="72">
        <v>113</v>
      </c>
      <c r="AO24" s="106">
        <v>221</v>
      </c>
      <c r="AP24" s="82">
        <v>4.2</v>
      </c>
      <c r="AQ24" s="69">
        <v>4.5999999999999996</v>
      </c>
      <c r="AR24" s="69">
        <v>4.5999999999999996</v>
      </c>
      <c r="AS24" s="68">
        <v>0.68</v>
      </c>
      <c r="AT24" s="68">
        <v>0.51</v>
      </c>
      <c r="AU24" s="68">
        <v>0.9</v>
      </c>
      <c r="AV24" s="68">
        <v>3.0000000000000001E-3</v>
      </c>
      <c r="AW24" s="68" t="s">
        <v>227</v>
      </c>
      <c r="AX24" s="68" t="s">
        <v>227</v>
      </c>
      <c r="AY24" s="68" t="s">
        <v>227</v>
      </c>
      <c r="AZ24" s="84" t="s">
        <v>227</v>
      </c>
      <c r="BA24" s="68" t="s">
        <v>227</v>
      </c>
      <c r="BB24" s="68" t="s">
        <v>227</v>
      </c>
      <c r="BC24" s="68" t="s">
        <v>227</v>
      </c>
      <c r="BD24" s="79" t="s">
        <v>227</v>
      </c>
      <c r="BE24" s="72" t="s">
        <v>227</v>
      </c>
      <c r="BF24" s="97" t="s">
        <v>227</v>
      </c>
      <c r="BG24" s="81" t="s">
        <v>227</v>
      </c>
      <c r="BH24" s="108" t="s">
        <v>231</v>
      </c>
      <c r="BI24" s="108" t="s">
        <v>231</v>
      </c>
      <c r="BJ24" s="102" t="s">
        <v>231</v>
      </c>
      <c r="BK24" s="102" t="s">
        <v>231</v>
      </c>
      <c r="BL24" s="102" t="s">
        <v>231</v>
      </c>
      <c r="BM24" s="102" t="s">
        <v>231</v>
      </c>
      <c r="BN24" s="102" t="s">
        <v>231</v>
      </c>
      <c r="BO24" s="102" t="s">
        <v>231</v>
      </c>
      <c r="BP24" s="102" t="s">
        <v>231</v>
      </c>
      <c r="BQ24" s="102" t="s">
        <v>231</v>
      </c>
      <c r="BR24" s="102" t="s">
        <v>231</v>
      </c>
      <c r="BS24" s="102" t="s">
        <v>231</v>
      </c>
      <c r="BT24" s="102" t="s">
        <v>231</v>
      </c>
      <c r="BU24" s="102" t="s">
        <v>231</v>
      </c>
      <c r="BV24" s="102" t="s">
        <v>231</v>
      </c>
      <c r="BW24" s="102" t="s">
        <v>231</v>
      </c>
      <c r="BX24" s="102" t="s">
        <v>231</v>
      </c>
      <c r="BY24" s="102" t="s">
        <v>231</v>
      </c>
      <c r="BZ24" s="102" t="s">
        <v>231</v>
      </c>
      <c r="CA24" s="102" t="s">
        <v>231</v>
      </c>
      <c r="CB24" s="102" t="s">
        <v>231</v>
      </c>
      <c r="CC24" s="102" t="s">
        <v>231</v>
      </c>
      <c r="CD24" s="102" t="s">
        <v>231</v>
      </c>
      <c r="CE24" s="102" t="s">
        <v>231</v>
      </c>
      <c r="CF24" s="102" t="s">
        <v>231</v>
      </c>
      <c r="CG24" s="102" t="s">
        <v>231</v>
      </c>
      <c r="CH24" s="102" t="s">
        <v>231</v>
      </c>
      <c r="CI24" s="102" t="s">
        <v>231</v>
      </c>
      <c r="CJ24" s="102" t="s">
        <v>231</v>
      </c>
      <c r="CK24" s="102" t="s">
        <v>231</v>
      </c>
      <c r="CL24" s="102" t="s">
        <v>231</v>
      </c>
      <c r="CM24" s="74" t="s">
        <v>231</v>
      </c>
      <c r="CN24" s="74" t="s">
        <v>231</v>
      </c>
      <c r="CO24" s="74" t="s">
        <v>231</v>
      </c>
      <c r="CP24" s="74" t="s">
        <v>231</v>
      </c>
      <c r="CQ24" s="74" t="s">
        <v>231</v>
      </c>
      <c r="CR24" s="102" t="s">
        <v>231</v>
      </c>
      <c r="CS24" s="74" t="s">
        <v>231</v>
      </c>
      <c r="CT24" s="102" t="s">
        <v>231</v>
      </c>
      <c r="CU24" s="74" t="s">
        <v>231</v>
      </c>
      <c r="CV24" s="74" t="s">
        <v>231</v>
      </c>
      <c r="CW24" s="74" t="s">
        <v>231</v>
      </c>
      <c r="CX24" s="74" t="s">
        <v>231</v>
      </c>
      <c r="CY24" s="74" t="s">
        <v>231</v>
      </c>
      <c r="CZ24" s="74" t="s">
        <v>231</v>
      </c>
      <c r="DA24" s="74" t="s">
        <v>231</v>
      </c>
      <c r="DB24" s="74" t="s">
        <v>231</v>
      </c>
      <c r="DC24" s="74" t="s">
        <v>231</v>
      </c>
      <c r="DD24" s="74" t="s">
        <v>231</v>
      </c>
      <c r="DE24" s="74" t="s">
        <v>231</v>
      </c>
      <c r="DF24" s="74" t="s">
        <v>231</v>
      </c>
      <c r="DG24" s="74" t="s">
        <v>231</v>
      </c>
      <c r="DH24" s="74" t="s">
        <v>231</v>
      </c>
      <c r="DI24" s="74" t="s">
        <v>231</v>
      </c>
      <c r="DJ24" s="74" t="s">
        <v>231</v>
      </c>
      <c r="DK24" s="74" t="s">
        <v>231</v>
      </c>
      <c r="DL24" s="74" t="s">
        <v>231</v>
      </c>
      <c r="DM24" s="74" t="s">
        <v>231</v>
      </c>
      <c r="DN24" s="74" t="s">
        <v>231</v>
      </c>
      <c r="DO24" s="74" t="s">
        <v>231</v>
      </c>
      <c r="DP24" s="74" t="s">
        <v>231</v>
      </c>
      <c r="DQ24" s="74" t="s">
        <v>231</v>
      </c>
    </row>
    <row r="25" spans="1:121" ht="18" customHeight="1" x14ac:dyDescent="0.3">
      <c r="A25" s="125"/>
      <c r="B25" s="125"/>
      <c r="C25" s="107" t="str">
        <f>C24</f>
        <v>Original</v>
      </c>
      <c r="D25" s="110"/>
      <c r="E25" s="126"/>
      <c r="F25" s="110"/>
      <c r="G25" s="128"/>
      <c r="H25" s="130"/>
      <c r="I25" s="111"/>
      <c r="J25" s="129"/>
      <c r="K25" s="122"/>
      <c r="L25" s="132"/>
      <c r="M25" s="134"/>
      <c r="N25" s="122"/>
      <c r="O25" s="135"/>
      <c r="P25" s="118"/>
      <c r="Q25" s="104"/>
      <c r="R25" s="120"/>
      <c r="S25" s="66" t="s">
        <v>344</v>
      </c>
      <c r="T25" s="90" t="s">
        <v>227</v>
      </c>
      <c r="U25" s="92" t="s">
        <v>345</v>
      </c>
      <c r="V25" s="122"/>
      <c r="W25" s="93" t="s">
        <v>346</v>
      </c>
      <c r="X25" s="123"/>
      <c r="Y25" s="94" t="s">
        <v>347</v>
      </c>
      <c r="Z25" s="111"/>
      <c r="AA25" s="95" t="s">
        <v>348</v>
      </c>
      <c r="AB25" s="107"/>
      <c r="AC25" s="114"/>
      <c r="AD25" s="68">
        <v>108</v>
      </c>
      <c r="AE25" s="110"/>
      <c r="AF25" s="81">
        <v>13.6</v>
      </c>
      <c r="AG25" s="75">
        <v>33.6</v>
      </c>
      <c r="AH25" s="75">
        <v>44.4</v>
      </c>
      <c r="AI25" s="68" t="s">
        <v>227</v>
      </c>
      <c r="AJ25" s="68" t="s">
        <v>227</v>
      </c>
      <c r="AK25" s="68" t="s">
        <v>227</v>
      </c>
      <c r="AL25" s="68" t="s">
        <v>227</v>
      </c>
      <c r="AM25" s="116"/>
      <c r="AN25" s="72">
        <v>108</v>
      </c>
      <c r="AO25" s="107"/>
      <c r="AP25" s="68">
        <v>2.7</v>
      </c>
      <c r="AQ25" s="69">
        <v>4.5999999999999996</v>
      </c>
      <c r="AR25" s="69">
        <v>4.5999999999999996</v>
      </c>
      <c r="AS25" s="68" t="s">
        <v>227</v>
      </c>
      <c r="AT25" s="68" t="s">
        <v>227</v>
      </c>
      <c r="AU25" s="68" t="s">
        <v>227</v>
      </c>
      <c r="AV25" s="68" t="s">
        <v>227</v>
      </c>
      <c r="AW25" s="68" t="s">
        <v>227</v>
      </c>
      <c r="AX25" s="68" t="s">
        <v>227</v>
      </c>
      <c r="AY25" s="68" t="s">
        <v>227</v>
      </c>
      <c r="AZ25" s="84" t="s">
        <v>227</v>
      </c>
      <c r="BA25" s="68" t="s">
        <v>227</v>
      </c>
      <c r="BB25" s="68" t="s">
        <v>227</v>
      </c>
      <c r="BC25" s="68" t="s">
        <v>227</v>
      </c>
      <c r="BD25" s="79" t="s">
        <v>227</v>
      </c>
      <c r="BE25" s="72" t="s">
        <v>227</v>
      </c>
      <c r="BF25" s="97" t="s">
        <v>227</v>
      </c>
      <c r="BG25" s="81" t="s">
        <v>227</v>
      </c>
      <c r="BH25" s="109"/>
      <c r="BI25" s="109"/>
      <c r="BJ25" s="104"/>
      <c r="BK25" s="104"/>
      <c r="BL25" s="104"/>
      <c r="BM25" s="104"/>
      <c r="BN25" s="104"/>
      <c r="BO25" s="104"/>
      <c r="BP25" s="104"/>
      <c r="BQ25" s="104"/>
      <c r="BR25" s="103"/>
      <c r="BS25" s="103"/>
      <c r="BT25" s="103"/>
      <c r="BU25" s="103"/>
      <c r="BV25" s="103"/>
      <c r="BW25" s="103"/>
      <c r="BX25" s="103"/>
      <c r="BY25" s="103"/>
      <c r="BZ25" s="103"/>
      <c r="CA25" s="103"/>
      <c r="CB25" s="103"/>
      <c r="CC25" s="104"/>
      <c r="CD25" s="104"/>
      <c r="CE25" s="104"/>
      <c r="CF25" s="104"/>
      <c r="CG25" s="104"/>
      <c r="CH25" s="105"/>
      <c r="CI25" s="105"/>
      <c r="CJ25" s="105"/>
      <c r="CK25" s="105"/>
      <c r="CL25" s="105"/>
      <c r="CM25" s="74" t="s">
        <v>231</v>
      </c>
      <c r="CN25" s="74" t="s">
        <v>231</v>
      </c>
      <c r="CO25" s="74" t="s">
        <v>231</v>
      </c>
      <c r="CP25" s="74" t="s">
        <v>231</v>
      </c>
      <c r="CQ25" s="74" t="s">
        <v>231</v>
      </c>
      <c r="CR25" s="105"/>
      <c r="CS25" s="74" t="s">
        <v>231</v>
      </c>
      <c r="CT25" s="105"/>
      <c r="CU25" s="74" t="s">
        <v>231</v>
      </c>
      <c r="CV25" s="74" t="s">
        <v>231</v>
      </c>
      <c r="CW25" s="74" t="s">
        <v>231</v>
      </c>
      <c r="CX25" s="74" t="s">
        <v>231</v>
      </c>
      <c r="CY25" s="74" t="s">
        <v>231</v>
      </c>
      <c r="CZ25" s="74" t="s">
        <v>231</v>
      </c>
      <c r="DA25" s="74" t="s">
        <v>231</v>
      </c>
      <c r="DB25" s="74" t="s">
        <v>231</v>
      </c>
      <c r="DC25" s="74" t="s">
        <v>231</v>
      </c>
      <c r="DD25" s="74" t="s">
        <v>231</v>
      </c>
      <c r="DE25" s="74" t="s">
        <v>231</v>
      </c>
      <c r="DF25" s="74" t="s">
        <v>231</v>
      </c>
      <c r="DG25" s="74" t="s">
        <v>231</v>
      </c>
      <c r="DH25" s="74" t="s">
        <v>231</v>
      </c>
      <c r="DI25" s="74" t="s">
        <v>231</v>
      </c>
      <c r="DJ25" s="74" t="s">
        <v>231</v>
      </c>
      <c r="DK25" s="74" t="s">
        <v>231</v>
      </c>
      <c r="DL25" s="74" t="s">
        <v>231</v>
      </c>
      <c r="DM25" s="74" t="s">
        <v>231</v>
      </c>
      <c r="DN25" s="74" t="s">
        <v>231</v>
      </c>
      <c r="DO25" s="74" t="s">
        <v>231</v>
      </c>
      <c r="DP25" s="74" t="s">
        <v>231</v>
      </c>
      <c r="DQ25" s="74" t="s">
        <v>231</v>
      </c>
    </row>
    <row r="26" spans="1:121" ht="18" customHeight="1" x14ac:dyDescent="0.3">
      <c r="A26" s="124">
        <v>4</v>
      </c>
      <c r="B26" s="124">
        <v>78</v>
      </c>
      <c r="C26" s="106" t="s">
        <v>213</v>
      </c>
      <c r="D26" s="110" t="s">
        <v>693</v>
      </c>
      <c r="E26" s="106" t="s">
        <v>349</v>
      </c>
      <c r="F26" s="110" t="s">
        <v>682</v>
      </c>
      <c r="G26" s="127" t="s">
        <v>350</v>
      </c>
      <c r="H26" s="129" t="s">
        <v>351</v>
      </c>
      <c r="I26" s="110" t="s">
        <v>217</v>
      </c>
      <c r="J26" s="129" t="s">
        <v>352</v>
      </c>
      <c r="K26" s="123" t="s">
        <v>353</v>
      </c>
      <c r="L26" s="131" t="s">
        <v>354</v>
      </c>
      <c r="M26" s="133" t="s">
        <v>221</v>
      </c>
      <c r="N26" s="123" t="s">
        <v>312</v>
      </c>
      <c r="O26" s="110" t="s">
        <v>278</v>
      </c>
      <c r="P26" s="117" t="s">
        <v>355</v>
      </c>
      <c r="Q26" s="102" t="s">
        <v>314</v>
      </c>
      <c r="R26" s="119">
        <v>2</v>
      </c>
      <c r="S26" s="66" t="s">
        <v>356</v>
      </c>
      <c r="T26" s="90" t="s">
        <v>227</v>
      </c>
      <c r="U26" s="92" t="s">
        <v>357</v>
      </c>
      <c r="V26" s="121" t="s">
        <v>358</v>
      </c>
      <c r="W26" s="93" t="s">
        <v>359</v>
      </c>
      <c r="X26" s="123" t="s">
        <v>319</v>
      </c>
      <c r="Y26" s="94" t="s">
        <v>360</v>
      </c>
      <c r="Z26" s="110" t="s">
        <v>361</v>
      </c>
      <c r="AA26" s="95" t="s">
        <v>227</v>
      </c>
      <c r="AB26" s="112" t="s">
        <v>227</v>
      </c>
      <c r="AC26" s="113" t="s">
        <v>343</v>
      </c>
      <c r="AD26" s="68">
        <v>60</v>
      </c>
      <c r="AE26" s="110">
        <v>117</v>
      </c>
      <c r="AF26" s="70">
        <v>40.4</v>
      </c>
      <c r="AG26" s="96">
        <v>24.9</v>
      </c>
      <c r="AH26" s="75">
        <v>44.4</v>
      </c>
      <c r="AI26" s="69">
        <v>0.79</v>
      </c>
      <c r="AJ26" s="69">
        <v>0.67</v>
      </c>
      <c r="AK26" s="69">
        <v>0.95</v>
      </c>
      <c r="AL26" s="69">
        <v>4.4999999999999997E-3</v>
      </c>
      <c r="AM26" s="115" t="s">
        <v>229</v>
      </c>
      <c r="AN26" s="72">
        <v>60</v>
      </c>
      <c r="AO26" s="106">
        <v>117</v>
      </c>
      <c r="AP26" s="82">
        <v>10.3</v>
      </c>
      <c r="AQ26" s="82">
        <v>6.5</v>
      </c>
      <c r="AR26" s="69">
        <v>4.8</v>
      </c>
      <c r="AS26" s="68">
        <v>0.51</v>
      </c>
      <c r="AT26" s="68">
        <v>0.32</v>
      </c>
      <c r="AU26" s="68">
        <v>0.82</v>
      </c>
      <c r="AV26" s="68" t="s">
        <v>227</v>
      </c>
      <c r="AW26" s="68" t="s">
        <v>227</v>
      </c>
      <c r="AX26" s="68" t="s">
        <v>227</v>
      </c>
      <c r="AY26" s="68" t="s">
        <v>227</v>
      </c>
      <c r="AZ26" s="84" t="s">
        <v>227</v>
      </c>
      <c r="BA26" s="68" t="s">
        <v>227</v>
      </c>
      <c r="BB26" s="68" t="s">
        <v>227</v>
      </c>
      <c r="BC26" s="68" t="s">
        <v>227</v>
      </c>
      <c r="BD26" s="79" t="s">
        <v>227</v>
      </c>
      <c r="BE26" s="72" t="s">
        <v>227</v>
      </c>
      <c r="BF26" s="97" t="s">
        <v>227</v>
      </c>
      <c r="BG26" s="81" t="s">
        <v>227</v>
      </c>
      <c r="BH26" s="108" t="s">
        <v>231</v>
      </c>
      <c r="BI26" s="108" t="s">
        <v>231</v>
      </c>
      <c r="BJ26" s="102" t="s">
        <v>231</v>
      </c>
      <c r="BK26" s="102" t="s">
        <v>231</v>
      </c>
      <c r="BL26" s="102" t="s">
        <v>231</v>
      </c>
      <c r="BM26" s="102" t="s">
        <v>231</v>
      </c>
      <c r="BN26" s="102" t="s">
        <v>231</v>
      </c>
      <c r="BO26" s="102" t="s">
        <v>231</v>
      </c>
      <c r="BP26" s="102" t="s">
        <v>231</v>
      </c>
      <c r="BQ26" s="102" t="s">
        <v>231</v>
      </c>
      <c r="BR26" s="102" t="s">
        <v>231</v>
      </c>
      <c r="BS26" s="102" t="s">
        <v>231</v>
      </c>
      <c r="BT26" s="102" t="s">
        <v>231</v>
      </c>
      <c r="BU26" s="102" t="s">
        <v>231</v>
      </c>
      <c r="BV26" s="102" t="s">
        <v>231</v>
      </c>
      <c r="BW26" s="102" t="s">
        <v>231</v>
      </c>
      <c r="BX26" s="102" t="s">
        <v>231</v>
      </c>
      <c r="BY26" s="102" t="s">
        <v>231</v>
      </c>
      <c r="BZ26" s="102" t="s">
        <v>231</v>
      </c>
      <c r="CA26" s="102" t="s">
        <v>231</v>
      </c>
      <c r="CB26" s="102" t="s">
        <v>231</v>
      </c>
      <c r="CC26" s="102" t="s">
        <v>231</v>
      </c>
      <c r="CD26" s="102" t="s">
        <v>231</v>
      </c>
      <c r="CE26" s="102" t="s">
        <v>231</v>
      </c>
      <c r="CF26" s="102" t="s">
        <v>231</v>
      </c>
      <c r="CG26" s="102" t="s">
        <v>231</v>
      </c>
      <c r="CH26" s="102" t="s">
        <v>231</v>
      </c>
      <c r="CI26" s="102" t="s">
        <v>231</v>
      </c>
      <c r="CJ26" s="102" t="s">
        <v>231</v>
      </c>
      <c r="CK26" s="102" t="s">
        <v>231</v>
      </c>
      <c r="CL26" s="102" t="s">
        <v>231</v>
      </c>
      <c r="CM26" s="74" t="s">
        <v>231</v>
      </c>
      <c r="CN26" s="74" t="s">
        <v>231</v>
      </c>
      <c r="CO26" s="74" t="s">
        <v>231</v>
      </c>
      <c r="CP26" s="74" t="s">
        <v>231</v>
      </c>
      <c r="CQ26" s="74" t="s">
        <v>231</v>
      </c>
      <c r="CR26" s="102" t="s">
        <v>231</v>
      </c>
      <c r="CS26" s="74" t="s">
        <v>231</v>
      </c>
      <c r="CT26" s="102" t="s">
        <v>231</v>
      </c>
      <c r="CU26" s="74" t="s">
        <v>231</v>
      </c>
      <c r="CV26" s="74" t="s">
        <v>231</v>
      </c>
      <c r="CW26" s="74" t="s">
        <v>231</v>
      </c>
      <c r="CX26" s="74" t="s">
        <v>231</v>
      </c>
      <c r="CY26" s="74" t="s">
        <v>231</v>
      </c>
      <c r="CZ26" s="74" t="s">
        <v>231</v>
      </c>
      <c r="DA26" s="74" t="s">
        <v>231</v>
      </c>
      <c r="DB26" s="74" t="s">
        <v>231</v>
      </c>
      <c r="DC26" s="74" t="s">
        <v>231</v>
      </c>
      <c r="DD26" s="74" t="s">
        <v>231</v>
      </c>
      <c r="DE26" s="74" t="s">
        <v>231</v>
      </c>
      <c r="DF26" s="74" t="s">
        <v>231</v>
      </c>
      <c r="DG26" s="74" t="s">
        <v>231</v>
      </c>
      <c r="DH26" s="74" t="s">
        <v>231</v>
      </c>
      <c r="DI26" s="74" t="s">
        <v>231</v>
      </c>
      <c r="DJ26" s="74" t="s">
        <v>231</v>
      </c>
      <c r="DK26" s="74" t="s">
        <v>231</v>
      </c>
      <c r="DL26" s="74" t="s">
        <v>231</v>
      </c>
      <c r="DM26" s="74" t="s">
        <v>231</v>
      </c>
      <c r="DN26" s="74" t="s">
        <v>231</v>
      </c>
      <c r="DO26" s="74" t="s">
        <v>231</v>
      </c>
      <c r="DP26" s="74" t="s">
        <v>231</v>
      </c>
      <c r="DQ26" s="74" t="s">
        <v>231</v>
      </c>
    </row>
    <row r="27" spans="1:121" ht="18" customHeight="1" x14ac:dyDescent="0.3">
      <c r="A27" s="125"/>
      <c r="B27" s="125"/>
      <c r="C27" s="107" t="str">
        <f>C26</f>
        <v>Original</v>
      </c>
      <c r="D27" s="110"/>
      <c r="E27" s="126"/>
      <c r="F27" s="110"/>
      <c r="G27" s="128"/>
      <c r="H27" s="130"/>
      <c r="I27" s="111"/>
      <c r="J27" s="129"/>
      <c r="K27" s="122"/>
      <c r="L27" s="132"/>
      <c r="M27" s="134"/>
      <c r="N27" s="122"/>
      <c r="O27" s="135"/>
      <c r="P27" s="118"/>
      <c r="Q27" s="104"/>
      <c r="R27" s="120"/>
      <c r="S27" s="66" t="s">
        <v>322</v>
      </c>
      <c r="T27" s="90" t="s">
        <v>227</v>
      </c>
      <c r="U27" s="92" t="s">
        <v>362</v>
      </c>
      <c r="V27" s="122"/>
      <c r="W27" s="93" t="s">
        <v>324</v>
      </c>
      <c r="X27" s="123"/>
      <c r="Y27" s="94" t="s">
        <v>363</v>
      </c>
      <c r="Z27" s="111"/>
      <c r="AA27" s="95" t="s">
        <v>227</v>
      </c>
      <c r="AB27" s="107"/>
      <c r="AC27" s="114"/>
      <c r="AD27" s="68">
        <v>57</v>
      </c>
      <c r="AE27" s="110"/>
      <c r="AF27" s="81">
        <v>17.399999999999999</v>
      </c>
      <c r="AG27" s="96">
        <v>13.8</v>
      </c>
      <c r="AH27" s="75">
        <v>44.4</v>
      </c>
      <c r="AI27" s="69" t="s">
        <v>227</v>
      </c>
      <c r="AJ27" s="69" t="s">
        <v>227</v>
      </c>
      <c r="AK27" s="69" t="s">
        <v>227</v>
      </c>
      <c r="AL27" s="69" t="s">
        <v>227</v>
      </c>
      <c r="AM27" s="116"/>
      <c r="AN27" s="72">
        <v>57</v>
      </c>
      <c r="AO27" s="107"/>
      <c r="AP27" s="68">
        <v>4.7</v>
      </c>
      <c r="AQ27" s="82">
        <v>2.8</v>
      </c>
      <c r="AR27" s="68">
        <v>7.6</v>
      </c>
      <c r="AS27" s="68" t="s">
        <v>227</v>
      </c>
      <c r="AT27" s="68" t="s">
        <v>227</v>
      </c>
      <c r="AU27" s="68" t="s">
        <v>227</v>
      </c>
      <c r="AV27" s="68" t="s">
        <v>227</v>
      </c>
      <c r="AW27" s="68" t="s">
        <v>227</v>
      </c>
      <c r="AX27" s="68" t="s">
        <v>227</v>
      </c>
      <c r="AY27" s="68" t="s">
        <v>227</v>
      </c>
      <c r="AZ27" s="84" t="s">
        <v>227</v>
      </c>
      <c r="BA27" s="68" t="s">
        <v>227</v>
      </c>
      <c r="BB27" s="68" t="s">
        <v>227</v>
      </c>
      <c r="BC27" s="68" t="s">
        <v>227</v>
      </c>
      <c r="BD27" s="79" t="s">
        <v>227</v>
      </c>
      <c r="BE27" s="72" t="s">
        <v>227</v>
      </c>
      <c r="BF27" s="97" t="s">
        <v>227</v>
      </c>
      <c r="BG27" s="81" t="s">
        <v>227</v>
      </c>
      <c r="BH27" s="109"/>
      <c r="BI27" s="109"/>
      <c r="BJ27" s="104"/>
      <c r="BK27" s="104"/>
      <c r="BL27" s="104"/>
      <c r="BM27" s="104"/>
      <c r="BN27" s="104"/>
      <c r="BO27" s="104"/>
      <c r="BP27" s="104"/>
      <c r="BQ27" s="104"/>
      <c r="BR27" s="103"/>
      <c r="BS27" s="103"/>
      <c r="BT27" s="103"/>
      <c r="BU27" s="103"/>
      <c r="BV27" s="103"/>
      <c r="BW27" s="103"/>
      <c r="BX27" s="103"/>
      <c r="BY27" s="103"/>
      <c r="BZ27" s="103"/>
      <c r="CA27" s="103"/>
      <c r="CB27" s="103"/>
      <c r="CC27" s="104"/>
      <c r="CD27" s="104"/>
      <c r="CE27" s="104"/>
      <c r="CF27" s="104"/>
      <c r="CG27" s="104"/>
      <c r="CH27" s="105"/>
      <c r="CI27" s="105"/>
      <c r="CJ27" s="105"/>
      <c r="CK27" s="105"/>
      <c r="CL27" s="105"/>
      <c r="CM27" s="74" t="s">
        <v>231</v>
      </c>
      <c r="CN27" s="74" t="s">
        <v>231</v>
      </c>
      <c r="CO27" s="74" t="s">
        <v>231</v>
      </c>
      <c r="CP27" s="74" t="s">
        <v>231</v>
      </c>
      <c r="CQ27" s="74" t="s">
        <v>231</v>
      </c>
      <c r="CR27" s="105"/>
      <c r="CS27" s="74" t="s">
        <v>231</v>
      </c>
      <c r="CT27" s="105"/>
      <c r="CU27" s="74" t="s">
        <v>231</v>
      </c>
      <c r="CV27" s="74" t="s">
        <v>231</v>
      </c>
      <c r="CW27" s="74" t="s">
        <v>231</v>
      </c>
      <c r="CX27" s="74" t="s">
        <v>231</v>
      </c>
      <c r="CY27" s="74" t="s">
        <v>231</v>
      </c>
      <c r="CZ27" s="74" t="s">
        <v>231</v>
      </c>
      <c r="DA27" s="74" t="s">
        <v>231</v>
      </c>
      <c r="DB27" s="74" t="s">
        <v>231</v>
      </c>
      <c r="DC27" s="74" t="s">
        <v>231</v>
      </c>
      <c r="DD27" s="74" t="s">
        <v>231</v>
      </c>
      <c r="DE27" s="74" t="s">
        <v>231</v>
      </c>
      <c r="DF27" s="74" t="s">
        <v>231</v>
      </c>
      <c r="DG27" s="74" t="s">
        <v>231</v>
      </c>
      <c r="DH27" s="74" t="s">
        <v>231</v>
      </c>
      <c r="DI27" s="74" t="s">
        <v>231</v>
      </c>
      <c r="DJ27" s="74" t="s">
        <v>231</v>
      </c>
      <c r="DK27" s="74" t="s">
        <v>231</v>
      </c>
      <c r="DL27" s="74" t="s">
        <v>231</v>
      </c>
      <c r="DM27" s="74" t="s">
        <v>231</v>
      </c>
      <c r="DN27" s="74" t="s">
        <v>231</v>
      </c>
      <c r="DO27" s="74" t="s">
        <v>231</v>
      </c>
      <c r="DP27" s="74" t="s">
        <v>231</v>
      </c>
      <c r="DQ27" s="74" t="s">
        <v>231</v>
      </c>
    </row>
    <row r="28" spans="1:121" ht="18" customHeight="1" x14ac:dyDescent="0.3">
      <c r="A28" s="124">
        <v>36</v>
      </c>
      <c r="B28" s="124" t="s">
        <v>364</v>
      </c>
      <c r="C28" s="106" t="s">
        <v>365</v>
      </c>
      <c r="D28" s="110" t="s">
        <v>693</v>
      </c>
      <c r="E28" s="106" t="s">
        <v>366</v>
      </c>
      <c r="F28" s="110" t="s">
        <v>682</v>
      </c>
      <c r="G28" s="127" t="s">
        <v>367</v>
      </c>
      <c r="H28" s="129" t="s">
        <v>368</v>
      </c>
      <c r="I28" s="110" t="s">
        <v>217</v>
      </c>
      <c r="J28" s="129" t="s">
        <v>369</v>
      </c>
      <c r="K28" s="123" t="s">
        <v>370</v>
      </c>
      <c r="L28" s="131" t="s">
        <v>371</v>
      </c>
      <c r="M28" s="133" t="s">
        <v>221</v>
      </c>
      <c r="N28" s="123" t="s">
        <v>372</v>
      </c>
      <c r="O28" s="110" t="s">
        <v>278</v>
      </c>
      <c r="P28" s="117" t="s">
        <v>373</v>
      </c>
      <c r="Q28" s="102" t="s">
        <v>334</v>
      </c>
      <c r="R28" s="119">
        <v>2</v>
      </c>
      <c r="S28" s="66" t="s">
        <v>374</v>
      </c>
      <c r="T28" s="90" t="s">
        <v>227</v>
      </c>
      <c r="U28" s="92" t="s">
        <v>375</v>
      </c>
      <c r="V28" s="121" t="s">
        <v>376</v>
      </c>
      <c r="W28" s="93" t="s">
        <v>227</v>
      </c>
      <c r="X28" s="123" t="s">
        <v>337</v>
      </c>
      <c r="Y28" s="94" t="s">
        <v>227</v>
      </c>
      <c r="Z28" s="110" t="s">
        <v>227</v>
      </c>
      <c r="AA28" s="95" t="s">
        <v>227</v>
      </c>
      <c r="AB28" s="112" t="s">
        <v>227</v>
      </c>
      <c r="AC28" s="113" t="s">
        <v>228</v>
      </c>
      <c r="AD28" s="69">
        <v>396</v>
      </c>
      <c r="AE28" s="136">
        <v>792</v>
      </c>
      <c r="AF28" s="70">
        <v>48.3</v>
      </c>
      <c r="AG28" s="71">
        <v>42.4</v>
      </c>
      <c r="AH28" s="71">
        <v>52.8</v>
      </c>
      <c r="AI28" s="69">
        <v>0.79</v>
      </c>
      <c r="AJ28" s="69">
        <v>0.67</v>
      </c>
      <c r="AK28" s="69">
        <v>0.95</v>
      </c>
      <c r="AL28" s="69">
        <v>4.4999999999999997E-3</v>
      </c>
      <c r="AM28" s="115" t="s">
        <v>229</v>
      </c>
      <c r="AN28" s="72">
        <v>312</v>
      </c>
      <c r="AO28" s="106">
        <v>466</v>
      </c>
      <c r="AP28" s="82">
        <v>28.6</v>
      </c>
      <c r="AQ28" s="69">
        <v>4.5999999999999996</v>
      </c>
      <c r="AR28" s="69">
        <v>4.5999999999999996</v>
      </c>
      <c r="AS28" s="68">
        <v>0.59</v>
      </c>
      <c r="AT28" s="68">
        <v>0.45</v>
      </c>
      <c r="AU28" s="68">
        <v>0.78</v>
      </c>
      <c r="AV28" s="68" t="s">
        <v>227</v>
      </c>
      <c r="AW28" s="68" t="s">
        <v>227</v>
      </c>
      <c r="AX28" s="68" t="s">
        <v>227</v>
      </c>
      <c r="AY28" s="68" t="s">
        <v>227</v>
      </c>
      <c r="AZ28" s="84" t="s">
        <v>227</v>
      </c>
      <c r="BA28" s="68" t="s">
        <v>227</v>
      </c>
      <c r="BB28" s="68" t="s">
        <v>227</v>
      </c>
      <c r="BC28" s="68" t="s">
        <v>227</v>
      </c>
      <c r="BD28" s="79" t="s">
        <v>227</v>
      </c>
      <c r="BE28" s="72" t="s">
        <v>227</v>
      </c>
      <c r="BF28" s="97" t="s">
        <v>227</v>
      </c>
      <c r="BG28" s="81" t="s">
        <v>227</v>
      </c>
      <c r="BH28" s="108" t="s">
        <v>231</v>
      </c>
      <c r="BI28" s="108" t="s">
        <v>231</v>
      </c>
      <c r="BJ28" s="102" t="s">
        <v>231</v>
      </c>
      <c r="BK28" s="102" t="s">
        <v>231</v>
      </c>
      <c r="BL28" s="102" t="s">
        <v>231</v>
      </c>
      <c r="BM28" s="102" t="s">
        <v>231</v>
      </c>
      <c r="BN28" s="102" t="s">
        <v>231</v>
      </c>
      <c r="BO28" s="102" t="s">
        <v>231</v>
      </c>
      <c r="BP28" s="102" t="s">
        <v>231</v>
      </c>
      <c r="BQ28" s="102" t="s">
        <v>231</v>
      </c>
      <c r="BR28" s="102" t="s">
        <v>231</v>
      </c>
      <c r="BS28" s="102" t="s">
        <v>231</v>
      </c>
      <c r="BT28" s="102" t="s">
        <v>231</v>
      </c>
      <c r="BU28" s="102" t="s">
        <v>231</v>
      </c>
      <c r="BV28" s="102" t="s">
        <v>231</v>
      </c>
      <c r="BW28" s="102" t="s">
        <v>231</v>
      </c>
      <c r="BX28" s="102" t="s">
        <v>231</v>
      </c>
      <c r="BY28" s="102" t="s">
        <v>231</v>
      </c>
      <c r="BZ28" s="102" t="s">
        <v>231</v>
      </c>
      <c r="CA28" s="102" t="s">
        <v>231</v>
      </c>
      <c r="CB28" s="102" t="s">
        <v>231</v>
      </c>
      <c r="CC28" s="102" t="s">
        <v>231</v>
      </c>
      <c r="CD28" s="102" t="s">
        <v>231</v>
      </c>
      <c r="CE28" s="102" t="s">
        <v>231</v>
      </c>
      <c r="CF28" s="102" t="s">
        <v>231</v>
      </c>
      <c r="CG28" s="102" t="s">
        <v>231</v>
      </c>
      <c r="CH28" s="102" t="s">
        <v>231</v>
      </c>
      <c r="CI28" s="102" t="s">
        <v>231</v>
      </c>
      <c r="CJ28" s="102" t="s">
        <v>231</v>
      </c>
      <c r="CK28" s="102" t="s">
        <v>231</v>
      </c>
      <c r="CL28" s="102" t="s">
        <v>231</v>
      </c>
      <c r="CM28" s="74" t="s">
        <v>231</v>
      </c>
      <c r="CN28" s="74" t="s">
        <v>231</v>
      </c>
      <c r="CO28" s="74" t="s">
        <v>231</v>
      </c>
      <c r="CP28" s="74" t="s">
        <v>231</v>
      </c>
      <c r="CQ28" s="74" t="s">
        <v>231</v>
      </c>
      <c r="CR28" s="102" t="s">
        <v>231</v>
      </c>
      <c r="CS28" s="74" t="s">
        <v>231</v>
      </c>
      <c r="CT28" s="102" t="s">
        <v>231</v>
      </c>
      <c r="CU28" s="74" t="s">
        <v>231</v>
      </c>
      <c r="CV28" s="74" t="s">
        <v>231</v>
      </c>
      <c r="CW28" s="74" t="s">
        <v>231</v>
      </c>
      <c r="CX28" s="74" t="s">
        <v>231</v>
      </c>
      <c r="CY28" s="74" t="s">
        <v>231</v>
      </c>
      <c r="CZ28" s="74" t="s">
        <v>231</v>
      </c>
      <c r="DA28" s="74" t="s">
        <v>231</v>
      </c>
      <c r="DB28" s="74" t="s">
        <v>231</v>
      </c>
      <c r="DC28" s="74" t="s">
        <v>231</v>
      </c>
      <c r="DD28" s="74" t="s">
        <v>231</v>
      </c>
      <c r="DE28" s="74" t="s">
        <v>231</v>
      </c>
      <c r="DF28" s="74" t="s">
        <v>231</v>
      </c>
      <c r="DG28" s="74" t="s">
        <v>231</v>
      </c>
      <c r="DH28" s="74" t="s">
        <v>231</v>
      </c>
      <c r="DI28" s="74" t="s">
        <v>231</v>
      </c>
      <c r="DJ28" s="74" t="s">
        <v>231</v>
      </c>
      <c r="DK28" s="74" t="s">
        <v>231</v>
      </c>
      <c r="DL28" s="74" t="s">
        <v>231</v>
      </c>
      <c r="DM28" s="74" t="s">
        <v>231</v>
      </c>
      <c r="DN28" s="74" t="s">
        <v>231</v>
      </c>
      <c r="DO28" s="74" t="s">
        <v>231</v>
      </c>
      <c r="DP28" s="74" t="s">
        <v>231</v>
      </c>
      <c r="DQ28" s="74" t="s">
        <v>231</v>
      </c>
    </row>
    <row r="29" spans="1:121" ht="18" customHeight="1" x14ac:dyDescent="0.3">
      <c r="A29" s="125"/>
      <c r="B29" s="125"/>
      <c r="C29" s="107" t="str">
        <f>C28</f>
        <v>Original &amp; Update</v>
      </c>
      <c r="D29" s="110"/>
      <c r="E29" s="126"/>
      <c r="F29" s="110"/>
      <c r="G29" s="128"/>
      <c r="H29" s="130"/>
      <c r="I29" s="111"/>
      <c r="J29" s="129"/>
      <c r="K29" s="122"/>
      <c r="L29" s="132"/>
      <c r="M29" s="134"/>
      <c r="N29" s="122"/>
      <c r="O29" s="135"/>
      <c r="P29" s="118"/>
      <c r="Q29" s="104"/>
      <c r="R29" s="120"/>
      <c r="S29" s="66" t="s">
        <v>377</v>
      </c>
      <c r="T29" s="90" t="s">
        <v>227</v>
      </c>
      <c r="U29" s="92" t="s">
        <v>316</v>
      </c>
      <c r="V29" s="122"/>
      <c r="W29" s="93" t="s">
        <v>227</v>
      </c>
      <c r="X29" s="123"/>
      <c r="Y29" s="94" t="s">
        <v>227</v>
      </c>
      <c r="Z29" s="111"/>
      <c r="AA29" s="95" t="s">
        <v>227</v>
      </c>
      <c r="AB29" s="107"/>
      <c r="AC29" s="114"/>
      <c r="AD29" s="69">
        <v>396</v>
      </c>
      <c r="AE29" s="137"/>
      <c r="AF29" s="70">
        <v>40.4</v>
      </c>
      <c r="AG29" s="75">
        <v>33.6</v>
      </c>
      <c r="AH29" s="75">
        <v>44.4</v>
      </c>
      <c r="AI29" s="69" t="s">
        <v>227</v>
      </c>
      <c r="AJ29" s="69" t="s">
        <v>227</v>
      </c>
      <c r="AK29" s="69" t="s">
        <v>227</v>
      </c>
      <c r="AL29" s="69" t="s">
        <v>227</v>
      </c>
      <c r="AM29" s="116"/>
      <c r="AN29" s="72">
        <v>154</v>
      </c>
      <c r="AO29" s="107"/>
      <c r="AP29" s="68">
        <v>15.2</v>
      </c>
      <c r="AQ29" s="69">
        <v>4.5999999999999996</v>
      </c>
      <c r="AR29" s="69">
        <v>4.5999999999999996</v>
      </c>
      <c r="AS29" s="68" t="s">
        <v>227</v>
      </c>
      <c r="AT29" s="68" t="s">
        <v>227</v>
      </c>
      <c r="AU29" s="68" t="s">
        <v>227</v>
      </c>
      <c r="AV29" s="68" t="s">
        <v>227</v>
      </c>
      <c r="AW29" s="68" t="s">
        <v>227</v>
      </c>
      <c r="AX29" s="68" t="s">
        <v>227</v>
      </c>
      <c r="AY29" s="68" t="s">
        <v>227</v>
      </c>
      <c r="AZ29" s="84" t="s">
        <v>227</v>
      </c>
      <c r="BA29" s="68" t="s">
        <v>227</v>
      </c>
      <c r="BB29" s="68" t="s">
        <v>227</v>
      </c>
      <c r="BC29" s="68" t="s">
        <v>227</v>
      </c>
      <c r="BD29" s="79" t="s">
        <v>227</v>
      </c>
      <c r="BE29" s="72" t="s">
        <v>227</v>
      </c>
      <c r="BF29" s="97" t="s">
        <v>227</v>
      </c>
      <c r="BG29" s="81" t="s">
        <v>227</v>
      </c>
      <c r="BH29" s="109"/>
      <c r="BI29" s="109"/>
      <c r="BJ29" s="104"/>
      <c r="BK29" s="104"/>
      <c r="BL29" s="104"/>
      <c r="BM29" s="104"/>
      <c r="BN29" s="104"/>
      <c r="BO29" s="104"/>
      <c r="BP29" s="104"/>
      <c r="BQ29" s="104"/>
      <c r="BR29" s="103"/>
      <c r="BS29" s="103"/>
      <c r="BT29" s="103"/>
      <c r="BU29" s="103"/>
      <c r="BV29" s="103"/>
      <c r="BW29" s="103"/>
      <c r="BX29" s="103"/>
      <c r="BY29" s="103"/>
      <c r="BZ29" s="103"/>
      <c r="CA29" s="103"/>
      <c r="CB29" s="103"/>
      <c r="CC29" s="104"/>
      <c r="CD29" s="104"/>
      <c r="CE29" s="104"/>
      <c r="CF29" s="104"/>
      <c r="CG29" s="104"/>
      <c r="CH29" s="105"/>
      <c r="CI29" s="105"/>
      <c r="CJ29" s="105"/>
      <c r="CK29" s="105"/>
      <c r="CL29" s="105"/>
      <c r="CM29" s="74" t="s">
        <v>231</v>
      </c>
      <c r="CN29" s="74" t="s">
        <v>231</v>
      </c>
      <c r="CO29" s="74" t="s">
        <v>231</v>
      </c>
      <c r="CP29" s="74" t="s">
        <v>231</v>
      </c>
      <c r="CQ29" s="74" t="s">
        <v>231</v>
      </c>
      <c r="CR29" s="105"/>
      <c r="CS29" s="74" t="s">
        <v>231</v>
      </c>
      <c r="CT29" s="105"/>
      <c r="CU29" s="74" t="s">
        <v>231</v>
      </c>
      <c r="CV29" s="74" t="s">
        <v>231</v>
      </c>
      <c r="CW29" s="74" t="s">
        <v>231</v>
      </c>
      <c r="CX29" s="74" t="s">
        <v>231</v>
      </c>
      <c r="CY29" s="74" t="s">
        <v>231</v>
      </c>
      <c r="CZ29" s="74" t="s">
        <v>231</v>
      </c>
      <c r="DA29" s="74" t="s">
        <v>231</v>
      </c>
      <c r="DB29" s="74" t="s">
        <v>231</v>
      </c>
      <c r="DC29" s="74" t="s">
        <v>231</v>
      </c>
      <c r="DD29" s="74" t="s">
        <v>231</v>
      </c>
      <c r="DE29" s="74" t="s">
        <v>231</v>
      </c>
      <c r="DF29" s="74" t="s">
        <v>231</v>
      </c>
      <c r="DG29" s="74" t="s">
        <v>231</v>
      </c>
      <c r="DH29" s="74" t="s">
        <v>231</v>
      </c>
      <c r="DI29" s="74" t="s">
        <v>231</v>
      </c>
      <c r="DJ29" s="74" t="s">
        <v>231</v>
      </c>
      <c r="DK29" s="74" t="s">
        <v>231</v>
      </c>
      <c r="DL29" s="74" t="s">
        <v>231</v>
      </c>
      <c r="DM29" s="74" t="s">
        <v>231</v>
      </c>
      <c r="DN29" s="74" t="s">
        <v>231</v>
      </c>
      <c r="DO29" s="74" t="s">
        <v>231</v>
      </c>
      <c r="DP29" s="74" t="s">
        <v>231</v>
      </c>
      <c r="DQ29" s="74" t="s">
        <v>231</v>
      </c>
    </row>
    <row r="30" spans="1:121" ht="18" customHeight="1" x14ac:dyDescent="0.3">
      <c r="A30" s="124">
        <v>38</v>
      </c>
      <c r="B30" s="124" t="s">
        <v>378</v>
      </c>
      <c r="C30" s="106" t="s">
        <v>213</v>
      </c>
      <c r="D30" s="110" t="s">
        <v>693</v>
      </c>
      <c r="E30" s="106" t="s">
        <v>379</v>
      </c>
      <c r="F30" s="110" t="s">
        <v>682</v>
      </c>
      <c r="G30" s="127" t="s">
        <v>380</v>
      </c>
      <c r="H30" s="129" t="s">
        <v>381</v>
      </c>
      <c r="I30" s="110" t="s">
        <v>382</v>
      </c>
      <c r="J30" s="129" t="s">
        <v>383</v>
      </c>
      <c r="K30" s="123" t="s">
        <v>384</v>
      </c>
      <c r="L30" s="131" t="s">
        <v>385</v>
      </c>
      <c r="M30" s="133" t="s">
        <v>221</v>
      </c>
      <c r="N30" s="123" t="s">
        <v>386</v>
      </c>
      <c r="O30" s="110" t="s">
        <v>278</v>
      </c>
      <c r="P30" s="117" t="s">
        <v>387</v>
      </c>
      <c r="Q30" s="102" t="s">
        <v>334</v>
      </c>
      <c r="R30" s="119">
        <v>2</v>
      </c>
      <c r="S30" s="66" t="s">
        <v>388</v>
      </c>
      <c r="T30" s="90" t="s">
        <v>227</v>
      </c>
      <c r="U30" s="92" t="s">
        <v>389</v>
      </c>
      <c r="V30" s="121" t="s">
        <v>390</v>
      </c>
      <c r="W30" s="93" t="s">
        <v>391</v>
      </c>
      <c r="X30" s="123" t="s">
        <v>391</v>
      </c>
      <c r="Y30" s="94" t="s">
        <v>392</v>
      </c>
      <c r="Z30" s="110" t="s">
        <v>393</v>
      </c>
      <c r="AA30" s="95" t="s">
        <v>394</v>
      </c>
      <c r="AB30" s="112" t="s">
        <v>395</v>
      </c>
      <c r="AC30" s="113" t="s">
        <v>228</v>
      </c>
      <c r="AD30" s="68">
        <v>286</v>
      </c>
      <c r="AE30" s="110">
        <v>569</v>
      </c>
      <c r="AF30" s="70">
        <v>48.3</v>
      </c>
      <c r="AG30" s="71">
        <v>42.4</v>
      </c>
      <c r="AH30" s="71">
        <v>52.8</v>
      </c>
      <c r="AI30" s="69">
        <v>0.79</v>
      </c>
      <c r="AJ30" s="69">
        <v>0.67</v>
      </c>
      <c r="AK30" s="69">
        <v>0.95</v>
      </c>
      <c r="AL30" s="69">
        <v>4.4999999999999997E-3</v>
      </c>
      <c r="AM30" s="115" t="s">
        <v>229</v>
      </c>
      <c r="AN30" s="72">
        <v>286</v>
      </c>
      <c r="AO30" s="106">
        <v>569</v>
      </c>
      <c r="AP30" s="82">
        <v>44.5</v>
      </c>
      <c r="AQ30" s="82">
        <v>34.1</v>
      </c>
      <c r="AR30" s="69">
        <v>4.8</v>
      </c>
      <c r="AS30" s="68">
        <v>0.44</v>
      </c>
      <c r="AT30" s="68">
        <v>0.35</v>
      </c>
      <c r="AU30" s="68">
        <v>0.55000000000000004</v>
      </c>
      <c r="AV30" s="68" t="s">
        <v>303</v>
      </c>
      <c r="AW30" s="68" t="s">
        <v>227</v>
      </c>
      <c r="AX30" s="68" t="s">
        <v>227</v>
      </c>
      <c r="AY30" s="68" t="s">
        <v>227</v>
      </c>
      <c r="AZ30" s="84" t="s">
        <v>227</v>
      </c>
      <c r="BA30" s="68" t="s">
        <v>227</v>
      </c>
      <c r="BB30" s="68" t="s">
        <v>227</v>
      </c>
      <c r="BC30" s="68" t="s">
        <v>227</v>
      </c>
      <c r="BD30" s="79" t="s">
        <v>227</v>
      </c>
      <c r="BE30" s="72" t="s">
        <v>227</v>
      </c>
      <c r="BF30" s="97" t="s">
        <v>227</v>
      </c>
      <c r="BG30" s="81" t="s">
        <v>227</v>
      </c>
      <c r="BH30" s="108" t="s">
        <v>231</v>
      </c>
      <c r="BI30" s="108" t="s">
        <v>231</v>
      </c>
      <c r="BJ30" s="102" t="s">
        <v>231</v>
      </c>
      <c r="BK30" s="102" t="s">
        <v>231</v>
      </c>
      <c r="BL30" s="102" t="s">
        <v>231</v>
      </c>
      <c r="BM30" s="102" t="s">
        <v>231</v>
      </c>
      <c r="BN30" s="102" t="s">
        <v>231</v>
      </c>
      <c r="BO30" s="102" t="s">
        <v>231</v>
      </c>
      <c r="BP30" s="102" t="s">
        <v>231</v>
      </c>
      <c r="BQ30" s="102" t="s">
        <v>231</v>
      </c>
      <c r="BR30" s="102" t="s">
        <v>231</v>
      </c>
      <c r="BS30" s="102" t="s">
        <v>231</v>
      </c>
      <c r="BT30" s="102" t="s">
        <v>231</v>
      </c>
      <c r="BU30" s="102" t="s">
        <v>231</v>
      </c>
      <c r="BV30" s="102" t="s">
        <v>231</v>
      </c>
      <c r="BW30" s="102" t="s">
        <v>231</v>
      </c>
      <c r="BX30" s="102" t="s">
        <v>231</v>
      </c>
      <c r="BY30" s="102" t="s">
        <v>231</v>
      </c>
      <c r="BZ30" s="102" t="s">
        <v>231</v>
      </c>
      <c r="CA30" s="102" t="s">
        <v>231</v>
      </c>
      <c r="CB30" s="102" t="s">
        <v>231</v>
      </c>
      <c r="CC30" s="102" t="s">
        <v>231</v>
      </c>
      <c r="CD30" s="102" t="s">
        <v>231</v>
      </c>
      <c r="CE30" s="102" t="s">
        <v>231</v>
      </c>
      <c r="CF30" s="102" t="s">
        <v>231</v>
      </c>
      <c r="CG30" s="102" t="s">
        <v>231</v>
      </c>
      <c r="CH30" s="102" t="s">
        <v>231</v>
      </c>
      <c r="CI30" s="102" t="s">
        <v>231</v>
      </c>
      <c r="CJ30" s="102" t="s">
        <v>231</v>
      </c>
      <c r="CK30" s="102" t="s">
        <v>231</v>
      </c>
      <c r="CL30" s="102" t="s">
        <v>231</v>
      </c>
      <c r="CM30" s="74" t="s">
        <v>231</v>
      </c>
      <c r="CN30" s="74" t="s">
        <v>231</v>
      </c>
      <c r="CO30" s="74" t="s">
        <v>231</v>
      </c>
      <c r="CP30" s="74" t="s">
        <v>231</v>
      </c>
      <c r="CQ30" s="74" t="s">
        <v>231</v>
      </c>
      <c r="CR30" s="102" t="s">
        <v>231</v>
      </c>
      <c r="CS30" s="74" t="s">
        <v>231</v>
      </c>
      <c r="CT30" s="102" t="s">
        <v>231</v>
      </c>
      <c r="CU30" s="74" t="s">
        <v>231</v>
      </c>
      <c r="CV30" s="74" t="s">
        <v>231</v>
      </c>
      <c r="CW30" s="74" t="s">
        <v>231</v>
      </c>
      <c r="CX30" s="74" t="s">
        <v>231</v>
      </c>
      <c r="CY30" s="74" t="s">
        <v>231</v>
      </c>
      <c r="CZ30" s="74" t="s">
        <v>231</v>
      </c>
      <c r="DA30" s="74" t="s">
        <v>231</v>
      </c>
      <c r="DB30" s="74" t="s">
        <v>231</v>
      </c>
      <c r="DC30" s="74" t="s">
        <v>231</v>
      </c>
      <c r="DD30" s="74" t="s">
        <v>231</v>
      </c>
      <c r="DE30" s="74" t="s">
        <v>231</v>
      </c>
      <c r="DF30" s="74" t="s">
        <v>231</v>
      </c>
      <c r="DG30" s="74" t="s">
        <v>231</v>
      </c>
      <c r="DH30" s="74" t="s">
        <v>231</v>
      </c>
      <c r="DI30" s="74" t="s">
        <v>231</v>
      </c>
      <c r="DJ30" s="74" t="s">
        <v>231</v>
      </c>
      <c r="DK30" s="74" t="s">
        <v>231</v>
      </c>
      <c r="DL30" s="74" t="s">
        <v>231</v>
      </c>
      <c r="DM30" s="74" t="s">
        <v>231</v>
      </c>
      <c r="DN30" s="74" t="s">
        <v>231</v>
      </c>
      <c r="DO30" s="74" t="s">
        <v>231</v>
      </c>
      <c r="DP30" s="74" t="s">
        <v>231</v>
      </c>
      <c r="DQ30" s="74" t="s">
        <v>231</v>
      </c>
    </row>
    <row r="31" spans="1:121" ht="18" customHeight="1" x14ac:dyDescent="0.3">
      <c r="A31" s="125"/>
      <c r="B31" s="125"/>
      <c r="C31" s="107" t="str">
        <f>C30</f>
        <v>Original</v>
      </c>
      <c r="D31" s="110"/>
      <c r="E31" s="126"/>
      <c r="F31" s="110"/>
      <c r="G31" s="128"/>
      <c r="H31" s="130"/>
      <c r="I31" s="111"/>
      <c r="J31" s="129"/>
      <c r="K31" s="122"/>
      <c r="L31" s="132"/>
      <c r="M31" s="134"/>
      <c r="N31" s="122"/>
      <c r="O31" s="135"/>
      <c r="P31" s="118"/>
      <c r="Q31" s="104"/>
      <c r="R31" s="120"/>
      <c r="S31" s="66" t="s">
        <v>226</v>
      </c>
      <c r="T31" s="90" t="s">
        <v>227</v>
      </c>
      <c r="U31" s="92" t="s">
        <v>396</v>
      </c>
      <c r="V31" s="122"/>
      <c r="W31" s="93" t="s">
        <v>391</v>
      </c>
      <c r="X31" s="123"/>
      <c r="Y31" s="94" t="s">
        <v>397</v>
      </c>
      <c r="Z31" s="111"/>
      <c r="AA31" s="95" t="s">
        <v>398</v>
      </c>
      <c r="AB31" s="107"/>
      <c r="AC31" s="114"/>
      <c r="AD31" s="68">
        <v>283</v>
      </c>
      <c r="AE31" s="110"/>
      <c r="AF31" s="70">
        <v>40.4</v>
      </c>
      <c r="AG31" s="75">
        <v>33.6</v>
      </c>
      <c r="AH31" s="75">
        <v>44.4</v>
      </c>
      <c r="AI31" s="69" t="s">
        <v>227</v>
      </c>
      <c r="AJ31" s="69" t="s">
        <v>227</v>
      </c>
      <c r="AK31" s="69" t="s">
        <v>227</v>
      </c>
      <c r="AL31" s="69" t="s">
        <v>227</v>
      </c>
      <c r="AM31" s="116"/>
      <c r="AN31" s="72">
        <v>283</v>
      </c>
      <c r="AO31" s="107"/>
      <c r="AP31" s="68">
        <v>17.5</v>
      </c>
      <c r="AQ31" s="82">
        <v>13.9</v>
      </c>
      <c r="AR31" s="68">
        <v>20.8</v>
      </c>
      <c r="AS31" s="68" t="s">
        <v>227</v>
      </c>
      <c r="AT31" s="68" t="s">
        <v>227</v>
      </c>
      <c r="AU31" s="68" t="s">
        <v>227</v>
      </c>
      <c r="AV31" s="68" t="s">
        <v>227</v>
      </c>
      <c r="AW31" s="68" t="s">
        <v>227</v>
      </c>
      <c r="AX31" s="68" t="s">
        <v>227</v>
      </c>
      <c r="AY31" s="68" t="s">
        <v>227</v>
      </c>
      <c r="AZ31" s="84" t="s">
        <v>227</v>
      </c>
      <c r="BA31" s="68" t="s">
        <v>227</v>
      </c>
      <c r="BB31" s="68" t="s">
        <v>227</v>
      </c>
      <c r="BC31" s="68" t="s">
        <v>227</v>
      </c>
      <c r="BD31" s="79" t="s">
        <v>227</v>
      </c>
      <c r="BE31" s="72" t="s">
        <v>227</v>
      </c>
      <c r="BF31" s="97" t="s">
        <v>227</v>
      </c>
      <c r="BG31" s="81" t="s">
        <v>227</v>
      </c>
      <c r="BH31" s="109"/>
      <c r="BI31" s="109"/>
      <c r="BJ31" s="104"/>
      <c r="BK31" s="104"/>
      <c r="BL31" s="104"/>
      <c r="BM31" s="104"/>
      <c r="BN31" s="104"/>
      <c r="BO31" s="104"/>
      <c r="BP31" s="104"/>
      <c r="BQ31" s="104"/>
      <c r="BR31" s="103"/>
      <c r="BS31" s="103"/>
      <c r="BT31" s="103"/>
      <c r="BU31" s="103"/>
      <c r="BV31" s="103"/>
      <c r="BW31" s="103"/>
      <c r="BX31" s="103"/>
      <c r="BY31" s="103"/>
      <c r="BZ31" s="103"/>
      <c r="CA31" s="103"/>
      <c r="CB31" s="103"/>
      <c r="CC31" s="104"/>
      <c r="CD31" s="104"/>
      <c r="CE31" s="104"/>
      <c r="CF31" s="104"/>
      <c r="CG31" s="104"/>
      <c r="CH31" s="105"/>
      <c r="CI31" s="105"/>
      <c r="CJ31" s="105"/>
      <c r="CK31" s="105"/>
      <c r="CL31" s="105"/>
      <c r="CM31" s="74" t="s">
        <v>231</v>
      </c>
      <c r="CN31" s="74" t="s">
        <v>231</v>
      </c>
      <c r="CO31" s="74" t="s">
        <v>231</v>
      </c>
      <c r="CP31" s="74" t="s">
        <v>231</v>
      </c>
      <c r="CQ31" s="74" t="s">
        <v>231</v>
      </c>
      <c r="CR31" s="105"/>
      <c r="CS31" s="74" t="s">
        <v>231</v>
      </c>
      <c r="CT31" s="105"/>
      <c r="CU31" s="74" t="s">
        <v>231</v>
      </c>
      <c r="CV31" s="74" t="s">
        <v>231</v>
      </c>
      <c r="CW31" s="74" t="s">
        <v>231</v>
      </c>
      <c r="CX31" s="74" t="s">
        <v>231</v>
      </c>
      <c r="CY31" s="74" t="s">
        <v>231</v>
      </c>
      <c r="CZ31" s="74" t="s">
        <v>231</v>
      </c>
      <c r="DA31" s="74" t="s">
        <v>231</v>
      </c>
      <c r="DB31" s="74" t="s">
        <v>231</v>
      </c>
      <c r="DC31" s="74" t="s">
        <v>231</v>
      </c>
      <c r="DD31" s="74" t="s">
        <v>231</v>
      </c>
      <c r="DE31" s="74" t="s">
        <v>231</v>
      </c>
      <c r="DF31" s="74" t="s">
        <v>231</v>
      </c>
      <c r="DG31" s="74" t="s">
        <v>231</v>
      </c>
      <c r="DH31" s="74" t="s">
        <v>231</v>
      </c>
      <c r="DI31" s="74" t="s">
        <v>231</v>
      </c>
      <c r="DJ31" s="74" t="s">
        <v>231</v>
      </c>
      <c r="DK31" s="74" t="s">
        <v>231</v>
      </c>
      <c r="DL31" s="74" t="s">
        <v>231</v>
      </c>
      <c r="DM31" s="74" t="s">
        <v>231</v>
      </c>
      <c r="DN31" s="74" t="s">
        <v>231</v>
      </c>
      <c r="DO31" s="74" t="s">
        <v>231</v>
      </c>
      <c r="DP31" s="74" t="s">
        <v>231</v>
      </c>
      <c r="DQ31" s="74" t="s">
        <v>231</v>
      </c>
    </row>
    <row r="32" spans="1:121" ht="18" customHeight="1" x14ac:dyDescent="0.3">
      <c r="A32" s="124">
        <v>39</v>
      </c>
      <c r="B32" s="124" t="s">
        <v>399</v>
      </c>
      <c r="C32" s="106" t="s">
        <v>213</v>
      </c>
      <c r="D32" s="110" t="s">
        <v>693</v>
      </c>
      <c r="E32" s="106" t="s">
        <v>400</v>
      </c>
      <c r="F32" s="110" t="s">
        <v>682</v>
      </c>
      <c r="G32" s="127" t="s">
        <v>401</v>
      </c>
      <c r="H32" s="129" t="s">
        <v>402</v>
      </c>
      <c r="I32" s="110" t="s">
        <v>403</v>
      </c>
      <c r="J32" s="129" t="s">
        <v>404</v>
      </c>
      <c r="K32" s="123" t="s">
        <v>405</v>
      </c>
      <c r="L32" s="131" t="s">
        <v>406</v>
      </c>
      <c r="M32" s="133" t="s">
        <v>221</v>
      </c>
      <c r="N32" s="123" t="s">
        <v>407</v>
      </c>
      <c r="O32" s="110" t="s">
        <v>278</v>
      </c>
      <c r="P32" s="117" t="s">
        <v>408</v>
      </c>
      <c r="Q32" s="102" t="s">
        <v>334</v>
      </c>
      <c r="R32" s="119">
        <v>2</v>
      </c>
      <c r="S32" s="66" t="s">
        <v>409</v>
      </c>
      <c r="T32" s="90" t="s">
        <v>227</v>
      </c>
      <c r="U32" s="92" t="s">
        <v>410</v>
      </c>
      <c r="V32" s="121" t="s">
        <v>411</v>
      </c>
      <c r="W32" s="93" t="s">
        <v>337</v>
      </c>
      <c r="X32" s="123" t="s">
        <v>337</v>
      </c>
      <c r="Y32" s="94" t="s">
        <v>227</v>
      </c>
      <c r="Z32" s="110" t="s">
        <v>227</v>
      </c>
      <c r="AA32" s="95" t="s">
        <v>227</v>
      </c>
      <c r="AB32" s="112" t="s">
        <v>227</v>
      </c>
      <c r="AC32" s="113" t="s">
        <v>228</v>
      </c>
      <c r="AD32" s="68">
        <v>251</v>
      </c>
      <c r="AE32" s="136">
        <v>792</v>
      </c>
      <c r="AF32" s="70">
        <v>48.3</v>
      </c>
      <c r="AG32" s="71">
        <v>42.4</v>
      </c>
      <c r="AH32" s="71">
        <v>52.8</v>
      </c>
      <c r="AI32" s="69">
        <v>0.79</v>
      </c>
      <c r="AJ32" s="69">
        <v>0.67</v>
      </c>
      <c r="AK32" s="69">
        <v>0.95</v>
      </c>
      <c r="AL32" s="69">
        <v>4.4999999999999997E-3</v>
      </c>
      <c r="AM32" s="115" t="s">
        <v>229</v>
      </c>
      <c r="AN32" s="72">
        <v>251</v>
      </c>
      <c r="AO32" s="106">
        <v>498</v>
      </c>
      <c r="AP32" s="82">
        <v>16.7</v>
      </c>
      <c r="AQ32" s="69">
        <v>4.5999999999999996</v>
      </c>
      <c r="AR32" s="69">
        <v>4.5999999999999996</v>
      </c>
      <c r="AS32" s="68">
        <v>0.31</v>
      </c>
      <c r="AT32" s="68">
        <v>0.24</v>
      </c>
      <c r="AU32" s="68">
        <v>0.39</v>
      </c>
      <c r="AV32" s="68" t="s">
        <v>303</v>
      </c>
      <c r="AW32" s="68" t="s">
        <v>227</v>
      </c>
      <c r="AX32" s="68" t="s">
        <v>227</v>
      </c>
      <c r="AY32" s="68" t="s">
        <v>227</v>
      </c>
      <c r="AZ32" s="84" t="s">
        <v>227</v>
      </c>
      <c r="BA32" s="68" t="s">
        <v>227</v>
      </c>
      <c r="BB32" s="68" t="s">
        <v>227</v>
      </c>
      <c r="BC32" s="68" t="s">
        <v>227</v>
      </c>
      <c r="BD32" s="79" t="s">
        <v>227</v>
      </c>
      <c r="BE32" s="72" t="s">
        <v>227</v>
      </c>
      <c r="BF32" s="97" t="s">
        <v>227</v>
      </c>
      <c r="BG32" s="81" t="s">
        <v>227</v>
      </c>
      <c r="BH32" s="108" t="s">
        <v>231</v>
      </c>
      <c r="BI32" s="108" t="s">
        <v>231</v>
      </c>
      <c r="BJ32" s="102" t="s">
        <v>231</v>
      </c>
      <c r="BK32" s="102" t="s">
        <v>231</v>
      </c>
      <c r="BL32" s="102" t="s">
        <v>231</v>
      </c>
      <c r="BM32" s="102" t="s">
        <v>231</v>
      </c>
      <c r="BN32" s="102" t="s">
        <v>231</v>
      </c>
      <c r="BO32" s="102" t="s">
        <v>231</v>
      </c>
      <c r="BP32" s="102" t="s">
        <v>231</v>
      </c>
      <c r="BQ32" s="102" t="s">
        <v>231</v>
      </c>
      <c r="BR32" s="102" t="s">
        <v>231</v>
      </c>
      <c r="BS32" s="102" t="s">
        <v>231</v>
      </c>
      <c r="BT32" s="102" t="s">
        <v>231</v>
      </c>
      <c r="BU32" s="102" t="s">
        <v>231</v>
      </c>
      <c r="BV32" s="102" t="s">
        <v>231</v>
      </c>
      <c r="BW32" s="102" t="s">
        <v>231</v>
      </c>
      <c r="BX32" s="102" t="s">
        <v>231</v>
      </c>
      <c r="BY32" s="102" t="s">
        <v>231</v>
      </c>
      <c r="BZ32" s="102" t="s">
        <v>231</v>
      </c>
      <c r="CA32" s="102" t="s">
        <v>231</v>
      </c>
      <c r="CB32" s="102" t="s">
        <v>231</v>
      </c>
      <c r="CC32" s="102" t="s">
        <v>231</v>
      </c>
      <c r="CD32" s="102" t="s">
        <v>231</v>
      </c>
      <c r="CE32" s="102" t="s">
        <v>231</v>
      </c>
      <c r="CF32" s="102" t="s">
        <v>231</v>
      </c>
      <c r="CG32" s="102" t="s">
        <v>231</v>
      </c>
      <c r="CH32" s="102" t="s">
        <v>231</v>
      </c>
      <c r="CI32" s="102" t="s">
        <v>231</v>
      </c>
      <c r="CJ32" s="102" t="s">
        <v>231</v>
      </c>
      <c r="CK32" s="102" t="s">
        <v>231</v>
      </c>
      <c r="CL32" s="102" t="s">
        <v>231</v>
      </c>
      <c r="CM32" s="74" t="s">
        <v>231</v>
      </c>
      <c r="CN32" s="74" t="s">
        <v>231</v>
      </c>
      <c r="CO32" s="74" t="s">
        <v>231</v>
      </c>
      <c r="CP32" s="74" t="s">
        <v>231</v>
      </c>
      <c r="CQ32" s="74" t="s">
        <v>231</v>
      </c>
      <c r="CR32" s="102" t="s">
        <v>231</v>
      </c>
      <c r="CS32" s="74" t="s">
        <v>231</v>
      </c>
      <c r="CT32" s="102" t="s">
        <v>231</v>
      </c>
      <c r="CU32" s="74" t="s">
        <v>231</v>
      </c>
      <c r="CV32" s="74" t="s">
        <v>231</v>
      </c>
      <c r="CW32" s="74" t="s">
        <v>231</v>
      </c>
      <c r="CX32" s="74" t="s">
        <v>231</v>
      </c>
      <c r="CY32" s="74" t="s">
        <v>231</v>
      </c>
      <c r="CZ32" s="74" t="s">
        <v>231</v>
      </c>
      <c r="DA32" s="74" t="s">
        <v>231</v>
      </c>
      <c r="DB32" s="74" t="s">
        <v>231</v>
      </c>
      <c r="DC32" s="74" t="s">
        <v>231</v>
      </c>
      <c r="DD32" s="74" t="s">
        <v>231</v>
      </c>
      <c r="DE32" s="74" t="s">
        <v>231</v>
      </c>
      <c r="DF32" s="74" t="s">
        <v>231</v>
      </c>
      <c r="DG32" s="74" t="s">
        <v>231</v>
      </c>
      <c r="DH32" s="74" t="s">
        <v>231</v>
      </c>
      <c r="DI32" s="74" t="s">
        <v>231</v>
      </c>
      <c r="DJ32" s="74" t="s">
        <v>231</v>
      </c>
      <c r="DK32" s="74" t="s">
        <v>231</v>
      </c>
      <c r="DL32" s="74" t="s">
        <v>231</v>
      </c>
      <c r="DM32" s="74" t="s">
        <v>231</v>
      </c>
      <c r="DN32" s="74" t="s">
        <v>231</v>
      </c>
      <c r="DO32" s="74" t="s">
        <v>231</v>
      </c>
      <c r="DP32" s="74" t="s">
        <v>231</v>
      </c>
      <c r="DQ32" s="74" t="s">
        <v>231</v>
      </c>
    </row>
    <row r="33" spans="1:121" ht="18" customHeight="1" x14ac:dyDescent="0.3">
      <c r="A33" s="125"/>
      <c r="B33" s="125"/>
      <c r="C33" s="107" t="str">
        <f>C32</f>
        <v>Original</v>
      </c>
      <c r="D33" s="110"/>
      <c r="E33" s="126"/>
      <c r="F33" s="110"/>
      <c r="G33" s="128"/>
      <c r="H33" s="130"/>
      <c r="I33" s="111"/>
      <c r="J33" s="129"/>
      <c r="K33" s="122"/>
      <c r="L33" s="132"/>
      <c r="M33" s="134"/>
      <c r="N33" s="122"/>
      <c r="O33" s="135"/>
      <c r="P33" s="118"/>
      <c r="Q33" s="104"/>
      <c r="R33" s="120"/>
      <c r="S33" s="66" t="s">
        <v>256</v>
      </c>
      <c r="T33" s="90" t="s">
        <v>227</v>
      </c>
      <c r="U33" s="92" t="s">
        <v>412</v>
      </c>
      <c r="V33" s="122"/>
      <c r="W33" s="93" t="s">
        <v>337</v>
      </c>
      <c r="X33" s="123"/>
      <c r="Y33" s="94" t="s">
        <v>227</v>
      </c>
      <c r="Z33" s="111"/>
      <c r="AA33" s="95" t="s">
        <v>227</v>
      </c>
      <c r="AB33" s="107"/>
      <c r="AC33" s="114"/>
      <c r="AD33" s="68">
        <v>247</v>
      </c>
      <c r="AE33" s="137"/>
      <c r="AF33" s="70">
        <v>40.4</v>
      </c>
      <c r="AG33" s="75">
        <v>33.6</v>
      </c>
      <c r="AH33" s="75">
        <v>44.4</v>
      </c>
      <c r="AI33" s="69" t="s">
        <v>227</v>
      </c>
      <c r="AJ33" s="69" t="s">
        <v>227</v>
      </c>
      <c r="AK33" s="69" t="s">
        <v>227</v>
      </c>
      <c r="AL33" s="69" t="s">
        <v>227</v>
      </c>
      <c r="AM33" s="116"/>
      <c r="AN33" s="72">
        <v>247</v>
      </c>
      <c r="AO33" s="107"/>
      <c r="AP33" s="68">
        <v>7.1</v>
      </c>
      <c r="AQ33" s="69">
        <v>4.5999999999999996</v>
      </c>
      <c r="AR33" s="69">
        <v>4.5999999999999996</v>
      </c>
      <c r="AS33" s="68" t="s">
        <v>227</v>
      </c>
      <c r="AT33" s="68" t="s">
        <v>227</v>
      </c>
      <c r="AU33" s="68" t="s">
        <v>227</v>
      </c>
      <c r="AV33" s="68" t="s">
        <v>227</v>
      </c>
      <c r="AW33" s="68" t="s">
        <v>227</v>
      </c>
      <c r="AX33" s="68" t="s">
        <v>227</v>
      </c>
      <c r="AY33" s="68" t="s">
        <v>227</v>
      </c>
      <c r="AZ33" s="84" t="s">
        <v>227</v>
      </c>
      <c r="BA33" s="68" t="s">
        <v>227</v>
      </c>
      <c r="BB33" s="68" t="s">
        <v>227</v>
      </c>
      <c r="BC33" s="68" t="s">
        <v>227</v>
      </c>
      <c r="BD33" s="79" t="s">
        <v>227</v>
      </c>
      <c r="BE33" s="72" t="s">
        <v>227</v>
      </c>
      <c r="BF33" s="97" t="s">
        <v>227</v>
      </c>
      <c r="BG33" s="81" t="s">
        <v>227</v>
      </c>
      <c r="BH33" s="109"/>
      <c r="BI33" s="109"/>
      <c r="BJ33" s="104"/>
      <c r="BK33" s="104"/>
      <c r="BL33" s="104"/>
      <c r="BM33" s="104"/>
      <c r="BN33" s="104"/>
      <c r="BO33" s="104"/>
      <c r="BP33" s="104"/>
      <c r="BQ33" s="104"/>
      <c r="BR33" s="103"/>
      <c r="BS33" s="103"/>
      <c r="BT33" s="103"/>
      <c r="BU33" s="103"/>
      <c r="BV33" s="103"/>
      <c r="BW33" s="103"/>
      <c r="BX33" s="103"/>
      <c r="BY33" s="103"/>
      <c r="BZ33" s="103"/>
      <c r="CA33" s="103"/>
      <c r="CB33" s="103"/>
      <c r="CC33" s="104"/>
      <c r="CD33" s="104"/>
      <c r="CE33" s="104"/>
      <c r="CF33" s="104"/>
      <c r="CG33" s="104"/>
      <c r="CH33" s="105"/>
      <c r="CI33" s="105"/>
      <c r="CJ33" s="105"/>
      <c r="CK33" s="105"/>
      <c r="CL33" s="105"/>
      <c r="CM33" s="74" t="s">
        <v>231</v>
      </c>
      <c r="CN33" s="74" t="s">
        <v>231</v>
      </c>
      <c r="CO33" s="74" t="s">
        <v>231</v>
      </c>
      <c r="CP33" s="74" t="s">
        <v>231</v>
      </c>
      <c r="CQ33" s="74" t="s">
        <v>231</v>
      </c>
      <c r="CR33" s="105"/>
      <c r="CS33" s="74" t="s">
        <v>231</v>
      </c>
      <c r="CT33" s="105"/>
      <c r="CU33" s="74" t="s">
        <v>231</v>
      </c>
      <c r="CV33" s="74" t="s">
        <v>231</v>
      </c>
      <c r="CW33" s="74" t="s">
        <v>231</v>
      </c>
      <c r="CX33" s="74" t="s">
        <v>231</v>
      </c>
      <c r="CY33" s="74" t="s">
        <v>231</v>
      </c>
      <c r="CZ33" s="74" t="s">
        <v>231</v>
      </c>
      <c r="DA33" s="74" t="s">
        <v>231</v>
      </c>
      <c r="DB33" s="74" t="s">
        <v>231</v>
      </c>
      <c r="DC33" s="74" t="s">
        <v>231</v>
      </c>
      <c r="DD33" s="74" t="s">
        <v>231</v>
      </c>
      <c r="DE33" s="74" t="s">
        <v>231</v>
      </c>
      <c r="DF33" s="74" t="s">
        <v>231</v>
      </c>
      <c r="DG33" s="74" t="s">
        <v>231</v>
      </c>
      <c r="DH33" s="74" t="s">
        <v>231</v>
      </c>
      <c r="DI33" s="74" t="s">
        <v>231</v>
      </c>
      <c r="DJ33" s="74" t="s">
        <v>231</v>
      </c>
      <c r="DK33" s="74" t="s">
        <v>231</v>
      </c>
      <c r="DL33" s="74" t="s">
        <v>231</v>
      </c>
      <c r="DM33" s="74" t="s">
        <v>231</v>
      </c>
      <c r="DN33" s="74" t="s">
        <v>231</v>
      </c>
      <c r="DO33" s="74" t="s">
        <v>231</v>
      </c>
      <c r="DP33" s="74" t="s">
        <v>231</v>
      </c>
      <c r="DQ33" s="74" t="s">
        <v>231</v>
      </c>
    </row>
    <row r="34" spans="1:121" ht="18" customHeight="1" x14ac:dyDescent="0.3">
      <c r="A34" s="124">
        <v>44</v>
      </c>
      <c r="B34" s="124">
        <v>70</v>
      </c>
      <c r="C34" s="106" t="s">
        <v>213</v>
      </c>
      <c r="D34" s="110" t="s">
        <v>693</v>
      </c>
      <c r="E34" s="106" t="s">
        <v>413</v>
      </c>
      <c r="F34" s="110" t="s">
        <v>682</v>
      </c>
      <c r="G34" s="127" t="s">
        <v>414</v>
      </c>
      <c r="H34" s="129" t="s">
        <v>415</v>
      </c>
      <c r="I34" s="110" t="s">
        <v>416</v>
      </c>
      <c r="J34" s="129" t="s">
        <v>417</v>
      </c>
      <c r="K34" s="123" t="s">
        <v>418</v>
      </c>
      <c r="L34" s="131" t="s">
        <v>419</v>
      </c>
      <c r="M34" s="133" t="s">
        <v>221</v>
      </c>
      <c r="N34" s="123" t="s">
        <v>289</v>
      </c>
      <c r="O34" s="110" t="s">
        <v>278</v>
      </c>
      <c r="P34" s="117" t="s">
        <v>420</v>
      </c>
      <c r="Q34" s="102" t="s">
        <v>334</v>
      </c>
      <c r="R34" s="119">
        <v>2</v>
      </c>
      <c r="S34" s="66" t="s">
        <v>421</v>
      </c>
      <c r="T34" s="90" t="s">
        <v>227</v>
      </c>
      <c r="U34" s="92" t="s">
        <v>422</v>
      </c>
      <c r="V34" s="121" t="s">
        <v>423</v>
      </c>
      <c r="W34" s="93" t="s">
        <v>391</v>
      </c>
      <c r="X34" s="123" t="s">
        <v>391</v>
      </c>
      <c r="Y34" s="94" t="s">
        <v>424</v>
      </c>
      <c r="Z34" s="110" t="s">
        <v>425</v>
      </c>
      <c r="AA34" s="95" t="s">
        <v>426</v>
      </c>
      <c r="AB34" s="112" t="s">
        <v>427</v>
      </c>
      <c r="AC34" s="113" t="s">
        <v>343</v>
      </c>
      <c r="AD34" s="68">
        <v>77</v>
      </c>
      <c r="AE34" s="110">
        <v>152</v>
      </c>
      <c r="AF34" s="70">
        <v>48.3</v>
      </c>
      <c r="AG34" s="71">
        <v>42.4</v>
      </c>
      <c r="AH34" s="71">
        <v>52.8</v>
      </c>
      <c r="AI34" s="68">
        <v>0.61</v>
      </c>
      <c r="AJ34" s="68">
        <v>0.32</v>
      </c>
      <c r="AK34" s="68">
        <v>1.1499999999999999</v>
      </c>
      <c r="AL34" s="69">
        <v>4.4999999999999997E-3</v>
      </c>
      <c r="AM34" s="115" t="s">
        <v>229</v>
      </c>
      <c r="AN34" s="72">
        <v>77</v>
      </c>
      <c r="AO34" s="106">
        <v>152</v>
      </c>
      <c r="AP34" s="82">
        <v>9.6999999999999993</v>
      </c>
      <c r="AQ34" s="82">
        <v>7.4</v>
      </c>
      <c r="AR34" s="68">
        <v>12.2</v>
      </c>
      <c r="AS34" s="68">
        <v>0.72</v>
      </c>
      <c r="AT34" s="68">
        <v>0.49</v>
      </c>
      <c r="AU34" s="68">
        <v>1.06</v>
      </c>
      <c r="AV34" s="68">
        <v>0.09</v>
      </c>
      <c r="AW34" s="68" t="s">
        <v>227</v>
      </c>
      <c r="AX34" s="68" t="s">
        <v>227</v>
      </c>
      <c r="AY34" s="68" t="s">
        <v>227</v>
      </c>
      <c r="AZ34" s="84" t="s">
        <v>227</v>
      </c>
      <c r="BA34" s="68" t="s">
        <v>227</v>
      </c>
      <c r="BB34" s="68" t="s">
        <v>227</v>
      </c>
      <c r="BC34" s="68" t="s">
        <v>227</v>
      </c>
      <c r="BD34" s="79" t="s">
        <v>227</v>
      </c>
      <c r="BE34" s="72" t="s">
        <v>227</v>
      </c>
      <c r="BF34" s="97" t="s">
        <v>227</v>
      </c>
      <c r="BG34" s="81" t="s">
        <v>227</v>
      </c>
      <c r="BH34" s="108" t="s">
        <v>231</v>
      </c>
      <c r="BI34" s="108" t="s">
        <v>231</v>
      </c>
      <c r="BJ34" s="102" t="s">
        <v>231</v>
      </c>
      <c r="BK34" s="102" t="s">
        <v>231</v>
      </c>
      <c r="BL34" s="102" t="s">
        <v>231</v>
      </c>
      <c r="BM34" s="102" t="s">
        <v>231</v>
      </c>
      <c r="BN34" s="102" t="s">
        <v>231</v>
      </c>
      <c r="BO34" s="102" t="s">
        <v>231</v>
      </c>
      <c r="BP34" s="102" t="s">
        <v>231</v>
      </c>
      <c r="BQ34" s="102" t="s">
        <v>231</v>
      </c>
      <c r="BR34" s="102" t="s">
        <v>231</v>
      </c>
      <c r="BS34" s="102" t="s">
        <v>231</v>
      </c>
      <c r="BT34" s="102" t="s">
        <v>231</v>
      </c>
      <c r="BU34" s="102" t="s">
        <v>231</v>
      </c>
      <c r="BV34" s="102" t="s">
        <v>231</v>
      </c>
      <c r="BW34" s="102" t="s">
        <v>231</v>
      </c>
      <c r="BX34" s="102" t="s">
        <v>231</v>
      </c>
      <c r="BY34" s="102" t="s">
        <v>231</v>
      </c>
      <c r="BZ34" s="102" t="s">
        <v>231</v>
      </c>
      <c r="CA34" s="102" t="s">
        <v>231</v>
      </c>
      <c r="CB34" s="102" t="s">
        <v>231</v>
      </c>
      <c r="CC34" s="102" t="s">
        <v>231</v>
      </c>
      <c r="CD34" s="102" t="s">
        <v>231</v>
      </c>
      <c r="CE34" s="102" t="s">
        <v>231</v>
      </c>
      <c r="CF34" s="102" t="s">
        <v>231</v>
      </c>
      <c r="CG34" s="102" t="s">
        <v>231</v>
      </c>
      <c r="CH34" s="102" t="s">
        <v>231</v>
      </c>
      <c r="CI34" s="102" t="s">
        <v>231</v>
      </c>
      <c r="CJ34" s="102" t="s">
        <v>231</v>
      </c>
      <c r="CK34" s="102" t="s">
        <v>231</v>
      </c>
      <c r="CL34" s="102" t="s">
        <v>231</v>
      </c>
      <c r="CM34" s="74" t="s">
        <v>231</v>
      </c>
      <c r="CN34" s="74" t="s">
        <v>231</v>
      </c>
      <c r="CO34" s="74" t="s">
        <v>231</v>
      </c>
      <c r="CP34" s="74" t="s">
        <v>231</v>
      </c>
      <c r="CQ34" s="74" t="s">
        <v>231</v>
      </c>
      <c r="CR34" s="102" t="s">
        <v>231</v>
      </c>
      <c r="CS34" s="74" t="s">
        <v>231</v>
      </c>
      <c r="CT34" s="102" t="s">
        <v>231</v>
      </c>
      <c r="CU34" s="74" t="s">
        <v>231</v>
      </c>
      <c r="CV34" s="74" t="s">
        <v>231</v>
      </c>
      <c r="CW34" s="74" t="s">
        <v>231</v>
      </c>
      <c r="CX34" s="74" t="s">
        <v>231</v>
      </c>
      <c r="CY34" s="74" t="s">
        <v>231</v>
      </c>
      <c r="CZ34" s="74" t="s">
        <v>231</v>
      </c>
      <c r="DA34" s="74" t="s">
        <v>231</v>
      </c>
      <c r="DB34" s="74" t="s">
        <v>231</v>
      </c>
      <c r="DC34" s="74" t="s">
        <v>231</v>
      </c>
      <c r="DD34" s="74" t="s">
        <v>231</v>
      </c>
      <c r="DE34" s="74" t="s">
        <v>231</v>
      </c>
      <c r="DF34" s="74" t="s">
        <v>231</v>
      </c>
      <c r="DG34" s="74" t="s">
        <v>231</v>
      </c>
      <c r="DH34" s="74" t="s">
        <v>231</v>
      </c>
      <c r="DI34" s="74" t="s">
        <v>231</v>
      </c>
      <c r="DJ34" s="74" t="s">
        <v>231</v>
      </c>
      <c r="DK34" s="74" t="s">
        <v>231</v>
      </c>
      <c r="DL34" s="74" t="s">
        <v>231</v>
      </c>
      <c r="DM34" s="74" t="s">
        <v>231</v>
      </c>
      <c r="DN34" s="74" t="s">
        <v>231</v>
      </c>
      <c r="DO34" s="74" t="s">
        <v>231</v>
      </c>
      <c r="DP34" s="74" t="s">
        <v>231</v>
      </c>
      <c r="DQ34" s="74" t="s">
        <v>231</v>
      </c>
    </row>
    <row r="35" spans="1:121" ht="18" customHeight="1" x14ac:dyDescent="0.3">
      <c r="A35" s="125"/>
      <c r="B35" s="125"/>
      <c r="C35" s="107" t="str">
        <f>C34</f>
        <v>Original</v>
      </c>
      <c r="D35" s="110"/>
      <c r="E35" s="126"/>
      <c r="F35" s="110"/>
      <c r="G35" s="128"/>
      <c r="H35" s="130"/>
      <c r="I35" s="111"/>
      <c r="J35" s="129"/>
      <c r="K35" s="122"/>
      <c r="L35" s="132"/>
      <c r="M35" s="134"/>
      <c r="N35" s="122"/>
      <c r="O35" s="135"/>
      <c r="P35" s="118"/>
      <c r="Q35" s="104"/>
      <c r="R35" s="120"/>
      <c r="S35" s="66" t="s">
        <v>256</v>
      </c>
      <c r="T35" s="90" t="s">
        <v>227</v>
      </c>
      <c r="U35" s="92" t="s">
        <v>428</v>
      </c>
      <c r="V35" s="122"/>
      <c r="W35" s="93" t="s">
        <v>391</v>
      </c>
      <c r="X35" s="123"/>
      <c r="Y35" s="94" t="s">
        <v>429</v>
      </c>
      <c r="Z35" s="111"/>
      <c r="AA35" s="95" t="s">
        <v>430</v>
      </c>
      <c r="AB35" s="107"/>
      <c r="AC35" s="114"/>
      <c r="AD35" s="68">
        <v>75</v>
      </c>
      <c r="AE35" s="110"/>
      <c r="AF35" s="70">
        <v>40.4</v>
      </c>
      <c r="AG35" s="75">
        <v>33.6</v>
      </c>
      <c r="AH35" s="75">
        <v>44.4</v>
      </c>
      <c r="AI35" s="68" t="s">
        <v>227</v>
      </c>
      <c r="AJ35" s="68" t="s">
        <v>227</v>
      </c>
      <c r="AK35" s="68" t="s">
        <v>227</v>
      </c>
      <c r="AL35" s="69" t="s">
        <v>227</v>
      </c>
      <c r="AM35" s="116"/>
      <c r="AN35" s="72">
        <v>75</v>
      </c>
      <c r="AO35" s="107"/>
      <c r="AP35" s="68">
        <v>6.9</v>
      </c>
      <c r="AQ35" s="82">
        <v>5.0999999999999996</v>
      </c>
      <c r="AR35" s="68">
        <v>10.199999999999999</v>
      </c>
      <c r="AS35" s="68" t="s">
        <v>227</v>
      </c>
      <c r="AT35" s="68" t="s">
        <v>227</v>
      </c>
      <c r="AU35" s="68" t="s">
        <v>227</v>
      </c>
      <c r="AV35" s="68" t="s">
        <v>227</v>
      </c>
      <c r="AW35" s="68" t="s">
        <v>227</v>
      </c>
      <c r="AX35" s="68" t="s">
        <v>227</v>
      </c>
      <c r="AY35" s="68" t="s">
        <v>227</v>
      </c>
      <c r="AZ35" s="84" t="s">
        <v>227</v>
      </c>
      <c r="BA35" s="68" t="s">
        <v>227</v>
      </c>
      <c r="BB35" s="68" t="s">
        <v>227</v>
      </c>
      <c r="BC35" s="68" t="s">
        <v>227</v>
      </c>
      <c r="BD35" s="79" t="s">
        <v>227</v>
      </c>
      <c r="BE35" s="72" t="s">
        <v>227</v>
      </c>
      <c r="BF35" s="97" t="s">
        <v>227</v>
      </c>
      <c r="BG35" s="81" t="s">
        <v>227</v>
      </c>
      <c r="BH35" s="109"/>
      <c r="BI35" s="109"/>
      <c r="BJ35" s="104"/>
      <c r="BK35" s="104"/>
      <c r="BL35" s="104"/>
      <c r="BM35" s="104"/>
      <c r="BN35" s="104"/>
      <c r="BO35" s="104"/>
      <c r="BP35" s="104"/>
      <c r="BQ35" s="104"/>
      <c r="BR35" s="103"/>
      <c r="BS35" s="103"/>
      <c r="BT35" s="103"/>
      <c r="BU35" s="103"/>
      <c r="BV35" s="103"/>
      <c r="BW35" s="103"/>
      <c r="BX35" s="103"/>
      <c r="BY35" s="103"/>
      <c r="BZ35" s="103"/>
      <c r="CA35" s="103"/>
      <c r="CB35" s="103"/>
      <c r="CC35" s="104"/>
      <c r="CD35" s="104"/>
      <c r="CE35" s="104"/>
      <c r="CF35" s="104"/>
      <c r="CG35" s="104"/>
      <c r="CH35" s="105"/>
      <c r="CI35" s="105"/>
      <c r="CJ35" s="105"/>
      <c r="CK35" s="105"/>
      <c r="CL35" s="105"/>
      <c r="CM35" s="74" t="s">
        <v>231</v>
      </c>
      <c r="CN35" s="74" t="s">
        <v>231</v>
      </c>
      <c r="CO35" s="74" t="s">
        <v>231</v>
      </c>
      <c r="CP35" s="74" t="s">
        <v>231</v>
      </c>
      <c r="CQ35" s="74" t="s">
        <v>231</v>
      </c>
      <c r="CR35" s="105"/>
      <c r="CS35" s="74" t="s">
        <v>231</v>
      </c>
      <c r="CT35" s="105"/>
      <c r="CU35" s="74" t="s">
        <v>231</v>
      </c>
      <c r="CV35" s="74" t="s">
        <v>231</v>
      </c>
      <c r="CW35" s="74" t="s">
        <v>231</v>
      </c>
      <c r="CX35" s="74" t="s">
        <v>231</v>
      </c>
      <c r="CY35" s="74" t="s">
        <v>231</v>
      </c>
      <c r="CZ35" s="74" t="s">
        <v>231</v>
      </c>
      <c r="DA35" s="74" t="s">
        <v>231</v>
      </c>
      <c r="DB35" s="74" t="s">
        <v>231</v>
      </c>
      <c r="DC35" s="74" t="s">
        <v>231</v>
      </c>
      <c r="DD35" s="74" t="s">
        <v>231</v>
      </c>
      <c r="DE35" s="74" t="s">
        <v>231</v>
      </c>
      <c r="DF35" s="74" t="s">
        <v>231</v>
      </c>
      <c r="DG35" s="74" t="s">
        <v>231</v>
      </c>
      <c r="DH35" s="74" t="s">
        <v>231</v>
      </c>
      <c r="DI35" s="74" t="s">
        <v>231</v>
      </c>
      <c r="DJ35" s="74" t="s">
        <v>231</v>
      </c>
      <c r="DK35" s="74" t="s">
        <v>231</v>
      </c>
      <c r="DL35" s="74" t="s">
        <v>231</v>
      </c>
      <c r="DM35" s="74" t="s">
        <v>231</v>
      </c>
      <c r="DN35" s="74" t="s">
        <v>231</v>
      </c>
      <c r="DO35" s="74" t="s">
        <v>231</v>
      </c>
      <c r="DP35" s="74" t="s">
        <v>231</v>
      </c>
      <c r="DQ35" s="74" t="s">
        <v>231</v>
      </c>
    </row>
    <row r="36" spans="1:121" ht="18" customHeight="1" x14ac:dyDescent="0.3">
      <c r="A36" s="124">
        <v>47</v>
      </c>
      <c r="B36" s="124">
        <v>77</v>
      </c>
      <c r="C36" s="106" t="s">
        <v>213</v>
      </c>
      <c r="D36" s="110" t="s">
        <v>693</v>
      </c>
      <c r="E36" s="106" t="s">
        <v>431</v>
      </c>
      <c r="F36" s="110" t="s">
        <v>682</v>
      </c>
      <c r="G36" s="127" t="s">
        <v>432</v>
      </c>
      <c r="H36" s="129" t="s">
        <v>433</v>
      </c>
      <c r="I36" s="110" t="s">
        <v>243</v>
      </c>
      <c r="J36" s="129" t="s">
        <v>434</v>
      </c>
      <c r="K36" s="123" t="s">
        <v>435</v>
      </c>
      <c r="L36" s="131" t="s">
        <v>436</v>
      </c>
      <c r="M36" s="133" t="s">
        <v>221</v>
      </c>
      <c r="N36" s="123" t="s">
        <v>437</v>
      </c>
      <c r="O36" s="110" t="s">
        <v>278</v>
      </c>
      <c r="P36" s="117" t="s">
        <v>438</v>
      </c>
      <c r="Q36" s="102" t="s">
        <v>334</v>
      </c>
      <c r="R36" s="119">
        <v>2</v>
      </c>
      <c r="S36" s="66" t="s">
        <v>439</v>
      </c>
      <c r="T36" s="90" t="s">
        <v>227</v>
      </c>
      <c r="U36" s="92" t="s">
        <v>359</v>
      </c>
      <c r="V36" s="121" t="s">
        <v>440</v>
      </c>
      <c r="W36" s="93" t="s">
        <v>227</v>
      </c>
      <c r="X36" s="123" t="s">
        <v>227</v>
      </c>
      <c r="Y36" s="94" t="s">
        <v>441</v>
      </c>
      <c r="Z36" s="110" t="s">
        <v>442</v>
      </c>
      <c r="AA36" s="95" t="s">
        <v>443</v>
      </c>
      <c r="AB36" s="112" t="s">
        <v>444</v>
      </c>
      <c r="AC36" s="113" t="s">
        <v>228</v>
      </c>
      <c r="AD36" s="68">
        <v>69</v>
      </c>
      <c r="AE36" s="110">
        <v>134</v>
      </c>
      <c r="AF36" s="81">
        <v>32.700000000000003</v>
      </c>
      <c r="AG36" s="96">
        <v>16.7</v>
      </c>
      <c r="AH36" s="71">
        <v>52.8</v>
      </c>
      <c r="AI36" s="68">
        <v>0.73399999999999999</v>
      </c>
      <c r="AJ36" s="68">
        <v>0.38</v>
      </c>
      <c r="AK36" s="68">
        <v>1.419</v>
      </c>
      <c r="AL36" s="68">
        <v>0.35599999999999998</v>
      </c>
      <c r="AM36" s="115" t="s">
        <v>229</v>
      </c>
      <c r="AN36" s="72">
        <v>69</v>
      </c>
      <c r="AO36" s="106">
        <v>134</v>
      </c>
      <c r="AP36" s="82">
        <v>5.2</v>
      </c>
      <c r="AQ36" s="82">
        <v>3.7</v>
      </c>
      <c r="AR36" s="68">
        <v>10.5</v>
      </c>
      <c r="AS36" s="68">
        <v>1.2689999999999999</v>
      </c>
      <c r="AT36" s="68">
        <v>0.81699999999999995</v>
      </c>
      <c r="AU36" s="68">
        <v>1.9690000000000001</v>
      </c>
      <c r="AV36" s="68">
        <v>0.28699999999999998</v>
      </c>
      <c r="AW36" s="68" t="s">
        <v>227</v>
      </c>
      <c r="AX36" s="68" t="s">
        <v>227</v>
      </c>
      <c r="AY36" s="68" t="s">
        <v>227</v>
      </c>
      <c r="AZ36" s="84" t="s">
        <v>227</v>
      </c>
      <c r="BA36" s="68" t="s">
        <v>227</v>
      </c>
      <c r="BB36" s="68" t="s">
        <v>227</v>
      </c>
      <c r="BC36" s="68" t="s">
        <v>227</v>
      </c>
      <c r="BD36" s="79" t="s">
        <v>227</v>
      </c>
      <c r="BE36" s="72" t="s">
        <v>227</v>
      </c>
      <c r="BF36" s="97" t="s">
        <v>227</v>
      </c>
      <c r="BG36" s="81" t="s">
        <v>227</v>
      </c>
      <c r="BH36" s="108" t="s">
        <v>231</v>
      </c>
      <c r="BI36" s="108" t="s">
        <v>231</v>
      </c>
      <c r="BJ36" s="102" t="s">
        <v>231</v>
      </c>
      <c r="BK36" s="102" t="s">
        <v>231</v>
      </c>
      <c r="BL36" s="102" t="s">
        <v>231</v>
      </c>
      <c r="BM36" s="102" t="s">
        <v>231</v>
      </c>
      <c r="BN36" s="102" t="s">
        <v>231</v>
      </c>
      <c r="BO36" s="102" t="s">
        <v>231</v>
      </c>
      <c r="BP36" s="102" t="s">
        <v>231</v>
      </c>
      <c r="BQ36" s="102" t="s">
        <v>231</v>
      </c>
      <c r="BR36" s="102" t="s">
        <v>231</v>
      </c>
      <c r="BS36" s="102" t="s">
        <v>231</v>
      </c>
      <c r="BT36" s="102" t="s">
        <v>231</v>
      </c>
      <c r="BU36" s="102" t="s">
        <v>231</v>
      </c>
      <c r="BV36" s="102" t="s">
        <v>231</v>
      </c>
      <c r="BW36" s="102" t="s">
        <v>231</v>
      </c>
      <c r="BX36" s="102" t="s">
        <v>231</v>
      </c>
      <c r="BY36" s="102" t="s">
        <v>231</v>
      </c>
      <c r="BZ36" s="102" t="s">
        <v>231</v>
      </c>
      <c r="CA36" s="102" t="s">
        <v>231</v>
      </c>
      <c r="CB36" s="102" t="s">
        <v>231</v>
      </c>
      <c r="CC36" s="102" t="s">
        <v>231</v>
      </c>
      <c r="CD36" s="102" t="s">
        <v>231</v>
      </c>
      <c r="CE36" s="102" t="s">
        <v>231</v>
      </c>
      <c r="CF36" s="102" t="s">
        <v>231</v>
      </c>
      <c r="CG36" s="102" t="s">
        <v>231</v>
      </c>
      <c r="CH36" s="102" t="s">
        <v>231</v>
      </c>
      <c r="CI36" s="102" t="s">
        <v>231</v>
      </c>
      <c r="CJ36" s="102" t="s">
        <v>231</v>
      </c>
      <c r="CK36" s="102" t="s">
        <v>231</v>
      </c>
      <c r="CL36" s="102" t="s">
        <v>231</v>
      </c>
      <c r="CM36" s="74" t="s">
        <v>231</v>
      </c>
      <c r="CN36" s="74" t="s">
        <v>231</v>
      </c>
      <c r="CO36" s="74" t="s">
        <v>231</v>
      </c>
      <c r="CP36" s="74" t="s">
        <v>231</v>
      </c>
      <c r="CQ36" s="74" t="s">
        <v>231</v>
      </c>
      <c r="CR36" s="102" t="s">
        <v>231</v>
      </c>
      <c r="CS36" s="74" t="s">
        <v>231</v>
      </c>
      <c r="CT36" s="102" t="s">
        <v>231</v>
      </c>
      <c r="CU36" s="74" t="s">
        <v>231</v>
      </c>
      <c r="CV36" s="74" t="s">
        <v>231</v>
      </c>
      <c r="CW36" s="74" t="s">
        <v>231</v>
      </c>
      <c r="CX36" s="74" t="s">
        <v>231</v>
      </c>
      <c r="CY36" s="74" t="s">
        <v>231</v>
      </c>
      <c r="CZ36" s="74" t="s">
        <v>231</v>
      </c>
      <c r="DA36" s="74" t="s">
        <v>231</v>
      </c>
      <c r="DB36" s="74" t="s">
        <v>231</v>
      </c>
      <c r="DC36" s="74" t="s">
        <v>231</v>
      </c>
      <c r="DD36" s="74" t="s">
        <v>231</v>
      </c>
      <c r="DE36" s="74" t="s">
        <v>231</v>
      </c>
      <c r="DF36" s="74" t="s">
        <v>231</v>
      </c>
      <c r="DG36" s="74" t="s">
        <v>231</v>
      </c>
      <c r="DH36" s="74" t="s">
        <v>231</v>
      </c>
      <c r="DI36" s="74" t="s">
        <v>231</v>
      </c>
      <c r="DJ36" s="74" t="s">
        <v>231</v>
      </c>
      <c r="DK36" s="74" t="s">
        <v>231</v>
      </c>
      <c r="DL36" s="74" t="s">
        <v>231</v>
      </c>
      <c r="DM36" s="74" t="s">
        <v>231</v>
      </c>
      <c r="DN36" s="74" t="s">
        <v>231</v>
      </c>
      <c r="DO36" s="74" t="s">
        <v>231</v>
      </c>
      <c r="DP36" s="74" t="s">
        <v>231</v>
      </c>
      <c r="DQ36" s="74" t="s">
        <v>231</v>
      </c>
    </row>
    <row r="37" spans="1:121" ht="18" customHeight="1" x14ac:dyDescent="0.3">
      <c r="A37" s="125"/>
      <c r="B37" s="125"/>
      <c r="C37" s="107" t="str">
        <f>C36</f>
        <v>Original</v>
      </c>
      <c r="D37" s="110"/>
      <c r="E37" s="126"/>
      <c r="F37" s="110"/>
      <c r="G37" s="128"/>
      <c r="H37" s="130"/>
      <c r="I37" s="111"/>
      <c r="J37" s="129"/>
      <c r="K37" s="122"/>
      <c r="L37" s="132"/>
      <c r="M37" s="134"/>
      <c r="N37" s="122"/>
      <c r="O37" s="135"/>
      <c r="P37" s="118"/>
      <c r="Q37" s="104"/>
      <c r="R37" s="120"/>
      <c r="S37" s="66" t="s">
        <v>445</v>
      </c>
      <c r="T37" s="90" t="s">
        <v>227</v>
      </c>
      <c r="U37" s="92" t="s">
        <v>324</v>
      </c>
      <c r="V37" s="122"/>
      <c r="W37" s="93" t="s">
        <v>227</v>
      </c>
      <c r="X37" s="123"/>
      <c r="Y37" s="94" t="s">
        <v>446</v>
      </c>
      <c r="Z37" s="111"/>
      <c r="AA37" s="95" t="s">
        <v>447</v>
      </c>
      <c r="AB37" s="107"/>
      <c r="AC37" s="114"/>
      <c r="AD37" s="68">
        <v>65</v>
      </c>
      <c r="AE37" s="110"/>
      <c r="AF37" s="81">
        <v>19.2</v>
      </c>
      <c r="AG37" s="96">
        <v>11.8</v>
      </c>
      <c r="AH37" s="75">
        <v>44.4</v>
      </c>
      <c r="AI37" s="68" t="s">
        <v>227</v>
      </c>
      <c r="AJ37" s="68" t="s">
        <v>227</v>
      </c>
      <c r="AK37" s="68" t="s">
        <v>227</v>
      </c>
      <c r="AL37" s="68" t="s">
        <v>227</v>
      </c>
      <c r="AM37" s="116"/>
      <c r="AN37" s="72">
        <v>65</v>
      </c>
      <c r="AO37" s="107"/>
      <c r="AP37" s="68">
        <v>9</v>
      </c>
      <c r="AQ37" s="82">
        <v>4.2</v>
      </c>
      <c r="AR37" s="68">
        <v>11.5</v>
      </c>
      <c r="AS37" s="68" t="s">
        <v>227</v>
      </c>
      <c r="AT37" s="68" t="s">
        <v>227</v>
      </c>
      <c r="AU37" s="68" t="s">
        <v>227</v>
      </c>
      <c r="AV37" s="68" t="s">
        <v>227</v>
      </c>
      <c r="AW37" s="68" t="s">
        <v>227</v>
      </c>
      <c r="AX37" s="68" t="s">
        <v>227</v>
      </c>
      <c r="AY37" s="68" t="s">
        <v>227</v>
      </c>
      <c r="AZ37" s="84" t="s">
        <v>227</v>
      </c>
      <c r="BA37" s="68" t="s">
        <v>227</v>
      </c>
      <c r="BB37" s="68" t="s">
        <v>227</v>
      </c>
      <c r="BC37" s="68" t="s">
        <v>227</v>
      </c>
      <c r="BD37" s="79" t="s">
        <v>227</v>
      </c>
      <c r="BE37" s="72" t="s">
        <v>227</v>
      </c>
      <c r="BF37" s="97" t="s">
        <v>227</v>
      </c>
      <c r="BG37" s="81" t="s">
        <v>227</v>
      </c>
      <c r="BH37" s="109"/>
      <c r="BI37" s="109"/>
      <c r="BJ37" s="104"/>
      <c r="BK37" s="104"/>
      <c r="BL37" s="104"/>
      <c r="BM37" s="104"/>
      <c r="BN37" s="104"/>
      <c r="BO37" s="104"/>
      <c r="BP37" s="104"/>
      <c r="BQ37" s="104"/>
      <c r="BR37" s="103"/>
      <c r="BS37" s="103"/>
      <c r="BT37" s="103"/>
      <c r="BU37" s="103"/>
      <c r="BV37" s="103"/>
      <c r="BW37" s="103"/>
      <c r="BX37" s="103"/>
      <c r="BY37" s="103"/>
      <c r="BZ37" s="103"/>
      <c r="CA37" s="103"/>
      <c r="CB37" s="103"/>
      <c r="CC37" s="104"/>
      <c r="CD37" s="104"/>
      <c r="CE37" s="104"/>
      <c r="CF37" s="104"/>
      <c r="CG37" s="104"/>
      <c r="CH37" s="105"/>
      <c r="CI37" s="105"/>
      <c r="CJ37" s="105"/>
      <c r="CK37" s="105"/>
      <c r="CL37" s="105"/>
      <c r="CM37" s="74" t="s">
        <v>231</v>
      </c>
      <c r="CN37" s="74" t="s">
        <v>231</v>
      </c>
      <c r="CO37" s="74" t="s">
        <v>231</v>
      </c>
      <c r="CP37" s="74" t="s">
        <v>231</v>
      </c>
      <c r="CQ37" s="74" t="s">
        <v>231</v>
      </c>
      <c r="CR37" s="105"/>
      <c r="CS37" s="74" t="s">
        <v>231</v>
      </c>
      <c r="CT37" s="105"/>
      <c r="CU37" s="74" t="s">
        <v>231</v>
      </c>
      <c r="CV37" s="74" t="s">
        <v>231</v>
      </c>
      <c r="CW37" s="74" t="s">
        <v>231</v>
      </c>
      <c r="CX37" s="74" t="s">
        <v>231</v>
      </c>
      <c r="CY37" s="74" t="s">
        <v>231</v>
      </c>
      <c r="CZ37" s="74" t="s">
        <v>231</v>
      </c>
      <c r="DA37" s="74" t="s">
        <v>231</v>
      </c>
      <c r="DB37" s="74" t="s">
        <v>231</v>
      </c>
      <c r="DC37" s="74" t="s">
        <v>231</v>
      </c>
      <c r="DD37" s="74" t="s">
        <v>231</v>
      </c>
      <c r="DE37" s="74" t="s">
        <v>231</v>
      </c>
      <c r="DF37" s="74" t="s">
        <v>231</v>
      </c>
      <c r="DG37" s="74" t="s">
        <v>231</v>
      </c>
      <c r="DH37" s="74" t="s">
        <v>231</v>
      </c>
      <c r="DI37" s="74" t="s">
        <v>231</v>
      </c>
      <c r="DJ37" s="74" t="s">
        <v>231</v>
      </c>
      <c r="DK37" s="74" t="s">
        <v>231</v>
      </c>
      <c r="DL37" s="74" t="s">
        <v>231</v>
      </c>
      <c r="DM37" s="74" t="s">
        <v>231</v>
      </c>
      <c r="DN37" s="74" t="s">
        <v>231</v>
      </c>
      <c r="DO37" s="74" t="s">
        <v>231</v>
      </c>
      <c r="DP37" s="74" t="s">
        <v>231</v>
      </c>
      <c r="DQ37" s="74" t="s">
        <v>231</v>
      </c>
    </row>
    <row r="38" spans="1:121" ht="18" customHeight="1" x14ac:dyDescent="0.3">
      <c r="A38" s="124">
        <v>49</v>
      </c>
      <c r="B38" s="124" t="s">
        <v>448</v>
      </c>
      <c r="C38" s="106" t="s">
        <v>213</v>
      </c>
      <c r="D38" s="110" t="s">
        <v>693</v>
      </c>
      <c r="E38" s="106" t="s">
        <v>449</v>
      </c>
      <c r="F38" s="110" t="s">
        <v>682</v>
      </c>
      <c r="G38" s="127" t="s">
        <v>450</v>
      </c>
      <c r="H38" s="129" t="s">
        <v>451</v>
      </c>
      <c r="I38" s="110" t="s">
        <v>452</v>
      </c>
      <c r="J38" s="129" t="s">
        <v>453</v>
      </c>
      <c r="K38" s="123" t="s">
        <v>454</v>
      </c>
      <c r="L38" s="131" t="s">
        <v>455</v>
      </c>
      <c r="M38" s="133" t="s">
        <v>221</v>
      </c>
      <c r="N38" s="123" t="s">
        <v>456</v>
      </c>
      <c r="O38" s="110" t="s">
        <v>223</v>
      </c>
      <c r="P38" s="117" t="s">
        <v>457</v>
      </c>
      <c r="Q38" s="102" t="s">
        <v>458</v>
      </c>
      <c r="R38" s="119">
        <v>2</v>
      </c>
      <c r="S38" s="66" t="s">
        <v>459</v>
      </c>
      <c r="T38" s="90" t="s">
        <v>227</v>
      </c>
      <c r="U38" s="92" t="s">
        <v>460</v>
      </c>
      <c r="V38" s="121" t="s">
        <v>461</v>
      </c>
      <c r="W38" s="93" t="s">
        <v>337</v>
      </c>
      <c r="X38" s="123" t="s">
        <v>337</v>
      </c>
      <c r="Y38" s="94" t="s">
        <v>462</v>
      </c>
      <c r="Z38" s="110" t="s">
        <v>463</v>
      </c>
      <c r="AA38" s="95" t="s">
        <v>464</v>
      </c>
      <c r="AB38" s="112" t="s">
        <v>465</v>
      </c>
      <c r="AC38" s="113" t="s">
        <v>228</v>
      </c>
      <c r="AD38" s="68">
        <v>79</v>
      </c>
      <c r="AE38" s="110">
        <v>155</v>
      </c>
      <c r="AF38" s="81">
        <v>36.200000000000003</v>
      </c>
      <c r="AG38" s="71">
        <v>42.4</v>
      </c>
      <c r="AH38" s="71">
        <v>52.8</v>
      </c>
      <c r="AI38" s="69">
        <v>0.79</v>
      </c>
      <c r="AJ38" s="69">
        <v>0.67</v>
      </c>
      <c r="AK38" s="69">
        <v>0.95</v>
      </c>
      <c r="AL38" s="68">
        <v>0.83</v>
      </c>
      <c r="AM38" s="115" t="s">
        <v>229</v>
      </c>
      <c r="AN38" s="72">
        <v>79</v>
      </c>
      <c r="AO38" s="106">
        <v>155</v>
      </c>
      <c r="AP38" s="82">
        <v>18.600000000000001</v>
      </c>
      <c r="AQ38" s="82">
        <v>14.7</v>
      </c>
      <c r="AR38" s="68">
        <v>25.5</v>
      </c>
      <c r="AS38" s="68">
        <v>0.98</v>
      </c>
      <c r="AT38" s="68">
        <v>0.68</v>
      </c>
      <c r="AU38" s="68">
        <v>1.39</v>
      </c>
      <c r="AV38" s="68">
        <v>0.89</v>
      </c>
      <c r="AW38" s="68" t="s">
        <v>227</v>
      </c>
      <c r="AX38" s="68" t="s">
        <v>227</v>
      </c>
      <c r="AY38" s="68" t="s">
        <v>227</v>
      </c>
      <c r="AZ38" s="84" t="s">
        <v>227</v>
      </c>
      <c r="BA38" s="68" t="s">
        <v>227</v>
      </c>
      <c r="BB38" s="68" t="s">
        <v>227</v>
      </c>
      <c r="BC38" s="68" t="s">
        <v>227</v>
      </c>
      <c r="BD38" s="79" t="s">
        <v>227</v>
      </c>
      <c r="BE38" s="72" t="s">
        <v>227</v>
      </c>
      <c r="BF38" s="97" t="s">
        <v>227</v>
      </c>
      <c r="BG38" s="81" t="s">
        <v>227</v>
      </c>
      <c r="BH38" s="108" t="s">
        <v>231</v>
      </c>
      <c r="BI38" s="108" t="s">
        <v>231</v>
      </c>
      <c r="BJ38" s="102" t="s">
        <v>231</v>
      </c>
      <c r="BK38" s="102" t="s">
        <v>231</v>
      </c>
      <c r="BL38" s="102" t="s">
        <v>231</v>
      </c>
      <c r="BM38" s="102" t="s">
        <v>231</v>
      </c>
      <c r="BN38" s="102" t="s">
        <v>231</v>
      </c>
      <c r="BO38" s="102" t="s">
        <v>231</v>
      </c>
      <c r="BP38" s="102" t="s">
        <v>231</v>
      </c>
      <c r="BQ38" s="102" t="s">
        <v>231</v>
      </c>
      <c r="BR38" s="102" t="s">
        <v>231</v>
      </c>
      <c r="BS38" s="102" t="s">
        <v>231</v>
      </c>
      <c r="BT38" s="102" t="s">
        <v>231</v>
      </c>
      <c r="BU38" s="102" t="s">
        <v>231</v>
      </c>
      <c r="BV38" s="102" t="s">
        <v>231</v>
      </c>
      <c r="BW38" s="102" t="s">
        <v>231</v>
      </c>
      <c r="BX38" s="102" t="s">
        <v>231</v>
      </c>
      <c r="BY38" s="102" t="s">
        <v>231</v>
      </c>
      <c r="BZ38" s="102" t="s">
        <v>231</v>
      </c>
      <c r="CA38" s="102" t="s">
        <v>231</v>
      </c>
      <c r="CB38" s="102" t="s">
        <v>231</v>
      </c>
      <c r="CC38" s="102" t="s">
        <v>231</v>
      </c>
      <c r="CD38" s="102" t="s">
        <v>231</v>
      </c>
      <c r="CE38" s="102" t="s">
        <v>231</v>
      </c>
      <c r="CF38" s="102" t="s">
        <v>231</v>
      </c>
      <c r="CG38" s="102" t="s">
        <v>231</v>
      </c>
      <c r="CH38" s="102" t="s">
        <v>231</v>
      </c>
      <c r="CI38" s="102" t="s">
        <v>231</v>
      </c>
      <c r="CJ38" s="102" t="s">
        <v>231</v>
      </c>
      <c r="CK38" s="102" t="s">
        <v>231</v>
      </c>
      <c r="CL38" s="102" t="s">
        <v>231</v>
      </c>
      <c r="CM38" s="74" t="s">
        <v>231</v>
      </c>
      <c r="CN38" s="74" t="s">
        <v>231</v>
      </c>
      <c r="CO38" s="74" t="s">
        <v>231</v>
      </c>
      <c r="CP38" s="74" t="s">
        <v>231</v>
      </c>
      <c r="CQ38" s="74" t="s">
        <v>231</v>
      </c>
      <c r="CR38" s="102" t="s">
        <v>231</v>
      </c>
      <c r="CS38" s="74" t="s">
        <v>231</v>
      </c>
      <c r="CT38" s="102" t="s">
        <v>231</v>
      </c>
      <c r="CU38" s="74" t="s">
        <v>231</v>
      </c>
      <c r="CV38" s="74" t="s">
        <v>231</v>
      </c>
      <c r="CW38" s="74" t="s">
        <v>231</v>
      </c>
      <c r="CX38" s="74" t="s">
        <v>231</v>
      </c>
      <c r="CY38" s="74" t="s">
        <v>231</v>
      </c>
      <c r="CZ38" s="74" t="s">
        <v>231</v>
      </c>
      <c r="DA38" s="74" t="s">
        <v>231</v>
      </c>
      <c r="DB38" s="74" t="s">
        <v>231</v>
      </c>
      <c r="DC38" s="74" t="s">
        <v>231</v>
      </c>
      <c r="DD38" s="74" t="s">
        <v>231</v>
      </c>
      <c r="DE38" s="74" t="s">
        <v>231</v>
      </c>
      <c r="DF38" s="74" t="s">
        <v>231</v>
      </c>
      <c r="DG38" s="74" t="s">
        <v>231</v>
      </c>
      <c r="DH38" s="74" t="s">
        <v>231</v>
      </c>
      <c r="DI38" s="74" t="s">
        <v>231</v>
      </c>
      <c r="DJ38" s="74" t="s">
        <v>231</v>
      </c>
      <c r="DK38" s="74" t="s">
        <v>231</v>
      </c>
      <c r="DL38" s="74" t="s">
        <v>231</v>
      </c>
      <c r="DM38" s="74" t="s">
        <v>231</v>
      </c>
      <c r="DN38" s="74" t="s">
        <v>231</v>
      </c>
      <c r="DO38" s="74" t="s">
        <v>231</v>
      </c>
      <c r="DP38" s="74" t="s">
        <v>231</v>
      </c>
      <c r="DQ38" s="74" t="s">
        <v>231</v>
      </c>
    </row>
    <row r="39" spans="1:121" ht="18" customHeight="1" x14ac:dyDescent="0.3">
      <c r="A39" s="125"/>
      <c r="B39" s="125"/>
      <c r="C39" s="107" t="str">
        <f>C38</f>
        <v>Original</v>
      </c>
      <c r="D39" s="110"/>
      <c r="E39" s="126"/>
      <c r="F39" s="110"/>
      <c r="G39" s="128"/>
      <c r="H39" s="130"/>
      <c r="I39" s="111"/>
      <c r="J39" s="129"/>
      <c r="K39" s="122"/>
      <c r="L39" s="132"/>
      <c r="M39" s="134"/>
      <c r="N39" s="122"/>
      <c r="O39" s="135"/>
      <c r="P39" s="118"/>
      <c r="Q39" s="104"/>
      <c r="R39" s="120"/>
      <c r="S39" s="66" t="s">
        <v>466</v>
      </c>
      <c r="T39" s="90" t="s">
        <v>227</v>
      </c>
      <c r="U39" s="92" t="s">
        <v>467</v>
      </c>
      <c r="V39" s="122"/>
      <c r="W39" s="93" t="s">
        <v>391</v>
      </c>
      <c r="X39" s="123"/>
      <c r="Y39" s="94" t="s">
        <v>468</v>
      </c>
      <c r="Z39" s="111"/>
      <c r="AA39" s="95" t="s">
        <v>469</v>
      </c>
      <c r="AB39" s="107"/>
      <c r="AC39" s="114"/>
      <c r="AD39" s="68">
        <v>76</v>
      </c>
      <c r="AE39" s="110"/>
      <c r="AF39" s="81">
        <v>31.1</v>
      </c>
      <c r="AG39" s="75">
        <v>33.6</v>
      </c>
      <c r="AH39" s="75">
        <v>44.4</v>
      </c>
      <c r="AI39" s="69" t="s">
        <v>227</v>
      </c>
      <c r="AJ39" s="69" t="s">
        <v>227</v>
      </c>
      <c r="AK39" s="69" t="s">
        <v>227</v>
      </c>
      <c r="AL39" s="68" t="s">
        <v>227</v>
      </c>
      <c r="AM39" s="116"/>
      <c r="AN39" s="72">
        <v>76</v>
      </c>
      <c r="AO39" s="107"/>
      <c r="AP39" s="68">
        <v>16.3</v>
      </c>
      <c r="AQ39" s="82">
        <v>12.1</v>
      </c>
      <c r="AR39" s="68">
        <v>22.4</v>
      </c>
      <c r="AS39" s="68" t="s">
        <v>227</v>
      </c>
      <c r="AT39" s="68" t="s">
        <v>227</v>
      </c>
      <c r="AU39" s="68" t="s">
        <v>227</v>
      </c>
      <c r="AV39" s="68" t="s">
        <v>227</v>
      </c>
      <c r="AW39" s="68" t="s">
        <v>227</v>
      </c>
      <c r="AX39" s="68" t="s">
        <v>227</v>
      </c>
      <c r="AY39" s="68" t="s">
        <v>227</v>
      </c>
      <c r="AZ39" s="84" t="s">
        <v>227</v>
      </c>
      <c r="BA39" s="68" t="s">
        <v>227</v>
      </c>
      <c r="BB39" s="68" t="s">
        <v>227</v>
      </c>
      <c r="BC39" s="68" t="s">
        <v>227</v>
      </c>
      <c r="BD39" s="79" t="s">
        <v>227</v>
      </c>
      <c r="BE39" s="72" t="s">
        <v>227</v>
      </c>
      <c r="BF39" s="97" t="s">
        <v>227</v>
      </c>
      <c r="BG39" s="81" t="s">
        <v>227</v>
      </c>
      <c r="BH39" s="109"/>
      <c r="BI39" s="109"/>
      <c r="BJ39" s="104"/>
      <c r="BK39" s="104"/>
      <c r="BL39" s="104"/>
      <c r="BM39" s="104"/>
      <c r="BN39" s="104"/>
      <c r="BO39" s="104"/>
      <c r="BP39" s="104"/>
      <c r="BQ39" s="104"/>
      <c r="BR39" s="103"/>
      <c r="BS39" s="103"/>
      <c r="BT39" s="103"/>
      <c r="BU39" s="103"/>
      <c r="BV39" s="103"/>
      <c r="BW39" s="103"/>
      <c r="BX39" s="103"/>
      <c r="BY39" s="103"/>
      <c r="BZ39" s="103"/>
      <c r="CA39" s="103"/>
      <c r="CB39" s="103"/>
      <c r="CC39" s="104"/>
      <c r="CD39" s="104"/>
      <c r="CE39" s="104"/>
      <c r="CF39" s="104"/>
      <c r="CG39" s="104"/>
      <c r="CH39" s="105"/>
      <c r="CI39" s="105"/>
      <c r="CJ39" s="105"/>
      <c r="CK39" s="105"/>
      <c r="CL39" s="105"/>
      <c r="CM39" s="74" t="s">
        <v>231</v>
      </c>
      <c r="CN39" s="74" t="s">
        <v>231</v>
      </c>
      <c r="CO39" s="74" t="s">
        <v>231</v>
      </c>
      <c r="CP39" s="74" t="s">
        <v>231</v>
      </c>
      <c r="CQ39" s="74" t="s">
        <v>231</v>
      </c>
      <c r="CR39" s="105"/>
      <c r="CS39" s="74" t="s">
        <v>231</v>
      </c>
      <c r="CT39" s="105"/>
      <c r="CU39" s="74" t="s">
        <v>231</v>
      </c>
      <c r="CV39" s="74" t="s">
        <v>231</v>
      </c>
      <c r="CW39" s="74" t="s">
        <v>231</v>
      </c>
      <c r="CX39" s="74" t="s">
        <v>231</v>
      </c>
      <c r="CY39" s="74" t="s">
        <v>231</v>
      </c>
      <c r="CZ39" s="74" t="s">
        <v>231</v>
      </c>
      <c r="DA39" s="74" t="s">
        <v>231</v>
      </c>
      <c r="DB39" s="74" t="s">
        <v>231</v>
      </c>
      <c r="DC39" s="74" t="s">
        <v>231</v>
      </c>
      <c r="DD39" s="74" t="s">
        <v>231</v>
      </c>
      <c r="DE39" s="74" t="s">
        <v>231</v>
      </c>
      <c r="DF39" s="74" t="s">
        <v>231</v>
      </c>
      <c r="DG39" s="74" t="s">
        <v>231</v>
      </c>
      <c r="DH39" s="74" t="s">
        <v>231</v>
      </c>
      <c r="DI39" s="74" t="s">
        <v>231</v>
      </c>
      <c r="DJ39" s="74" t="s">
        <v>231</v>
      </c>
      <c r="DK39" s="74" t="s">
        <v>231</v>
      </c>
      <c r="DL39" s="74" t="s">
        <v>231</v>
      </c>
      <c r="DM39" s="74" t="s">
        <v>231</v>
      </c>
      <c r="DN39" s="74" t="s">
        <v>231</v>
      </c>
      <c r="DO39" s="74" t="s">
        <v>231</v>
      </c>
      <c r="DP39" s="74" t="s">
        <v>231</v>
      </c>
      <c r="DQ39" s="74" t="s">
        <v>231</v>
      </c>
    </row>
    <row r="40" spans="1:121" ht="18" customHeight="1" x14ac:dyDescent="0.3">
      <c r="A40" s="124">
        <v>52</v>
      </c>
      <c r="B40" s="124">
        <v>84</v>
      </c>
      <c r="C40" s="106" t="s">
        <v>213</v>
      </c>
      <c r="D40" s="110" t="s">
        <v>693</v>
      </c>
      <c r="E40" s="106" t="s">
        <v>470</v>
      </c>
      <c r="F40" s="110" t="s">
        <v>682</v>
      </c>
      <c r="G40" s="127" t="s">
        <v>471</v>
      </c>
      <c r="H40" s="129" t="s">
        <v>472</v>
      </c>
      <c r="I40" s="110" t="s">
        <v>243</v>
      </c>
      <c r="J40" s="129" t="s">
        <v>473</v>
      </c>
      <c r="K40" s="123" t="s">
        <v>474</v>
      </c>
      <c r="L40" s="131" t="s">
        <v>475</v>
      </c>
      <c r="M40" s="133" t="s">
        <v>221</v>
      </c>
      <c r="N40" s="123" t="s">
        <v>476</v>
      </c>
      <c r="O40" s="110" t="s">
        <v>278</v>
      </c>
      <c r="P40" s="117" t="s">
        <v>477</v>
      </c>
      <c r="Q40" s="102" t="s">
        <v>334</v>
      </c>
      <c r="R40" s="119">
        <v>2</v>
      </c>
      <c r="S40" s="66" t="s">
        <v>478</v>
      </c>
      <c r="T40" s="90" t="s">
        <v>227</v>
      </c>
      <c r="U40" s="92" t="s">
        <v>479</v>
      </c>
      <c r="V40" s="121" t="s">
        <v>480</v>
      </c>
      <c r="W40" s="93" t="s">
        <v>319</v>
      </c>
      <c r="X40" s="123" t="s">
        <v>319</v>
      </c>
      <c r="Y40" s="94" t="s">
        <v>481</v>
      </c>
      <c r="Z40" s="110" t="s">
        <v>482</v>
      </c>
      <c r="AA40" s="95" t="s">
        <v>483</v>
      </c>
      <c r="AB40" s="112" t="s">
        <v>484</v>
      </c>
      <c r="AC40" s="113" t="s">
        <v>228</v>
      </c>
      <c r="AD40" s="68">
        <v>281</v>
      </c>
      <c r="AE40" s="110">
        <v>559</v>
      </c>
      <c r="AF40" s="70">
        <v>48.3</v>
      </c>
      <c r="AG40" s="71">
        <v>42.4</v>
      </c>
      <c r="AH40" s="71">
        <v>52.8</v>
      </c>
      <c r="AI40" s="68">
        <v>0.98</v>
      </c>
      <c r="AJ40" s="68">
        <v>0.73</v>
      </c>
      <c r="AK40" s="68">
        <v>1.32</v>
      </c>
      <c r="AL40" s="68">
        <v>0.89</v>
      </c>
      <c r="AM40" s="115" t="s">
        <v>229</v>
      </c>
      <c r="AN40" s="72">
        <v>281</v>
      </c>
      <c r="AO40" s="106">
        <v>559</v>
      </c>
      <c r="AP40" s="82">
        <v>11.2</v>
      </c>
      <c r="AQ40" s="82">
        <v>9.66</v>
      </c>
      <c r="AR40" s="68">
        <v>13.73</v>
      </c>
      <c r="AS40" s="68">
        <v>0.61</v>
      </c>
      <c r="AT40" s="68">
        <v>0.49</v>
      </c>
      <c r="AU40" s="68">
        <v>0.77</v>
      </c>
      <c r="AV40" s="68" t="s">
        <v>227</v>
      </c>
      <c r="AW40" s="68" t="s">
        <v>227</v>
      </c>
      <c r="AX40" s="68" t="s">
        <v>227</v>
      </c>
      <c r="AY40" s="68" t="s">
        <v>227</v>
      </c>
      <c r="AZ40" s="84" t="s">
        <v>227</v>
      </c>
      <c r="BA40" s="68" t="s">
        <v>227</v>
      </c>
      <c r="BB40" s="68" t="s">
        <v>227</v>
      </c>
      <c r="BC40" s="68" t="s">
        <v>227</v>
      </c>
      <c r="BD40" s="79" t="s">
        <v>227</v>
      </c>
      <c r="BE40" s="72" t="s">
        <v>227</v>
      </c>
      <c r="BF40" s="97" t="s">
        <v>227</v>
      </c>
      <c r="BG40" s="81" t="s">
        <v>227</v>
      </c>
      <c r="BH40" s="108" t="s">
        <v>231</v>
      </c>
      <c r="BI40" s="108" t="s">
        <v>231</v>
      </c>
      <c r="BJ40" s="102" t="s">
        <v>231</v>
      </c>
      <c r="BK40" s="102" t="s">
        <v>231</v>
      </c>
      <c r="BL40" s="102" t="s">
        <v>231</v>
      </c>
      <c r="BM40" s="102" t="s">
        <v>231</v>
      </c>
      <c r="BN40" s="102" t="s">
        <v>231</v>
      </c>
      <c r="BO40" s="102" t="s">
        <v>231</v>
      </c>
      <c r="BP40" s="102" t="s">
        <v>231</v>
      </c>
      <c r="BQ40" s="102" t="s">
        <v>231</v>
      </c>
      <c r="BR40" s="102" t="s">
        <v>231</v>
      </c>
      <c r="BS40" s="102" t="s">
        <v>231</v>
      </c>
      <c r="BT40" s="102" t="s">
        <v>231</v>
      </c>
      <c r="BU40" s="102" t="s">
        <v>231</v>
      </c>
      <c r="BV40" s="102" t="s">
        <v>231</v>
      </c>
      <c r="BW40" s="102" t="s">
        <v>231</v>
      </c>
      <c r="BX40" s="102" t="s">
        <v>231</v>
      </c>
      <c r="BY40" s="102" t="s">
        <v>231</v>
      </c>
      <c r="BZ40" s="102" t="s">
        <v>231</v>
      </c>
      <c r="CA40" s="102" t="s">
        <v>231</v>
      </c>
      <c r="CB40" s="102" t="s">
        <v>231</v>
      </c>
      <c r="CC40" s="102" t="s">
        <v>231</v>
      </c>
      <c r="CD40" s="102" t="s">
        <v>231</v>
      </c>
      <c r="CE40" s="102" t="s">
        <v>231</v>
      </c>
      <c r="CF40" s="102" t="s">
        <v>231</v>
      </c>
      <c r="CG40" s="102" t="s">
        <v>231</v>
      </c>
      <c r="CH40" s="102" t="s">
        <v>231</v>
      </c>
      <c r="CI40" s="102" t="s">
        <v>231</v>
      </c>
      <c r="CJ40" s="102" t="s">
        <v>231</v>
      </c>
      <c r="CK40" s="102" t="s">
        <v>231</v>
      </c>
      <c r="CL40" s="102" t="s">
        <v>231</v>
      </c>
      <c r="CM40" s="74" t="s">
        <v>231</v>
      </c>
      <c r="CN40" s="74" t="s">
        <v>231</v>
      </c>
      <c r="CO40" s="74" t="s">
        <v>231</v>
      </c>
      <c r="CP40" s="74" t="s">
        <v>231</v>
      </c>
      <c r="CQ40" s="74" t="s">
        <v>231</v>
      </c>
      <c r="CR40" s="102" t="s">
        <v>231</v>
      </c>
      <c r="CS40" s="74" t="s">
        <v>231</v>
      </c>
      <c r="CT40" s="102" t="s">
        <v>231</v>
      </c>
      <c r="CU40" s="74" t="s">
        <v>231</v>
      </c>
      <c r="CV40" s="74" t="s">
        <v>231</v>
      </c>
      <c r="CW40" s="74" t="s">
        <v>231</v>
      </c>
      <c r="CX40" s="74" t="s">
        <v>231</v>
      </c>
      <c r="CY40" s="74" t="s">
        <v>231</v>
      </c>
      <c r="CZ40" s="74" t="s">
        <v>231</v>
      </c>
      <c r="DA40" s="74" t="s">
        <v>231</v>
      </c>
      <c r="DB40" s="74" t="s">
        <v>231</v>
      </c>
      <c r="DC40" s="74" t="s">
        <v>231</v>
      </c>
      <c r="DD40" s="74" t="s">
        <v>231</v>
      </c>
      <c r="DE40" s="74" t="s">
        <v>231</v>
      </c>
      <c r="DF40" s="74" t="s">
        <v>231</v>
      </c>
      <c r="DG40" s="74" t="s">
        <v>231</v>
      </c>
      <c r="DH40" s="74" t="s">
        <v>231</v>
      </c>
      <c r="DI40" s="74" t="s">
        <v>231</v>
      </c>
      <c r="DJ40" s="74" t="s">
        <v>231</v>
      </c>
      <c r="DK40" s="74" t="s">
        <v>231</v>
      </c>
      <c r="DL40" s="74" t="s">
        <v>231</v>
      </c>
      <c r="DM40" s="74" t="s">
        <v>231</v>
      </c>
      <c r="DN40" s="74" t="s">
        <v>231</v>
      </c>
      <c r="DO40" s="74" t="s">
        <v>231</v>
      </c>
      <c r="DP40" s="74" t="s">
        <v>231</v>
      </c>
      <c r="DQ40" s="74" t="s">
        <v>231</v>
      </c>
    </row>
    <row r="41" spans="1:121" ht="18" customHeight="1" x14ac:dyDescent="0.3">
      <c r="A41" s="125"/>
      <c r="B41" s="125"/>
      <c r="C41" s="107" t="str">
        <f>C40</f>
        <v>Original</v>
      </c>
      <c r="D41" s="110"/>
      <c r="E41" s="126"/>
      <c r="F41" s="110"/>
      <c r="G41" s="128"/>
      <c r="H41" s="130"/>
      <c r="I41" s="111"/>
      <c r="J41" s="129"/>
      <c r="K41" s="122"/>
      <c r="L41" s="132"/>
      <c r="M41" s="134"/>
      <c r="N41" s="122"/>
      <c r="O41" s="135"/>
      <c r="P41" s="118"/>
      <c r="Q41" s="104"/>
      <c r="R41" s="120"/>
      <c r="S41" s="66" t="s">
        <v>256</v>
      </c>
      <c r="T41" s="90" t="s">
        <v>227</v>
      </c>
      <c r="U41" s="92" t="s">
        <v>485</v>
      </c>
      <c r="V41" s="122"/>
      <c r="W41" s="93" t="s">
        <v>318</v>
      </c>
      <c r="X41" s="123"/>
      <c r="Y41" s="94" t="s">
        <v>486</v>
      </c>
      <c r="Z41" s="111"/>
      <c r="AA41" s="95" t="s">
        <v>487</v>
      </c>
      <c r="AB41" s="107"/>
      <c r="AC41" s="114"/>
      <c r="AD41" s="68">
        <v>278</v>
      </c>
      <c r="AE41" s="110"/>
      <c r="AF41" s="70">
        <v>40.4</v>
      </c>
      <c r="AG41" s="75">
        <v>33.6</v>
      </c>
      <c r="AH41" s="75">
        <v>44.4</v>
      </c>
      <c r="AI41" s="68" t="s">
        <v>227</v>
      </c>
      <c r="AJ41" s="68" t="s">
        <v>227</v>
      </c>
      <c r="AK41" s="68" t="s">
        <v>227</v>
      </c>
      <c r="AL41" s="68" t="s">
        <v>227</v>
      </c>
      <c r="AM41" s="116"/>
      <c r="AN41" s="72">
        <v>278</v>
      </c>
      <c r="AO41" s="107"/>
      <c r="AP41" s="68">
        <v>7.1</v>
      </c>
      <c r="AQ41" s="82">
        <v>5.88</v>
      </c>
      <c r="AR41" s="68">
        <v>8.48</v>
      </c>
      <c r="AS41" s="68" t="s">
        <v>227</v>
      </c>
      <c r="AT41" s="68" t="s">
        <v>227</v>
      </c>
      <c r="AU41" s="68" t="s">
        <v>227</v>
      </c>
      <c r="AV41" s="68" t="s">
        <v>227</v>
      </c>
      <c r="AW41" s="68" t="s">
        <v>227</v>
      </c>
      <c r="AX41" s="68" t="s">
        <v>227</v>
      </c>
      <c r="AY41" s="68" t="s">
        <v>227</v>
      </c>
      <c r="AZ41" s="84" t="s">
        <v>227</v>
      </c>
      <c r="BA41" s="68" t="s">
        <v>227</v>
      </c>
      <c r="BB41" s="68" t="s">
        <v>227</v>
      </c>
      <c r="BC41" s="68" t="s">
        <v>227</v>
      </c>
      <c r="BD41" s="79" t="s">
        <v>227</v>
      </c>
      <c r="BE41" s="72" t="s">
        <v>227</v>
      </c>
      <c r="BF41" s="97" t="s">
        <v>227</v>
      </c>
      <c r="BG41" s="81" t="s">
        <v>227</v>
      </c>
      <c r="BH41" s="109"/>
      <c r="BI41" s="109"/>
      <c r="BJ41" s="104"/>
      <c r="BK41" s="104"/>
      <c r="BL41" s="104"/>
      <c r="BM41" s="104"/>
      <c r="BN41" s="104"/>
      <c r="BO41" s="104"/>
      <c r="BP41" s="104"/>
      <c r="BQ41" s="104"/>
      <c r="BR41" s="103"/>
      <c r="BS41" s="103"/>
      <c r="BT41" s="103"/>
      <c r="BU41" s="103"/>
      <c r="BV41" s="103"/>
      <c r="BW41" s="103"/>
      <c r="BX41" s="103"/>
      <c r="BY41" s="103"/>
      <c r="BZ41" s="103"/>
      <c r="CA41" s="103"/>
      <c r="CB41" s="103"/>
      <c r="CC41" s="104"/>
      <c r="CD41" s="104"/>
      <c r="CE41" s="104"/>
      <c r="CF41" s="104"/>
      <c r="CG41" s="104"/>
      <c r="CH41" s="105"/>
      <c r="CI41" s="105"/>
      <c r="CJ41" s="105"/>
      <c r="CK41" s="105"/>
      <c r="CL41" s="105"/>
      <c r="CM41" s="74" t="s">
        <v>231</v>
      </c>
      <c r="CN41" s="74" t="s">
        <v>231</v>
      </c>
      <c r="CO41" s="74" t="s">
        <v>231</v>
      </c>
      <c r="CP41" s="74" t="s">
        <v>231</v>
      </c>
      <c r="CQ41" s="74" t="s">
        <v>231</v>
      </c>
      <c r="CR41" s="105"/>
      <c r="CS41" s="74" t="s">
        <v>231</v>
      </c>
      <c r="CT41" s="105"/>
      <c r="CU41" s="74" t="s">
        <v>231</v>
      </c>
      <c r="CV41" s="74" t="s">
        <v>231</v>
      </c>
      <c r="CW41" s="74" t="s">
        <v>231</v>
      </c>
      <c r="CX41" s="74" t="s">
        <v>231</v>
      </c>
      <c r="CY41" s="74" t="s">
        <v>231</v>
      </c>
      <c r="CZ41" s="74" t="s">
        <v>231</v>
      </c>
      <c r="DA41" s="74" t="s">
        <v>231</v>
      </c>
      <c r="DB41" s="74" t="s">
        <v>231</v>
      </c>
      <c r="DC41" s="74" t="s">
        <v>231</v>
      </c>
      <c r="DD41" s="74" t="s">
        <v>231</v>
      </c>
      <c r="DE41" s="74" t="s">
        <v>231</v>
      </c>
      <c r="DF41" s="74" t="s">
        <v>231</v>
      </c>
      <c r="DG41" s="74" t="s">
        <v>231</v>
      </c>
      <c r="DH41" s="74" t="s">
        <v>231</v>
      </c>
      <c r="DI41" s="74" t="s">
        <v>231</v>
      </c>
      <c r="DJ41" s="74" t="s">
        <v>231</v>
      </c>
      <c r="DK41" s="74" t="s">
        <v>231</v>
      </c>
      <c r="DL41" s="74" t="s">
        <v>231</v>
      </c>
      <c r="DM41" s="74" t="s">
        <v>231</v>
      </c>
      <c r="DN41" s="74" t="s">
        <v>231</v>
      </c>
      <c r="DO41" s="74" t="s">
        <v>231</v>
      </c>
      <c r="DP41" s="74" t="s">
        <v>231</v>
      </c>
      <c r="DQ41" s="74" t="s">
        <v>231</v>
      </c>
    </row>
    <row r="42" spans="1:121" ht="18" customHeight="1" x14ac:dyDescent="0.3">
      <c r="A42" s="124">
        <v>54</v>
      </c>
      <c r="B42" s="124" t="s">
        <v>488</v>
      </c>
      <c r="C42" s="106" t="s">
        <v>213</v>
      </c>
      <c r="D42" s="110" t="s">
        <v>693</v>
      </c>
      <c r="E42" s="106" t="s">
        <v>489</v>
      </c>
      <c r="F42" s="110" t="s">
        <v>682</v>
      </c>
      <c r="G42" s="127" t="s">
        <v>490</v>
      </c>
      <c r="H42" s="129" t="s">
        <v>491</v>
      </c>
      <c r="I42" s="110" t="s">
        <v>217</v>
      </c>
      <c r="J42" s="129" t="s">
        <v>492</v>
      </c>
      <c r="K42" s="123" t="s">
        <v>493</v>
      </c>
      <c r="L42" s="131" t="s">
        <v>494</v>
      </c>
      <c r="M42" s="133" t="s">
        <v>221</v>
      </c>
      <c r="N42" s="123" t="s">
        <v>476</v>
      </c>
      <c r="O42" s="110" t="s">
        <v>223</v>
      </c>
      <c r="P42" s="117" t="s">
        <v>495</v>
      </c>
      <c r="Q42" s="102" t="s">
        <v>334</v>
      </c>
      <c r="R42" s="119">
        <v>2</v>
      </c>
      <c r="S42" s="66" t="s">
        <v>377</v>
      </c>
      <c r="T42" s="90" t="s">
        <v>227</v>
      </c>
      <c r="U42" s="92" t="s">
        <v>496</v>
      </c>
      <c r="V42" s="121" t="s">
        <v>497</v>
      </c>
      <c r="W42" s="93" t="s">
        <v>391</v>
      </c>
      <c r="X42" s="123" t="s">
        <v>391</v>
      </c>
      <c r="Y42" s="94" t="s">
        <v>498</v>
      </c>
      <c r="Z42" s="110" t="s">
        <v>499</v>
      </c>
      <c r="AA42" s="95" t="s">
        <v>500</v>
      </c>
      <c r="AB42" s="112" t="s">
        <v>501</v>
      </c>
      <c r="AC42" s="113" t="s">
        <v>228</v>
      </c>
      <c r="AD42" s="68">
        <v>464</v>
      </c>
      <c r="AE42" s="110">
        <v>929</v>
      </c>
      <c r="AF42" s="81">
        <v>47.8</v>
      </c>
      <c r="AG42" s="96">
        <v>41.9</v>
      </c>
      <c r="AH42" s="75">
        <v>44.4</v>
      </c>
      <c r="AI42" s="68">
        <v>0.76</v>
      </c>
      <c r="AJ42" s="68">
        <v>0.63</v>
      </c>
      <c r="AK42" s="68">
        <v>0.92</v>
      </c>
      <c r="AL42" s="68">
        <v>1.6999999999999999E-3</v>
      </c>
      <c r="AM42" s="115" t="s">
        <v>229</v>
      </c>
      <c r="AN42" s="72">
        <v>464</v>
      </c>
      <c r="AO42" s="106">
        <v>929</v>
      </c>
      <c r="AP42" s="82">
        <v>18.7</v>
      </c>
      <c r="AQ42" s="82">
        <v>15.6</v>
      </c>
      <c r="AR42" s="69">
        <v>4.8</v>
      </c>
      <c r="AS42" s="68">
        <v>0.53</v>
      </c>
      <c r="AT42" s="68">
        <v>0.44</v>
      </c>
      <c r="AU42" s="68">
        <v>0.65</v>
      </c>
      <c r="AV42" s="68" t="s">
        <v>303</v>
      </c>
      <c r="AW42" s="68" t="s">
        <v>227</v>
      </c>
      <c r="AX42" s="68" t="s">
        <v>227</v>
      </c>
      <c r="AY42" s="68" t="s">
        <v>227</v>
      </c>
      <c r="AZ42" s="84" t="s">
        <v>227</v>
      </c>
      <c r="BA42" s="68" t="s">
        <v>227</v>
      </c>
      <c r="BB42" s="68" t="s">
        <v>227</v>
      </c>
      <c r="BC42" s="68" t="s">
        <v>227</v>
      </c>
      <c r="BD42" s="79" t="s">
        <v>227</v>
      </c>
      <c r="BE42" s="72" t="s">
        <v>227</v>
      </c>
      <c r="BF42" s="97" t="s">
        <v>227</v>
      </c>
      <c r="BG42" s="81" t="s">
        <v>227</v>
      </c>
      <c r="BH42" s="108" t="s">
        <v>231</v>
      </c>
      <c r="BI42" s="108" t="s">
        <v>231</v>
      </c>
      <c r="BJ42" s="102" t="s">
        <v>231</v>
      </c>
      <c r="BK42" s="102" t="s">
        <v>231</v>
      </c>
      <c r="BL42" s="102" t="s">
        <v>231</v>
      </c>
      <c r="BM42" s="102" t="s">
        <v>231</v>
      </c>
      <c r="BN42" s="102" t="s">
        <v>231</v>
      </c>
      <c r="BO42" s="102" t="s">
        <v>231</v>
      </c>
      <c r="BP42" s="102" t="s">
        <v>231</v>
      </c>
      <c r="BQ42" s="102" t="s">
        <v>231</v>
      </c>
      <c r="BR42" s="102" t="s">
        <v>231</v>
      </c>
      <c r="BS42" s="102" t="s">
        <v>231</v>
      </c>
      <c r="BT42" s="102" t="s">
        <v>231</v>
      </c>
      <c r="BU42" s="102" t="s">
        <v>231</v>
      </c>
      <c r="BV42" s="102" t="s">
        <v>231</v>
      </c>
      <c r="BW42" s="102" t="s">
        <v>231</v>
      </c>
      <c r="BX42" s="102" t="s">
        <v>231</v>
      </c>
      <c r="BY42" s="102" t="s">
        <v>231</v>
      </c>
      <c r="BZ42" s="102" t="s">
        <v>231</v>
      </c>
      <c r="CA42" s="102" t="s">
        <v>231</v>
      </c>
      <c r="CB42" s="102" t="s">
        <v>231</v>
      </c>
      <c r="CC42" s="102" t="s">
        <v>231</v>
      </c>
      <c r="CD42" s="102" t="s">
        <v>231</v>
      </c>
      <c r="CE42" s="102" t="s">
        <v>231</v>
      </c>
      <c r="CF42" s="102" t="s">
        <v>231</v>
      </c>
      <c r="CG42" s="102" t="s">
        <v>231</v>
      </c>
      <c r="CH42" s="102" t="s">
        <v>231</v>
      </c>
      <c r="CI42" s="102" t="s">
        <v>231</v>
      </c>
      <c r="CJ42" s="102" t="s">
        <v>231</v>
      </c>
      <c r="CK42" s="102" t="s">
        <v>231</v>
      </c>
      <c r="CL42" s="102" t="s">
        <v>231</v>
      </c>
      <c r="CM42" s="74" t="s">
        <v>231</v>
      </c>
      <c r="CN42" s="74" t="s">
        <v>231</v>
      </c>
      <c r="CO42" s="74" t="s">
        <v>231</v>
      </c>
      <c r="CP42" s="74" t="s">
        <v>231</v>
      </c>
      <c r="CQ42" s="74" t="s">
        <v>231</v>
      </c>
      <c r="CR42" s="102" t="s">
        <v>231</v>
      </c>
      <c r="CS42" s="74" t="s">
        <v>231</v>
      </c>
      <c r="CT42" s="102" t="s">
        <v>231</v>
      </c>
      <c r="CU42" s="74" t="s">
        <v>231</v>
      </c>
      <c r="CV42" s="74" t="s">
        <v>231</v>
      </c>
      <c r="CW42" s="74" t="s">
        <v>231</v>
      </c>
      <c r="CX42" s="74" t="s">
        <v>231</v>
      </c>
      <c r="CY42" s="74" t="s">
        <v>231</v>
      </c>
      <c r="CZ42" s="74" t="s">
        <v>231</v>
      </c>
      <c r="DA42" s="74" t="s">
        <v>231</v>
      </c>
      <c r="DB42" s="74" t="s">
        <v>231</v>
      </c>
      <c r="DC42" s="74" t="s">
        <v>231</v>
      </c>
      <c r="DD42" s="74" t="s">
        <v>231</v>
      </c>
      <c r="DE42" s="74" t="s">
        <v>231</v>
      </c>
      <c r="DF42" s="74" t="s">
        <v>231</v>
      </c>
      <c r="DG42" s="74" t="s">
        <v>231</v>
      </c>
      <c r="DH42" s="74" t="s">
        <v>231</v>
      </c>
      <c r="DI42" s="74" t="s">
        <v>231</v>
      </c>
      <c r="DJ42" s="74" t="s">
        <v>231</v>
      </c>
      <c r="DK42" s="74" t="s">
        <v>231</v>
      </c>
      <c r="DL42" s="74" t="s">
        <v>231</v>
      </c>
      <c r="DM42" s="74" t="s">
        <v>231</v>
      </c>
      <c r="DN42" s="74" t="s">
        <v>231</v>
      </c>
      <c r="DO42" s="74" t="s">
        <v>231</v>
      </c>
      <c r="DP42" s="74" t="s">
        <v>231</v>
      </c>
      <c r="DQ42" s="74" t="s">
        <v>231</v>
      </c>
    </row>
    <row r="43" spans="1:121" ht="18" customHeight="1" x14ac:dyDescent="0.3">
      <c r="A43" s="125"/>
      <c r="B43" s="125"/>
      <c r="C43" s="107" t="str">
        <f>C42</f>
        <v>Original</v>
      </c>
      <c r="D43" s="110"/>
      <c r="E43" s="126"/>
      <c r="F43" s="110"/>
      <c r="G43" s="128"/>
      <c r="H43" s="130"/>
      <c r="I43" s="111"/>
      <c r="J43" s="129"/>
      <c r="K43" s="122"/>
      <c r="L43" s="132"/>
      <c r="M43" s="134"/>
      <c r="N43" s="122"/>
      <c r="O43" s="135"/>
      <c r="P43" s="118"/>
      <c r="Q43" s="104"/>
      <c r="R43" s="120"/>
      <c r="S43" s="66" t="s">
        <v>256</v>
      </c>
      <c r="T43" s="90" t="s">
        <v>227</v>
      </c>
      <c r="U43" s="92" t="s">
        <v>502</v>
      </c>
      <c r="V43" s="122"/>
      <c r="W43" s="93" t="s">
        <v>391</v>
      </c>
      <c r="X43" s="123"/>
      <c r="Y43" s="94" t="s">
        <v>503</v>
      </c>
      <c r="Z43" s="111"/>
      <c r="AA43" s="95" t="s">
        <v>504</v>
      </c>
      <c r="AB43" s="107"/>
      <c r="AC43" s="114"/>
      <c r="AD43" s="68">
        <v>465</v>
      </c>
      <c r="AE43" s="110"/>
      <c r="AF43" s="81">
        <v>38.799999999999997</v>
      </c>
      <c r="AG43" s="96">
        <v>31.7</v>
      </c>
      <c r="AH43" s="68">
        <v>42.7</v>
      </c>
      <c r="AI43" s="68" t="s">
        <v>227</v>
      </c>
      <c r="AJ43" s="68" t="s">
        <v>227</v>
      </c>
      <c r="AK43" s="68" t="s">
        <v>227</v>
      </c>
      <c r="AL43" s="68" t="s">
        <v>227</v>
      </c>
      <c r="AM43" s="116"/>
      <c r="AN43" s="72">
        <v>465</v>
      </c>
      <c r="AO43" s="107"/>
      <c r="AP43" s="68">
        <v>9.4</v>
      </c>
      <c r="AQ43" s="82">
        <v>8.4</v>
      </c>
      <c r="AR43" s="68">
        <v>10.4</v>
      </c>
      <c r="AS43" s="68" t="s">
        <v>227</v>
      </c>
      <c r="AT43" s="68" t="s">
        <v>227</v>
      </c>
      <c r="AU43" s="68" t="s">
        <v>227</v>
      </c>
      <c r="AV43" s="68" t="s">
        <v>227</v>
      </c>
      <c r="AW43" s="68" t="s">
        <v>227</v>
      </c>
      <c r="AX43" s="68" t="s">
        <v>227</v>
      </c>
      <c r="AY43" s="68" t="s">
        <v>227</v>
      </c>
      <c r="AZ43" s="84" t="s">
        <v>227</v>
      </c>
      <c r="BA43" s="68" t="s">
        <v>227</v>
      </c>
      <c r="BB43" s="68" t="s">
        <v>227</v>
      </c>
      <c r="BC43" s="68" t="s">
        <v>227</v>
      </c>
      <c r="BD43" s="79" t="s">
        <v>227</v>
      </c>
      <c r="BE43" s="72" t="s">
        <v>227</v>
      </c>
      <c r="BF43" s="97" t="s">
        <v>227</v>
      </c>
      <c r="BG43" s="81" t="s">
        <v>227</v>
      </c>
      <c r="BH43" s="109"/>
      <c r="BI43" s="109"/>
      <c r="BJ43" s="104"/>
      <c r="BK43" s="104"/>
      <c r="BL43" s="104"/>
      <c r="BM43" s="104"/>
      <c r="BN43" s="104"/>
      <c r="BO43" s="104"/>
      <c r="BP43" s="104"/>
      <c r="BQ43" s="104"/>
      <c r="BR43" s="103"/>
      <c r="BS43" s="103"/>
      <c r="BT43" s="103"/>
      <c r="BU43" s="103"/>
      <c r="BV43" s="103"/>
      <c r="BW43" s="103"/>
      <c r="BX43" s="103"/>
      <c r="BY43" s="103"/>
      <c r="BZ43" s="103"/>
      <c r="CA43" s="103"/>
      <c r="CB43" s="103"/>
      <c r="CC43" s="104"/>
      <c r="CD43" s="104"/>
      <c r="CE43" s="104"/>
      <c r="CF43" s="104"/>
      <c r="CG43" s="104"/>
      <c r="CH43" s="105"/>
      <c r="CI43" s="105"/>
      <c r="CJ43" s="105"/>
      <c r="CK43" s="105"/>
      <c r="CL43" s="105"/>
      <c r="CM43" s="74" t="s">
        <v>231</v>
      </c>
      <c r="CN43" s="74" t="s">
        <v>231</v>
      </c>
      <c r="CO43" s="74" t="s">
        <v>231</v>
      </c>
      <c r="CP43" s="74" t="s">
        <v>231</v>
      </c>
      <c r="CQ43" s="74" t="s">
        <v>231</v>
      </c>
      <c r="CR43" s="105"/>
      <c r="CS43" s="74" t="s">
        <v>231</v>
      </c>
      <c r="CT43" s="105"/>
      <c r="CU43" s="74" t="s">
        <v>231</v>
      </c>
      <c r="CV43" s="74" t="s">
        <v>231</v>
      </c>
      <c r="CW43" s="74" t="s">
        <v>231</v>
      </c>
      <c r="CX43" s="74" t="s">
        <v>231</v>
      </c>
      <c r="CY43" s="74" t="s">
        <v>231</v>
      </c>
      <c r="CZ43" s="74" t="s">
        <v>231</v>
      </c>
      <c r="DA43" s="74" t="s">
        <v>231</v>
      </c>
      <c r="DB43" s="74" t="s">
        <v>231</v>
      </c>
      <c r="DC43" s="74" t="s">
        <v>231</v>
      </c>
      <c r="DD43" s="74" t="s">
        <v>231</v>
      </c>
      <c r="DE43" s="74" t="s">
        <v>231</v>
      </c>
      <c r="DF43" s="74" t="s">
        <v>231</v>
      </c>
      <c r="DG43" s="74" t="s">
        <v>231</v>
      </c>
      <c r="DH43" s="74" t="s">
        <v>231</v>
      </c>
      <c r="DI43" s="74" t="s">
        <v>231</v>
      </c>
      <c r="DJ43" s="74" t="s">
        <v>231</v>
      </c>
      <c r="DK43" s="74" t="s">
        <v>231</v>
      </c>
      <c r="DL43" s="74" t="s">
        <v>231</v>
      </c>
      <c r="DM43" s="74" t="s">
        <v>231</v>
      </c>
      <c r="DN43" s="74" t="s">
        <v>231</v>
      </c>
      <c r="DO43" s="74" t="s">
        <v>231</v>
      </c>
      <c r="DP43" s="74" t="s">
        <v>231</v>
      </c>
      <c r="DQ43" s="74" t="s">
        <v>231</v>
      </c>
    </row>
    <row r="44" spans="1:121" ht="18" customHeight="1" x14ac:dyDescent="0.3">
      <c r="A44" s="124">
        <v>55</v>
      </c>
      <c r="B44" s="124">
        <v>89</v>
      </c>
      <c r="C44" s="106" t="s">
        <v>213</v>
      </c>
      <c r="D44" s="110" t="s">
        <v>693</v>
      </c>
      <c r="E44" s="106" t="s">
        <v>505</v>
      </c>
      <c r="F44" s="110" t="s">
        <v>682</v>
      </c>
      <c r="G44" s="127" t="s">
        <v>506</v>
      </c>
      <c r="H44" s="129" t="s">
        <v>507</v>
      </c>
      <c r="I44" s="110" t="s">
        <v>508</v>
      </c>
      <c r="J44" s="129" t="s">
        <v>509</v>
      </c>
      <c r="K44" s="123" t="s">
        <v>510</v>
      </c>
      <c r="L44" s="131" t="s">
        <v>511</v>
      </c>
      <c r="M44" s="133" t="s">
        <v>221</v>
      </c>
      <c r="N44" s="123" t="s">
        <v>512</v>
      </c>
      <c r="O44" s="110" t="s">
        <v>278</v>
      </c>
      <c r="P44" s="117" t="s">
        <v>513</v>
      </c>
      <c r="Q44" s="102" t="s">
        <v>314</v>
      </c>
      <c r="R44" s="119">
        <v>2</v>
      </c>
      <c r="S44" s="66" t="s">
        <v>514</v>
      </c>
      <c r="T44" s="90" t="s">
        <v>227</v>
      </c>
      <c r="U44" s="92" t="s">
        <v>515</v>
      </c>
      <c r="V44" s="121" t="s">
        <v>516</v>
      </c>
      <c r="W44" s="93" t="s">
        <v>338</v>
      </c>
      <c r="X44" s="123" t="s">
        <v>391</v>
      </c>
      <c r="Y44" s="94" t="s">
        <v>517</v>
      </c>
      <c r="Z44" s="110" t="s">
        <v>518</v>
      </c>
      <c r="AA44" s="95" t="s">
        <v>519</v>
      </c>
      <c r="AB44" s="112" t="s">
        <v>520</v>
      </c>
      <c r="AC44" s="113" t="s">
        <v>228</v>
      </c>
      <c r="AD44" s="68">
        <v>157</v>
      </c>
      <c r="AE44" s="110">
        <v>315</v>
      </c>
      <c r="AF44" s="81">
        <v>10.199999999999999</v>
      </c>
      <c r="AG44" s="96">
        <v>8.5</v>
      </c>
      <c r="AH44" s="68">
        <v>14.4</v>
      </c>
      <c r="AI44" s="68">
        <v>0.97499999999999998</v>
      </c>
      <c r="AJ44" s="68">
        <v>0.76</v>
      </c>
      <c r="AK44" s="68">
        <v>1.2490000000000001</v>
      </c>
      <c r="AL44" s="68">
        <v>0.41720000000000002</v>
      </c>
      <c r="AM44" s="115" t="s">
        <v>229</v>
      </c>
      <c r="AN44" s="72">
        <v>157</v>
      </c>
      <c r="AO44" s="106">
        <v>315</v>
      </c>
      <c r="AP44" s="82">
        <v>3.7</v>
      </c>
      <c r="AQ44" s="82">
        <v>2.8</v>
      </c>
      <c r="AR44" s="68">
        <v>4.2</v>
      </c>
      <c r="AS44" s="68">
        <v>1.091</v>
      </c>
      <c r="AT44" s="68">
        <v>0.84299999999999997</v>
      </c>
      <c r="AU44" s="68">
        <v>1.41</v>
      </c>
      <c r="AV44" s="68">
        <v>0.24790000000000001</v>
      </c>
      <c r="AW44" s="68" t="s">
        <v>227</v>
      </c>
      <c r="AX44" s="68" t="s">
        <v>227</v>
      </c>
      <c r="AY44" s="68" t="s">
        <v>227</v>
      </c>
      <c r="AZ44" s="84" t="s">
        <v>227</v>
      </c>
      <c r="BA44" s="68" t="s">
        <v>227</v>
      </c>
      <c r="BB44" s="68" t="s">
        <v>227</v>
      </c>
      <c r="BC44" s="68" t="s">
        <v>227</v>
      </c>
      <c r="BD44" s="79" t="s">
        <v>227</v>
      </c>
      <c r="BE44" s="72" t="s">
        <v>227</v>
      </c>
      <c r="BF44" s="97" t="s">
        <v>227</v>
      </c>
      <c r="BG44" s="81" t="s">
        <v>227</v>
      </c>
      <c r="BH44" s="108" t="s">
        <v>231</v>
      </c>
      <c r="BI44" s="108" t="s">
        <v>231</v>
      </c>
      <c r="BJ44" s="102" t="s">
        <v>231</v>
      </c>
      <c r="BK44" s="102" t="s">
        <v>231</v>
      </c>
      <c r="BL44" s="102" t="s">
        <v>231</v>
      </c>
      <c r="BM44" s="102" t="s">
        <v>231</v>
      </c>
      <c r="BN44" s="102" t="s">
        <v>231</v>
      </c>
      <c r="BO44" s="102" t="s">
        <v>231</v>
      </c>
      <c r="BP44" s="102" t="s">
        <v>231</v>
      </c>
      <c r="BQ44" s="102" t="s">
        <v>231</v>
      </c>
      <c r="BR44" s="102" t="s">
        <v>231</v>
      </c>
      <c r="BS44" s="102" t="s">
        <v>231</v>
      </c>
      <c r="BT44" s="102" t="s">
        <v>231</v>
      </c>
      <c r="BU44" s="102" t="s">
        <v>231</v>
      </c>
      <c r="BV44" s="102" t="s">
        <v>231</v>
      </c>
      <c r="BW44" s="102" t="s">
        <v>231</v>
      </c>
      <c r="BX44" s="102" t="s">
        <v>231</v>
      </c>
      <c r="BY44" s="102" t="s">
        <v>231</v>
      </c>
      <c r="BZ44" s="102" t="s">
        <v>231</v>
      </c>
      <c r="CA44" s="102" t="s">
        <v>231</v>
      </c>
      <c r="CB44" s="102" t="s">
        <v>231</v>
      </c>
      <c r="CC44" s="102" t="s">
        <v>231</v>
      </c>
      <c r="CD44" s="102" t="s">
        <v>231</v>
      </c>
      <c r="CE44" s="102" t="s">
        <v>231</v>
      </c>
      <c r="CF44" s="102" t="s">
        <v>231</v>
      </c>
      <c r="CG44" s="102" t="s">
        <v>231</v>
      </c>
      <c r="CH44" s="102" t="s">
        <v>231</v>
      </c>
      <c r="CI44" s="102" t="s">
        <v>231</v>
      </c>
      <c r="CJ44" s="102" t="s">
        <v>231</v>
      </c>
      <c r="CK44" s="102" t="s">
        <v>231</v>
      </c>
      <c r="CL44" s="102" t="s">
        <v>231</v>
      </c>
      <c r="CM44" s="74" t="s">
        <v>231</v>
      </c>
      <c r="CN44" s="74" t="s">
        <v>231</v>
      </c>
      <c r="CO44" s="74" t="s">
        <v>231</v>
      </c>
      <c r="CP44" s="74" t="s">
        <v>231</v>
      </c>
      <c r="CQ44" s="74" t="s">
        <v>231</v>
      </c>
      <c r="CR44" s="102" t="s">
        <v>231</v>
      </c>
      <c r="CS44" s="74" t="s">
        <v>231</v>
      </c>
      <c r="CT44" s="102" t="s">
        <v>231</v>
      </c>
      <c r="CU44" s="74" t="s">
        <v>231</v>
      </c>
      <c r="CV44" s="74" t="s">
        <v>231</v>
      </c>
      <c r="CW44" s="74" t="s">
        <v>231</v>
      </c>
      <c r="CX44" s="74" t="s">
        <v>231</v>
      </c>
      <c r="CY44" s="74" t="s">
        <v>231</v>
      </c>
      <c r="CZ44" s="74" t="s">
        <v>231</v>
      </c>
      <c r="DA44" s="74" t="s">
        <v>231</v>
      </c>
      <c r="DB44" s="74" t="s">
        <v>231</v>
      </c>
      <c r="DC44" s="74" t="s">
        <v>231</v>
      </c>
      <c r="DD44" s="74" t="s">
        <v>231</v>
      </c>
      <c r="DE44" s="74" t="s">
        <v>231</v>
      </c>
      <c r="DF44" s="74" t="s">
        <v>231</v>
      </c>
      <c r="DG44" s="74" t="s">
        <v>231</v>
      </c>
      <c r="DH44" s="74" t="s">
        <v>231</v>
      </c>
      <c r="DI44" s="74" t="s">
        <v>231</v>
      </c>
      <c r="DJ44" s="74" t="s">
        <v>231</v>
      </c>
      <c r="DK44" s="74" t="s">
        <v>231</v>
      </c>
      <c r="DL44" s="74" t="s">
        <v>231</v>
      </c>
      <c r="DM44" s="74" t="s">
        <v>231</v>
      </c>
      <c r="DN44" s="74" t="s">
        <v>231</v>
      </c>
      <c r="DO44" s="74" t="s">
        <v>231</v>
      </c>
      <c r="DP44" s="74" t="s">
        <v>231</v>
      </c>
      <c r="DQ44" s="74" t="s">
        <v>231</v>
      </c>
    </row>
    <row r="45" spans="1:121" ht="18" customHeight="1" x14ac:dyDescent="0.3">
      <c r="A45" s="125"/>
      <c r="B45" s="125"/>
      <c r="C45" s="107" t="str">
        <f>C44</f>
        <v>Original</v>
      </c>
      <c r="D45" s="110"/>
      <c r="E45" s="126"/>
      <c r="F45" s="110"/>
      <c r="G45" s="128"/>
      <c r="H45" s="130"/>
      <c r="I45" s="111"/>
      <c r="J45" s="129"/>
      <c r="K45" s="122"/>
      <c r="L45" s="132"/>
      <c r="M45" s="134"/>
      <c r="N45" s="122"/>
      <c r="O45" s="135"/>
      <c r="P45" s="118"/>
      <c r="Q45" s="104"/>
      <c r="R45" s="120"/>
      <c r="S45" s="66" t="s">
        <v>521</v>
      </c>
      <c r="T45" s="90" t="s">
        <v>227</v>
      </c>
      <c r="U45" s="92" t="s">
        <v>522</v>
      </c>
      <c r="V45" s="122"/>
      <c r="W45" s="93" t="s">
        <v>324</v>
      </c>
      <c r="X45" s="123"/>
      <c r="Y45" s="94" t="s">
        <v>523</v>
      </c>
      <c r="Z45" s="111"/>
      <c r="AA45" s="95" t="s">
        <v>524</v>
      </c>
      <c r="AB45" s="107"/>
      <c r="AC45" s="114"/>
      <c r="AD45" s="68">
        <v>158</v>
      </c>
      <c r="AE45" s="110"/>
      <c r="AF45" s="81">
        <v>10</v>
      </c>
      <c r="AG45" s="96">
        <v>7.7</v>
      </c>
      <c r="AH45" s="68">
        <v>12</v>
      </c>
      <c r="AI45" s="68" t="s">
        <v>227</v>
      </c>
      <c r="AJ45" s="68" t="s">
        <v>227</v>
      </c>
      <c r="AK45" s="68" t="s">
        <v>227</v>
      </c>
      <c r="AL45" s="68" t="s">
        <v>227</v>
      </c>
      <c r="AM45" s="116"/>
      <c r="AN45" s="72">
        <v>158</v>
      </c>
      <c r="AO45" s="107"/>
      <c r="AP45" s="68">
        <v>3.3</v>
      </c>
      <c r="AQ45" s="82">
        <v>2.2000000000000002</v>
      </c>
      <c r="AR45" s="68">
        <v>5.2</v>
      </c>
      <c r="AS45" s="68" t="s">
        <v>227</v>
      </c>
      <c r="AT45" s="68" t="s">
        <v>227</v>
      </c>
      <c r="AU45" s="68" t="s">
        <v>227</v>
      </c>
      <c r="AV45" s="68" t="s">
        <v>227</v>
      </c>
      <c r="AW45" s="68" t="s">
        <v>227</v>
      </c>
      <c r="AX45" s="68" t="s">
        <v>227</v>
      </c>
      <c r="AY45" s="68" t="s">
        <v>227</v>
      </c>
      <c r="AZ45" s="84" t="s">
        <v>227</v>
      </c>
      <c r="BA45" s="68" t="s">
        <v>227</v>
      </c>
      <c r="BB45" s="68" t="s">
        <v>227</v>
      </c>
      <c r="BC45" s="68" t="s">
        <v>227</v>
      </c>
      <c r="BD45" s="79" t="s">
        <v>227</v>
      </c>
      <c r="BE45" s="72" t="s">
        <v>227</v>
      </c>
      <c r="BF45" s="97" t="s">
        <v>227</v>
      </c>
      <c r="BG45" s="81" t="s">
        <v>227</v>
      </c>
      <c r="BH45" s="109"/>
      <c r="BI45" s="109"/>
      <c r="BJ45" s="104"/>
      <c r="BK45" s="104"/>
      <c r="BL45" s="104"/>
      <c r="BM45" s="104"/>
      <c r="BN45" s="104"/>
      <c r="BO45" s="104"/>
      <c r="BP45" s="104"/>
      <c r="BQ45" s="104"/>
      <c r="BR45" s="103"/>
      <c r="BS45" s="103"/>
      <c r="BT45" s="103"/>
      <c r="BU45" s="103"/>
      <c r="BV45" s="103"/>
      <c r="BW45" s="103"/>
      <c r="BX45" s="103"/>
      <c r="BY45" s="103"/>
      <c r="BZ45" s="103"/>
      <c r="CA45" s="103"/>
      <c r="CB45" s="103"/>
      <c r="CC45" s="104"/>
      <c r="CD45" s="104"/>
      <c r="CE45" s="104"/>
      <c r="CF45" s="104"/>
      <c r="CG45" s="104"/>
      <c r="CH45" s="105"/>
      <c r="CI45" s="105"/>
      <c r="CJ45" s="105"/>
      <c r="CK45" s="105"/>
      <c r="CL45" s="105"/>
      <c r="CM45" s="74" t="s">
        <v>231</v>
      </c>
      <c r="CN45" s="74" t="s">
        <v>231</v>
      </c>
      <c r="CO45" s="74" t="s">
        <v>231</v>
      </c>
      <c r="CP45" s="74" t="s">
        <v>231</v>
      </c>
      <c r="CQ45" s="74" t="s">
        <v>231</v>
      </c>
      <c r="CR45" s="105"/>
      <c r="CS45" s="74" t="s">
        <v>231</v>
      </c>
      <c r="CT45" s="105"/>
      <c r="CU45" s="74" t="s">
        <v>231</v>
      </c>
      <c r="CV45" s="74" t="s">
        <v>231</v>
      </c>
      <c r="CW45" s="74" t="s">
        <v>231</v>
      </c>
      <c r="CX45" s="74" t="s">
        <v>231</v>
      </c>
      <c r="CY45" s="74" t="s">
        <v>231</v>
      </c>
      <c r="CZ45" s="74" t="s">
        <v>231</v>
      </c>
      <c r="DA45" s="74" t="s">
        <v>231</v>
      </c>
      <c r="DB45" s="74" t="s">
        <v>231</v>
      </c>
      <c r="DC45" s="74" t="s">
        <v>231</v>
      </c>
      <c r="DD45" s="74" t="s">
        <v>231</v>
      </c>
      <c r="DE45" s="74" t="s">
        <v>231</v>
      </c>
      <c r="DF45" s="74" t="s">
        <v>231</v>
      </c>
      <c r="DG45" s="74" t="s">
        <v>231</v>
      </c>
      <c r="DH45" s="74" t="s">
        <v>231</v>
      </c>
      <c r="DI45" s="74" t="s">
        <v>231</v>
      </c>
      <c r="DJ45" s="74" t="s">
        <v>231</v>
      </c>
      <c r="DK45" s="74" t="s">
        <v>231</v>
      </c>
      <c r="DL45" s="74" t="s">
        <v>231</v>
      </c>
      <c r="DM45" s="74" t="s">
        <v>231</v>
      </c>
      <c r="DN45" s="74" t="s">
        <v>231</v>
      </c>
      <c r="DO45" s="74" t="s">
        <v>231</v>
      </c>
      <c r="DP45" s="74" t="s">
        <v>231</v>
      </c>
      <c r="DQ45" s="74" t="s">
        <v>231</v>
      </c>
    </row>
    <row r="46" spans="1:121" ht="18" customHeight="1" x14ac:dyDescent="0.3">
      <c r="A46" s="124">
        <v>56</v>
      </c>
      <c r="B46" s="124">
        <v>90</v>
      </c>
      <c r="C46" s="106" t="s">
        <v>213</v>
      </c>
      <c r="D46" s="110" t="s">
        <v>693</v>
      </c>
      <c r="E46" s="106" t="s">
        <v>525</v>
      </c>
      <c r="F46" s="110" t="s">
        <v>682</v>
      </c>
      <c r="G46" s="127" t="s">
        <v>526</v>
      </c>
      <c r="H46" s="129" t="s">
        <v>527</v>
      </c>
      <c r="I46" s="110" t="s">
        <v>217</v>
      </c>
      <c r="J46" s="129" t="s">
        <v>528</v>
      </c>
      <c r="K46" s="123" t="s">
        <v>529</v>
      </c>
      <c r="L46" s="131" t="s">
        <v>530</v>
      </c>
      <c r="M46" s="133" t="s">
        <v>221</v>
      </c>
      <c r="N46" s="123" t="s">
        <v>531</v>
      </c>
      <c r="O46" s="110" t="s">
        <v>278</v>
      </c>
      <c r="P46" s="117" t="s">
        <v>532</v>
      </c>
      <c r="Q46" s="102" t="s">
        <v>334</v>
      </c>
      <c r="R46" s="119">
        <v>2</v>
      </c>
      <c r="S46" s="66" t="s">
        <v>533</v>
      </c>
      <c r="T46" s="90" t="s">
        <v>227</v>
      </c>
      <c r="U46" s="92" t="s">
        <v>534</v>
      </c>
      <c r="V46" s="121" t="s">
        <v>535</v>
      </c>
      <c r="W46" s="93" t="s">
        <v>227</v>
      </c>
      <c r="X46" s="123" t="s">
        <v>319</v>
      </c>
      <c r="Y46" s="94" t="s">
        <v>227</v>
      </c>
      <c r="Z46" s="110" t="s">
        <v>227</v>
      </c>
      <c r="AA46" s="95" t="s">
        <v>227</v>
      </c>
      <c r="AB46" s="112" t="s">
        <v>227</v>
      </c>
      <c r="AC46" s="113" t="s">
        <v>228</v>
      </c>
      <c r="AD46" s="68">
        <v>151</v>
      </c>
      <c r="AE46" s="110">
        <v>304</v>
      </c>
      <c r="AF46" s="70">
        <v>48.3</v>
      </c>
      <c r="AG46" s="71">
        <v>42.4</v>
      </c>
      <c r="AH46" s="71">
        <v>52.8</v>
      </c>
      <c r="AI46" s="68">
        <v>0.91</v>
      </c>
      <c r="AJ46" s="68">
        <v>0.61</v>
      </c>
      <c r="AK46" s="68">
        <v>1.35</v>
      </c>
      <c r="AL46" s="69">
        <v>4.4999999999999997E-3</v>
      </c>
      <c r="AM46" s="115" t="s">
        <v>229</v>
      </c>
      <c r="AN46" s="72">
        <v>151</v>
      </c>
      <c r="AO46" s="106">
        <v>304</v>
      </c>
      <c r="AP46" s="82">
        <v>12.4</v>
      </c>
      <c r="AQ46" s="69">
        <v>4.5999999999999996</v>
      </c>
      <c r="AR46" s="69">
        <v>4.5999999999999996</v>
      </c>
      <c r="AS46" s="68">
        <v>0.63</v>
      </c>
      <c r="AT46" s="68">
        <v>0.47</v>
      </c>
      <c r="AU46" s="68">
        <v>0.85</v>
      </c>
      <c r="AV46" s="68">
        <v>1.8000000000000001E-4</v>
      </c>
      <c r="AW46" s="68" t="s">
        <v>227</v>
      </c>
      <c r="AX46" s="68" t="s">
        <v>227</v>
      </c>
      <c r="AY46" s="68" t="s">
        <v>227</v>
      </c>
      <c r="AZ46" s="84" t="s">
        <v>227</v>
      </c>
      <c r="BA46" s="68" t="s">
        <v>227</v>
      </c>
      <c r="BB46" s="68" t="s">
        <v>227</v>
      </c>
      <c r="BC46" s="68" t="s">
        <v>227</v>
      </c>
      <c r="BD46" s="79" t="s">
        <v>227</v>
      </c>
      <c r="BE46" s="72" t="s">
        <v>227</v>
      </c>
      <c r="BF46" s="97" t="s">
        <v>227</v>
      </c>
      <c r="BG46" s="81" t="s">
        <v>227</v>
      </c>
      <c r="BH46" s="108" t="s">
        <v>231</v>
      </c>
      <c r="BI46" s="108" t="s">
        <v>231</v>
      </c>
      <c r="BJ46" s="102" t="s">
        <v>231</v>
      </c>
      <c r="BK46" s="102" t="s">
        <v>231</v>
      </c>
      <c r="BL46" s="102" t="s">
        <v>231</v>
      </c>
      <c r="BM46" s="102" t="s">
        <v>231</v>
      </c>
      <c r="BN46" s="102" t="s">
        <v>231</v>
      </c>
      <c r="BO46" s="102" t="s">
        <v>231</v>
      </c>
      <c r="BP46" s="102" t="s">
        <v>231</v>
      </c>
      <c r="BQ46" s="102" t="s">
        <v>231</v>
      </c>
      <c r="BR46" s="102" t="s">
        <v>231</v>
      </c>
      <c r="BS46" s="102" t="s">
        <v>231</v>
      </c>
      <c r="BT46" s="102" t="s">
        <v>231</v>
      </c>
      <c r="BU46" s="102" t="s">
        <v>231</v>
      </c>
      <c r="BV46" s="102" t="s">
        <v>231</v>
      </c>
      <c r="BW46" s="102" t="s">
        <v>231</v>
      </c>
      <c r="BX46" s="102" t="s">
        <v>231</v>
      </c>
      <c r="BY46" s="102" t="s">
        <v>231</v>
      </c>
      <c r="BZ46" s="102" t="s">
        <v>231</v>
      </c>
      <c r="CA46" s="102" t="s">
        <v>231</v>
      </c>
      <c r="CB46" s="102" t="s">
        <v>231</v>
      </c>
      <c r="CC46" s="102" t="s">
        <v>231</v>
      </c>
      <c r="CD46" s="102" t="s">
        <v>231</v>
      </c>
      <c r="CE46" s="102" t="s">
        <v>231</v>
      </c>
      <c r="CF46" s="102" t="s">
        <v>231</v>
      </c>
      <c r="CG46" s="102" t="s">
        <v>231</v>
      </c>
      <c r="CH46" s="102" t="s">
        <v>231</v>
      </c>
      <c r="CI46" s="102" t="s">
        <v>231</v>
      </c>
      <c r="CJ46" s="102" t="s">
        <v>231</v>
      </c>
      <c r="CK46" s="102" t="s">
        <v>231</v>
      </c>
      <c r="CL46" s="102" t="s">
        <v>231</v>
      </c>
      <c r="CM46" s="74" t="s">
        <v>231</v>
      </c>
      <c r="CN46" s="74" t="s">
        <v>231</v>
      </c>
      <c r="CO46" s="74" t="s">
        <v>231</v>
      </c>
      <c r="CP46" s="74" t="s">
        <v>231</v>
      </c>
      <c r="CQ46" s="74" t="s">
        <v>231</v>
      </c>
      <c r="CR46" s="102" t="s">
        <v>231</v>
      </c>
      <c r="CS46" s="74" t="s">
        <v>231</v>
      </c>
      <c r="CT46" s="102" t="s">
        <v>231</v>
      </c>
      <c r="CU46" s="74" t="s">
        <v>231</v>
      </c>
      <c r="CV46" s="74" t="s">
        <v>231</v>
      </c>
      <c r="CW46" s="74" t="s">
        <v>231</v>
      </c>
      <c r="CX46" s="74" t="s">
        <v>231</v>
      </c>
      <c r="CY46" s="74" t="s">
        <v>231</v>
      </c>
      <c r="CZ46" s="74" t="s">
        <v>231</v>
      </c>
      <c r="DA46" s="74" t="s">
        <v>231</v>
      </c>
      <c r="DB46" s="74" t="s">
        <v>231</v>
      </c>
      <c r="DC46" s="74" t="s">
        <v>231</v>
      </c>
      <c r="DD46" s="74" t="s">
        <v>231</v>
      </c>
      <c r="DE46" s="74" t="s">
        <v>231</v>
      </c>
      <c r="DF46" s="74" t="s">
        <v>231</v>
      </c>
      <c r="DG46" s="74" t="s">
        <v>231</v>
      </c>
      <c r="DH46" s="74" t="s">
        <v>231</v>
      </c>
      <c r="DI46" s="74" t="s">
        <v>231</v>
      </c>
      <c r="DJ46" s="74" t="s">
        <v>231</v>
      </c>
      <c r="DK46" s="74" t="s">
        <v>231</v>
      </c>
      <c r="DL46" s="74" t="s">
        <v>231</v>
      </c>
      <c r="DM46" s="74" t="s">
        <v>231</v>
      </c>
      <c r="DN46" s="74" t="s">
        <v>231</v>
      </c>
      <c r="DO46" s="74" t="s">
        <v>231</v>
      </c>
      <c r="DP46" s="74" t="s">
        <v>231</v>
      </c>
      <c r="DQ46" s="74" t="s">
        <v>231</v>
      </c>
    </row>
    <row r="47" spans="1:121" ht="18" customHeight="1" x14ac:dyDescent="0.3">
      <c r="A47" s="125"/>
      <c r="B47" s="125"/>
      <c r="C47" s="107" t="str">
        <f>C46</f>
        <v>Original</v>
      </c>
      <c r="D47" s="110"/>
      <c r="E47" s="126"/>
      <c r="F47" s="110"/>
      <c r="G47" s="128"/>
      <c r="H47" s="130"/>
      <c r="I47" s="111"/>
      <c r="J47" s="129"/>
      <c r="K47" s="122"/>
      <c r="L47" s="132"/>
      <c r="M47" s="134"/>
      <c r="N47" s="122"/>
      <c r="O47" s="135"/>
      <c r="P47" s="118"/>
      <c r="Q47" s="104"/>
      <c r="R47" s="120"/>
      <c r="S47" s="66" t="s">
        <v>344</v>
      </c>
      <c r="T47" s="90" t="s">
        <v>227</v>
      </c>
      <c r="U47" s="92" t="s">
        <v>323</v>
      </c>
      <c r="V47" s="122"/>
      <c r="W47" s="93" t="s">
        <v>227</v>
      </c>
      <c r="X47" s="123"/>
      <c r="Y47" s="94" t="s">
        <v>227</v>
      </c>
      <c r="Z47" s="111"/>
      <c r="AA47" s="95" t="s">
        <v>227</v>
      </c>
      <c r="AB47" s="107"/>
      <c r="AC47" s="114"/>
      <c r="AD47" s="68">
        <v>153</v>
      </c>
      <c r="AE47" s="110"/>
      <c r="AF47" s="70">
        <v>48.3</v>
      </c>
      <c r="AG47" s="71">
        <v>42.4</v>
      </c>
      <c r="AH47" s="71">
        <v>52.8</v>
      </c>
      <c r="AI47" s="68" t="s">
        <v>227</v>
      </c>
      <c r="AJ47" s="68" t="s">
        <v>227</v>
      </c>
      <c r="AK47" s="68" t="s">
        <v>227</v>
      </c>
      <c r="AL47" s="69" t="s">
        <v>227</v>
      </c>
      <c r="AM47" s="116"/>
      <c r="AN47" s="72">
        <v>153</v>
      </c>
      <c r="AO47" s="107"/>
      <c r="AP47" s="68">
        <v>6.9</v>
      </c>
      <c r="AQ47" s="69">
        <v>4.5999999999999996</v>
      </c>
      <c r="AR47" s="69">
        <v>4.5999999999999996</v>
      </c>
      <c r="AS47" s="68" t="s">
        <v>227</v>
      </c>
      <c r="AT47" s="68" t="s">
        <v>227</v>
      </c>
      <c r="AU47" s="68" t="s">
        <v>227</v>
      </c>
      <c r="AV47" s="68" t="s">
        <v>227</v>
      </c>
      <c r="AW47" s="68" t="s">
        <v>227</v>
      </c>
      <c r="AX47" s="68" t="s">
        <v>227</v>
      </c>
      <c r="AY47" s="68" t="s">
        <v>227</v>
      </c>
      <c r="AZ47" s="84" t="s">
        <v>227</v>
      </c>
      <c r="BA47" s="68" t="s">
        <v>227</v>
      </c>
      <c r="BB47" s="68" t="s">
        <v>227</v>
      </c>
      <c r="BC47" s="68" t="s">
        <v>227</v>
      </c>
      <c r="BD47" s="79" t="s">
        <v>227</v>
      </c>
      <c r="BE47" s="72" t="s">
        <v>227</v>
      </c>
      <c r="BF47" s="97" t="s">
        <v>227</v>
      </c>
      <c r="BG47" s="81" t="s">
        <v>227</v>
      </c>
      <c r="BH47" s="109"/>
      <c r="BI47" s="109"/>
      <c r="BJ47" s="104"/>
      <c r="BK47" s="104"/>
      <c r="BL47" s="104"/>
      <c r="BM47" s="104"/>
      <c r="BN47" s="104"/>
      <c r="BO47" s="104"/>
      <c r="BP47" s="104"/>
      <c r="BQ47" s="104"/>
      <c r="BR47" s="103"/>
      <c r="BS47" s="103"/>
      <c r="BT47" s="103"/>
      <c r="BU47" s="103"/>
      <c r="BV47" s="103"/>
      <c r="BW47" s="103"/>
      <c r="BX47" s="103"/>
      <c r="BY47" s="103"/>
      <c r="BZ47" s="103"/>
      <c r="CA47" s="103"/>
      <c r="CB47" s="103"/>
      <c r="CC47" s="104"/>
      <c r="CD47" s="104"/>
      <c r="CE47" s="104"/>
      <c r="CF47" s="104"/>
      <c r="CG47" s="104"/>
      <c r="CH47" s="105"/>
      <c r="CI47" s="105"/>
      <c r="CJ47" s="105"/>
      <c r="CK47" s="105"/>
      <c r="CL47" s="105"/>
      <c r="CM47" s="74" t="s">
        <v>231</v>
      </c>
      <c r="CN47" s="74" t="s">
        <v>231</v>
      </c>
      <c r="CO47" s="74" t="s">
        <v>231</v>
      </c>
      <c r="CP47" s="74" t="s">
        <v>231</v>
      </c>
      <c r="CQ47" s="74" t="s">
        <v>231</v>
      </c>
      <c r="CR47" s="105"/>
      <c r="CS47" s="74" t="s">
        <v>231</v>
      </c>
      <c r="CT47" s="105"/>
      <c r="CU47" s="74" t="s">
        <v>231</v>
      </c>
      <c r="CV47" s="74" t="s">
        <v>231</v>
      </c>
      <c r="CW47" s="74" t="s">
        <v>231</v>
      </c>
      <c r="CX47" s="74" t="s">
        <v>231</v>
      </c>
      <c r="CY47" s="74" t="s">
        <v>231</v>
      </c>
      <c r="CZ47" s="74" t="s">
        <v>231</v>
      </c>
      <c r="DA47" s="74" t="s">
        <v>231</v>
      </c>
      <c r="DB47" s="74" t="s">
        <v>231</v>
      </c>
      <c r="DC47" s="74" t="s">
        <v>231</v>
      </c>
      <c r="DD47" s="74" t="s">
        <v>231</v>
      </c>
      <c r="DE47" s="74" t="s">
        <v>231</v>
      </c>
      <c r="DF47" s="74" t="s">
        <v>231</v>
      </c>
      <c r="DG47" s="74" t="s">
        <v>231</v>
      </c>
      <c r="DH47" s="74" t="s">
        <v>231</v>
      </c>
      <c r="DI47" s="74" t="s">
        <v>231</v>
      </c>
      <c r="DJ47" s="74" t="s">
        <v>231</v>
      </c>
      <c r="DK47" s="74" t="s">
        <v>231</v>
      </c>
      <c r="DL47" s="74" t="s">
        <v>231</v>
      </c>
      <c r="DM47" s="74" t="s">
        <v>231</v>
      </c>
      <c r="DN47" s="74" t="s">
        <v>231</v>
      </c>
      <c r="DO47" s="74" t="s">
        <v>231</v>
      </c>
      <c r="DP47" s="74" t="s">
        <v>231</v>
      </c>
      <c r="DQ47" s="74" t="s">
        <v>231</v>
      </c>
    </row>
    <row r="48" spans="1:121" ht="18" customHeight="1" x14ac:dyDescent="0.3">
      <c r="A48" s="124">
        <v>62</v>
      </c>
      <c r="B48" s="124" t="s">
        <v>536</v>
      </c>
      <c r="C48" s="106" t="s">
        <v>213</v>
      </c>
      <c r="D48" s="110" t="s">
        <v>693</v>
      </c>
      <c r="E48" s="106" t="s">
        <v>537</v>
      </c>
      <c r="F48" s="110" t="s">
        <v>682</v>
      </c>
      <c r="G48" s="127" t="s">
        <v>538</v>
      </c>
      <c r="H48" s="129" t="s">
        <v>539</v>
      </c>
      <c r="I48" s="110" t="s">
        <v>273</v>
      </c>
      <c r="J48" s="129" t="s">
        <v>540</v>
      </c>
      <c r="K48" s="123" t="s">
        <v>541</v>
      </c>
      <c r="L48" s="131" t="s">
        <v>542</v>
      </c>
      <c r="M48" s="133" t="s">
        <v>221</v>
      </c>
      <c r="N48" s="123" t="s">
        <v>372</v>
      </c>
      <c r="O48" s="110" t="s">
        <v>278</v>
      </c>
      <c r="P48" s="117" t="s">
        <v>543</v>
      </c>
      <c r="Q48" s="102" t="s">
        <v>334</v>
      </c>
      <c r="R48" s="119">
        <v>2</v>
      </c>
      <c r="S48" s="66" t="s">
        <v>544</v>
      </c>
      <c r="T48" s="90" t="s">
        <v>227</v>
      </c>
      <c r="U48" s="92" t="s">
        <v>545</v>
      </c>
      <c r="V48" s="121" t="s">
        <v>546</v>
      </c>
      <c r="W48" s="93" t="s">
        <v>391</v>
      </c>
      <c r="X48" s="123" t="s">
        <v>337</v>
      </c>
      <c r="Y48" s="94" t="s">
        <v>227</v>
      </c>
      <c r="Z48" s="110" t="s">
        <v>227</v>
      </c>
      <c r="AA48" s="95" t="s">
        <v>227</v>
      </c>
      <c r="AB48" s="112" t="s">
        <v>227</v>
      </c>
      <c r="AC48" s="113" t="s">
        <v>228</v>
      </c>
      <c r="AD48" s="69">
        <v>396</v>
      </c>
      <c r="AE48" s="136">
        <v>792</v>
      </c>
      <c r="AF48" s="70">
        <v>48.3</v>
      </c>
      <c r="AG48" s="71">
        <v>42.4</v>
      </c>
      <c r="AH48" s="71">
        <v>52.8</v>
      </c>
      <c r="AI48" s="69">
        <v>0.79</v>
      </c>
      <c r="AJ48" s="69">
        <v>0.67</v>
      </c>
      <c r="AK48" s="69">
        <v>0.95</v>
      </c>
      <c r="AL48" s="69">
        <v>4.4999999999999997E-3</v>
      </c>
      <c r="AM48" s="115" t="s">
        <v>229</v>
      </c>
      <c r="AN48" s="72">
        <v>179</v>
      </c>
      <c r="AO48" s="106">
        <v>302</v>
      </c>
      <c r="AP48" s="82" t="s">
        <v>227</v>
      </c>
      <c r="AQ48" s="69">
        <v>4.5999999999999996</v>
      </c>
      <c r="AR48" s="69">
        <v>4.5999999999999996</v>
      </c>
      <c r="AS48" s="68">
        <v>0.53100000000000003</v>
      </c>
      <c r="AT48" s="68">
        <v>0.318</v>
      </c>
      <c r="AU48" s="68">
        <v>0.88900000000000001</v>
      </c>
      <c r="AV48" s="68">
        <v>6.9999999999999999E-4</v>
      </c>
      <c r="AW48" s="68" t="s">
        <v>227</v>
      </c>
      <c r="AX48" s="68" t="s">
        <v>227</v>
      </c>
      <c r="AY48" s="68" t="s">
        <v>227</v>
      </c>
      <c r="AZ48" s="84" t="s">
        <v>227</v>
      </c>
      <c r="BA48" s="68" t="s">
        <v>227</v>
      </c>
      <c r="BB48" s="68" t="s">
        <v>227</v>
      </c>
      <c r="BC48" s="68" t="s">
        <v>227</v>
      </c>
      <c r="BD48" s="79" t="s">
        <v>227</v>
      </c>
      <c r="BE48" s="72" t="s">
        <v>227</v>
      </c>
      <c r="BF48" s="97" t="s">
        <v>227</v>
      </c>
      <c r="BG48" s="81" t="s">
        <v>227</v>
      </c>
      <c r="BH48" s="108" t="s">
        <v>231</v>
      </c>
      <c r="BI48" s="108" t="s">
        <v>231</v>
      </c>
      <c r="BJ48" s="102" t="s">
        <v>231</v>
      </c>
      <c r="BK48" s="102" t="s">
        <v>231</v>
      </c>
      <c r="BL48" s="102" t="s">
        <v>231</v>
      </c>
      <c r="BM48" s="102" t="s">
        <v>231</v>
      </c>
      <c r="BN48" s="102" t="s">
        <v>231</v>
      </c>
      <c r="BO48" s="102" t="s">
        <v>231</v>
      </c>
      <c r="BP48" s="102" t="s">
        <v>231</v>
      </c>
      <c r="BQ48" s="102" t="s">
        <v>231</v>
      </c>
      <c r="BR48" s="102" t="s">
        <v>231</v>
      </c>
      <c r="BS48" s="102" t="s">
        <v>231</v>
      </c>
      <c r="BT48" s="102" t="s">
        <v>231</v>
      </c>
      <c r="BU48" s="102" t="s">
        <v>231</v>
      </c>
      <c r="BV48" s="102" t="s">
        <v>231</v>
      </c>
      <c r="BW48" s="102" t="s">
        <v>231</v>
      </c>
      <c r="BX48" s="102" t="s">
        <v>231</v>
      </c>
      <c r="BY48" s="102" t="s">
        <v>231</v>
      </c>
      <c r="BZ48" s="102" t="s">
        <v>231</v>
      </c>
      <c r="CA48" s="102" t="s">
        <v>231</v>
      </c>
      <c r="CB48" s="102" t="s">
        <v>231</v>
      </c>
      <c r="CC48" s="102" t="s">
        <v>231</v>
      </c>
      <c r="CD48" s="102" t="s">
        <v>231</v>
      </c>
      <c r="CE48" s="102" t="s">
        <v>231</v>
      </c>
      <c r="CF48" s="102" t="s">
        <v>231</v>
      </c>
      <c r="CG48" s="102" t="s">
        <v>231</v>
      </c>
      <c r="CH48" s="102" t="s">
        <v>231</v>
      </c>
      <c r="CI48" s="102" t="s">
        <v>231</v>
      </c>
      <c r="CJ48" s="102" t="s">
        <v>231</v>
      </c>
      <c r="CK48" s="102" t="s">
        <v>231</v>
      </c>
      <c r="CL48" s="102" t="s">
        <v>231</v>
      </c>
      <c r="CM48" s="74" t="s">
        <v>231</v>
      </c>
      <c r="CN48" s="74" t="s">
        <v>231</v>
      </c>
      <c r="CO48" s="74" t="s">
        <v>231</v>
      </c>
      <c r="CP48" s="74" t="s">
        <v>231</v>
      </c>
      <c r="CQ48" s="74" t="s">
        <v>231</v>
      </c>
      <c r="CR48" s="102" t="s">
        <v>231</v>
      </c>
      <c r="CS48" s="74" t="s">
        <v>231</v>
      </c>
      <c r="CT48" s="102" t="s">
        <v>231</v>
      </c>
      <c r="CU48" s="74" t="s">
        <v>231</v>
      </c>
      <c r="CV48" s="74" t="s">
        <v>231</v>
      </c>
      <c r="CW48" s="74" t="s">
        <v>231</v>
      </c>
      <c r="CX48" s="74" t="s">
        <v>231</v>
      </c>
      <c r="CY48" s="74" t="s">
        <v>231</v>
      </c>
      <c r="CZ48" s="74" t="s">
        <v>231</v>
      </c>
      <c r="DA48" s="74" t="s">
        <v>231</v>
      </c>
      <c r="DB48" s="74" t="s">
        <v>231</v>
      </c>
      <c r="DC48" s="74" t="s">
        <v>231</v>
      </c>
      <c r="DD48" s="74" t="s">
        <v>231</v>
      </c>
      <c r="DE48" s="74" t="s">
        <v>231</v>
      </c>
      <c r="DF48" s="74" t="s">
        <v>231</v>
      </c>
      <c r="DG48" s="74" t="s">
        <v>231</v>
      </c>
      <c r="DH48" s="74" t="s">
        <v>231</v>
      </c>
      <c r="DI48" s="74" t="s">
        <v>231</v>
      </c>
      <c r="DJ48" s="74" t="s">
        <v>231</v>
      </c>
      <c r="DK48" s="74" t="s">
        <v>231</v>
      </c>
      <c r="DL48" s="74" t="s">
        <v>231</v>
      </c>
      <c r="DM48" s="74" t="s">
        <v>231</v>
      </c>
      <c r="DN48" s="74" t="s">
        <v>231</v>
      </c>
      <c r="DO48" s="74" t="s">
        <v>231</v>
      </c>
      <c r="DP48" s="74" t="s">
        <v>231</v>
      </c>
      <c r="DQ48" s="74" t="s">
        <v>231</v>
      </c>
    </row>
    <row r="49" spans="1:121" ht="18" customHeight="1" x14ac:dyDescent="0.3">
      <c r="A49" s="125"/>
      <c r="B49" s="125"/>
      <c r="C49" s="107" t="str">
        <f>C48</f>
        <v>Original</v>
      </c>
      <c r="D49" s="110"/>
      <c r="E49" s="126"/>
      <c r="F49" s="110"/>
      <c r="G49" s="128"/>
      <c r="H49" s="130"/>
      <c r="I49" s="111"/>
      <c r="J49" s="129"/>
      <c r="K49" s="122"/>
      <c r="L49" s="132"/>
      <c r="M49" s="134"/>
      <c r="N49" s="122"/>
      <c r="O49" s="135"/>
      <c r="P49" s="118"/>
      <c r="Q49" s="104"/>
      <c r="R49" s="120"/>
      <c r="S49" s="66" t="s">
        <v>377</v>
      </c>
      <c r="T49" s="90" t="s">
        <v>227</v>
      </c>
      <c r="U49" s="92" t="s">
        <v>547</v>
      </c>
      <c r="V49" s="122"/>
      <c r="W49" s="93" t="s">
        <v>338</v>
      </c>
      <c r="X49" s="123"/>
      <c r="Y49" s="94" t="s">
        <v>227</v>
      </c>
      <c r="Z49" s="111"/>
      <c r="AA49" s="95" t="s">
        <v>227</v>
      </c>
      <c r="AB49" s="107"/>
      <c r="AC49" s="114"/>
      <c r="AD49" s="69">
        <v>396</v>
      </c>
      <c r="AE49" s="137"/>
      <c r="AF49" s="70">
        <v>48.3</v>
      </c>
      <c r="AG49" s="71">
        <v>42.4</v>
      </c>
      <c r="AH49" s="71">
        <v>52.8</v>
      </c>
      <c r="AI49" s="69" t="s">
        <v>227</v>
      </c>
      <c r="AJ49" s="69" t="s">
        <v>227</v>
      </c>
      <c r="AK49" s="69" t="s">
        <v>227</v>
      </c>
      <c r="AL49" s="69" t="s">
        <v>227</v>
      </c>
      <c r="AM49" s="116"/>
      <c r="AN49" s="72">
        <v>123</v>
      </c>
      <c r="AO49" s="107"/>
      <c r="AP49" s="68">
        <v>19.149999999999999</v>
      </c>
      <c r="AQ49" s="82">
        <v>15.77</v>
      </c>
      <c r="AR49" s="69">
        <v>4.8</v>
      </c>
      <c r="AS49" s="68" t="s">
        <v>227</v>
      </c>
      <c r="AT49" s="68" t="s">
        <v>227</v>
      </c>
      <c r="AU49" s="68" t="s">
        <v>227</v>
      </c>
      <c r="AV49" s="68" t="s">
        <v>227</v>
      </c>
      <c r="AW49" s="68" t="s">
        <v>227</v>
      </c>
      <c r="AX49" s="68" t="s">
        <v>227</v>
      </c>
      <c r="AY49" s="68" t="s">
        <v>227</v>
      </c>
      <c r="AZ49" s="84" t="s">
        <v>227</v>
      </c>
      <c r="BA49" s="68" t="s">
        <v>227</v>
      </c>
      <c r="BB49" s="68" t="s">
        <v>227</v>
      </c>
      <c r="BC49" s="68" t="s">
        <v>227</v>
      </c>
      <c r="BD49" s="79" t="s">
        <v>227</v>
      </c>
      <c r="BE49" s="72" t="s">
        <v>227</v>
      </c>
      <c r="BF49" s="97" t="s">
        <v>227</v>
      </c>
      <c r="BG49" s="81" t="s">
        <v>227</v>
      </c>
      <c r="BH49" s="109"/>
      <c r="BI49" s="109"/>
      <c r="BJ49" s="104"/>
      <c r="BK49" s="104"/>
      <c r="BL49" s="104"/>
      <c r="BM49" s="104"/>
      <c r="BN49" s="104"/>
      <c r="BO49" s="104"/>
      <c r="BP49" s="104"/>
      <c r="BQ49" s="104"/>
      <c r="BR49" s="103"/>
      <c r="BS49" s="103"/>
      <c r="BT49" s="103"/>
      <c r="BU49" s="103"/>
      <c r="BV49" s="103"/>
      <c r="BW49" s="103"/>
      <c r="BX49" s="103"/>
      <c r="BY49" s="103"/>
      <c r="BZ49" s="103"/>
      <c r="CA49" s="103"/>
      <c r="CB49" s="103"/>
      <c r="CC49" s="104"/>
      <c r="CD49" s="104"/>
      <c r="CE49" s="104"/>
      <c r="CF49" s="104"/>
      <c r="CG49" s="104"/>
      <c r="CH49" s="105"/>
      <c r="CI49" s="105"/>
      <c r="CJ49" s="105"/>
      <c r="CK49" s="105"/>
      <c r="CL49" s="105"/>
      <c r="CM49" s="74" t="s">
        <v>231</v>
      </c>
      <c r="CN49" s="74" t="s">
        <v>231</v>
      </c>
      <c r="CO49" s="74" t="s">
        <v>231</v>
      </c>
      <c r="CP49" s="74" t="s">
        <v>231</v>
      </c>
      <c r="CQ49" s="74" t="s">
        <v>231</v>
      </c>
      <c r="CR49" s="105"/>
      <c r="CS49" s="74" t="s">
        <v>231</v>
      </c>
      <c r="CT49" s="105"/>
      <c r="CU49" s="74" t="s">
        <v>231</v>
      </c>
      <c r="CV49" s="74" t="s">
        <v>231</v>
      </c>
      <c r="CW49" s="74" t="s">
        <v>231</v>
      </c>
      <c r="CX49" s="74" t="s">
        <v>231</v>
      </c>
      <c r="CY49" s="74" t="s">
        <v>231</v>
      </c>
      <c r="CZ49" s="74" t="s">
        <v>231</v>
      </c>
      <c r="DA49" s="74" t="s">
        <v>231</v>
      </c>
      <c r="DB49" s="74" t="s">
        <v>231</v>
      </c>
      <c r="DC49" s="74" t="s">
        <v>231</v>
      </c>
      <c r="DD49" s="74" t="s">
        <v>231</v>
      </c>
      <c r="DE49" s="74" t="s">
        <v>231</v>
      </c>
      <c r="DF49" s="74" t="s">
        <v>231</v>
      </c>
      <c r="DG49" s="74" t="s">
        <v>231</v>
      </c>
      <c r="DH49" s="74" t="s">
        <v>231</v>
      </c>
      <c r="DI49" s="74" t="s">
        <v>231</v>
      </c>
      <c r="DJ49" s="74" t="s">
        <v>231</v>
      </c>
      <c r="DK49" s="74" t="s">
        <v>231</v>
      </c>
      <c r="DL49" s="74" t="s">
        <v>231</v>
      </c>
      <c r="DM49" s="74" t="s">
        <v>231</v>
      </c>
      <c r="DN49" s="74" t="s">
        <v>231</v>
      </c>
      <c r="DO49" s="74" t="s">
        <v>231</v>
      </c>
      <c r="DP49" s="74" t="s">
        <v>231</v>
      </c>
      <c r="DQ49" s="74" t="s">
        <v>231</v>
      </c>
    </row>
    <row r="50" spans="1:121" ht="18" customHeight="1" x14ac:dyDescent="0.3">
      <c r="A50" s="124">
        <v>73</v>
      </c>
      <c r="B50" s="124">
        <v>117</v>
      </c>
      <c r="C50" s="106" t="s">
        <v>213</v>
      </c>
      <c r="D50" s="110" t="s">
        <v>693</v>
      </c>
      <c r="E50" s="106" t="s">
        <v>548</v>
      </c>
      <c r="F50" s="110" t="s">
        <v>682</v>
      </c>
      <c r="G50" s="127" t="s">
        <v>549</v>
      </c>
      <c r="H50" s="129" t="s">
        <v>550</v>
      </c>
      <c r="I50" s="110" t="s">
        <v>551</v>
      </c>
      <c r="J50" s="129" t="s">
        <v>552</v>
      </c>
      <c r="K50" s="123" t="s">
        <v>553</v>
      </c>
      <c r="L50" s="131" t="s">
        <v>554</v>
      </c>
      <c r="M50" s="133" t="s">
        <v>221</v>
      </c>
      <c r="N50" s="123" t="s">
        <v>372</v>
      </c>
      <c r="O50" s="110" t="s">
        <v>223</v>
      </c>
      <c r="P50" s="117" t="s">
        <v>555</v>
      </c>
      <c r="Q50" s="102" t="s">
        <v>334</v>
      </c>
      <c r="R50" s="119">
        <v>2</v>
      </c>
      <c r="S50" s="66" t="s">
        <v>556</v>
      </c>
      <c r="T50" s="90" t="s">
        <v>227</v>
      </c>
      <c r="U50" s="92" t="s">
        <v>557</v>
      </c>
      <c r="V50" s="121" t="s">
        <v>558</v>
      </c>
      <c r="W50" s="93" t="s">
        <v>324</v>
      </c>
      <c r="X50" s="123" t="s">
        <v>319</v>
      </c>
      <c r="Y50" s="94" t="s">
        <v>559</v>
      </c>
      <c r="Z50" s="110" t="s">
        <v>560</v>
      </c>
      <c r="AA50" s="95" t="s">
        <v>561</v>
      </c>
      <c r="AB50" s="112" t="s">
        <v>562</v>
      </c>
      <c r="AC50" s="113" t="s">
        <v>228</v>
      </c>
      <c r="AD50" s="68">
        <v>195</v>
      </c>
      <c r="AE50" s="110">
        <v>402</v>
      </c>
      <c r="AF50" s="70">
        <v>48.3</v>
      </c>
      <c r="AG50" s="71">
        <v>42.4</v>
      </c>
      <c r="AH50" s="71">
        <v>52.8</v>
      </c>
      <c r="AI50" s="68">
        <v>0.84</v>
      </c>
      <c r="AJ50" s="68">
        <v>0.56999999999999995</v>
      </c>
      <c r="AK50" s="68">
        <v>1.23</v>
      </c>
      <c r="AL50" s="68">
        <v>0.1852</v>
      </c>
      <c r="AM50" s="115" t="s">
        <v>229</v>
      </c>
      <c r="AN50" s="72">
        <v>195</v>
      </c>
      <c r="AO50" s="106">
        <v>402</v>
      </c>
      <c r="AP50" s="82">
        <v>13.93</v>
      </c>
      <c r="AQ50" s="82">
        <v>11.73</v>
      </c>
      <c r="AR50" s="69">
        <v>4.8</v>
      </c>
      <c r="AS50" s="68">
        <v>0.7</v>
      </c>
      <c r="AT50" s="68">
        <v>0.53</v>
      </c>
      <c r="AU50" s="68">
        <v>0.93</v>
      </c>
      <c r="AV50" s="68">
        <v>7.4999999999999997E-3</v>
      </c>
      <c r="AW50" s="68" t="s">
        <v>227</v>
      </c>
      <c r="AX50" s="68" t="s">
        <v>227</v>
      </c>
      <c r="AY50" s="68" t="s">
        <v>227</v>
      </c>
      <c r="AZ50" s="84" t="s">
        <v>227</v>
      </c>
      <c r="BA50" s="68" t="s">
        <v>227</v>
      </c>
      <c r="BB50" s="68" t="s">
        <v>227</v>
      </c>
      <c r="BC50" s="68" t="s">
        <v>227</v>
      </c>
      <c r="BD50" s="79" t="s">
        <v>227</v>
      </c>
      <c r="BE50" s="72" t="s">
        <v>227</v>
      </c>
      <c r="BF50" s="97" t="s">
        <v>227</v>
      </c>
      <c r="BG50" s="81" t="s">
        <v>227</v>
      </c>
      <c r="BH50" s="108" t="s">
        <v>231</v>
      </c>
      <c r="BI50" s="108" t="s">
        <v>231</v>
      </c>
      <c r="BJ50" s="102" t="s">
        <v>231</v>
      </c>
      <c r="BK50" s="102" t="s">
        <v>231</v>
      </c>
      <c r="BL50" s="102" t="s">
        <v>231</v>
      </c>
      <c r="BM50" s="102" t="s">
        <v>231</v>
      </c>
      <c r="BN50" s="102" t="s">
        <v>231</v>
      </c>
      <c r="BO50" s="102" t="s">
        <v>231</v>
      </c>
      <c r="BP50" s="102" t="s">
        <v>231</v>
      </c>
      <c r="BQ50" s="102" t="s">
        <v>231</v>
      </c>
      <c r="BR50" s="102" t="s">
        <v>231</v>
      </c>
      <c r="BS50" s="102" t="s">
        <v>231</v>
      </c>
      <c r="BT50" s="102" t="s">
        <v>231</v>
      </c>
      <c r="BU50" s="102" t="s">
        <v>231</v>
      </c>
      <c r="BV50" s="102" t="s">
        <v>231</v>
      </c>
      <c r="BW50" s="102" t="s">
        <v>231</v>
      </c>
      <c r="BX50" s="102" t="s">
        <v>231</v>
      </c>
      <c r="BY50" s="102" t="s">
        <v>231</v>
      </c>
      <c r="BZ50" s="102" t="s">
        <v>231</v>
      </c>
      <c r="CA50" s="102" t="s">
        <v>231</v>
      </c>
      <c r="CB50" s="102" t="s">
        <v>231</v>
      </c>
      <c r="CC50" s="102" t="s">
        <v>231</v>
      </c>
      <c r="CD50" s="102" t="s">
        <v>231</v>
      </c>
      <c r="CE50" s="102" t="s">
        <v>231</v>
      </c>
      <c r="CF50" s="102" t="s">
        <v>231</v>
      </c>
      <c r="CG50" s="102" t="s">
        <v>231</v>
      </c>
      <c r="CH50" s="102" t="s">
        <v>231</v>
      </c>
      <c r="CI50" s="102" t="s">
        <v>231</v>
      </c>
      <c r="CJ50" s="102" t="s">
        <v>231</v>
      </c>
      <c r="CK50" s="102" t="s">
        <v>231</v>
      </c>
      <c r="CL50" s="102" t="s">
        <v>231</v>
      </c>
      <c r="CM50" s="74" t="s">
        <v>231</v>
      </c>
      <c r="CN50" s="74" t="s">
        <v>231</v>
      </c>
      <c r="CO50" s="74" t="s">
        <v>231</v>
      </c>
      <c r="CP50" s="74" t="s">
        <v>231</v>
      </c>
      <c r="CQ50" s="74" t="s">
        <v>231</v>
      </c>
      <c r="CR50" s="102" t="s">
        <v>231</v>
      </c>
      <c r="CS50" s="74" t="s">
        <v>231</v>
      </c>
      <c r="CT50" s="102" t="s">
        <v>231</v>
      </c>
      <c r="CU50" s="74" t="s">
        <v>231</v>
      </c>
      <c r="CV50" s="74" t="s">
        <v>231</v>
      </c>
      <c r="CW50" s="74" t="s">
        <v>231</v>
      </c>
      <c r="CX50" s="74" t="s">
        <v>231</v>
      </c>
      <c r="CY50" s="74" t="s">
        <v>231</v>
      </c>
      <c r="CZ50" s="74" t="s">
        <v>231</v>
      </c>
      <c r="DA50" s="74" t="s">
        <v>231</v>
      </c>
      <c r="DB50" s="74" t="s">
        <v>231</v>
      </c>
      <c r="DC50" s="74" t="s">
        <v>231</v>
      </c>
      <c r="DD50" s="74" t="s">
        <v>231</v>
      </c>
      <c r="DE50" s="74" t="s">
        <v>231</v>
      </c>
      <c r="DF50" s="74" t="s">
        <v>231</v>
      </c>
      <c r="DG50" s="74" t="s">
        <v>231</v>
      </c>
      <c r="DH50" s="74" t="s">
        <v>231</v>
      </c>
      <c r="DI50" s="74" t="s">
        <v>231</v>
      </c>
      <c r="DJ50" s="74" t="s">
        <v>231</v>
      </c>
      <c r="DK50" s="74" t="s">
        <v>231</v>
      </c>
      <c r="DL50" s="74" t="s">
        <v>231</v>
      </c>
      <c r="DM50" s="74" t="s">
        <v>231</v>
      </c>
      <c r="DN50" s="74" t="s">
        <v>231</v>
      </c>
      <c r="DO50" s="74" t="s">
        <v>231</v>
      </c>
      <c r="DP50" s="74" t="s">
        <v>231</v>
      </c>
      <c r="DQ50" s="74" t="s">
        <v>231</v>
      </c>
    </row>
    <row r="51" spans="1:121" ht="18" customHeight="1" x14ac:dyDescent="0.3">
      <c r="A51" s="125"/>
      <c r="B51" s="125"/>
      <c r="C51" s="107" t="str">
        <f>C50</f>
        <v>Original</v>
      </c>
      <c r="D51" s="110"/>
      <c r="E51" s="126"/>
      <c r="F51" s="110"/>
      <c r="G51" s="128"/>
      <c r="H51" s="130"/>
      <c r="I51" s="111"/>
      <c r="J51" s="129"/>
      <c r="K51" s="122"/>
      <c r="L51" s="132"/>
      <c r="M51" s="134"/>
      <c r="N51" s="122"/>
      <c r="O51" s="135"/>
      <c r="P51" s="118"/>
      <c r="Q51" s="104"/>
      <c r="R51" s="120"/>
      <c r="S51" s="66" t="s">
        <v>256</v>
      </c>
      <c r="T51" s="90" t="s">
        <v>227</v>
      </c>
      <c r="U51" s="92" t="s">
        <v>563</v>
      </c>
      <c r="V51" s="122"/>
      <c r="W51" s="93" t="s">
        <v>319</v>
      </c>
      <c r="X51" s="123"/>
      <c r="Y51" s="94" t="s">
        <v>564</v>
      </c>
      <c r="Z51" s="111"/>
      <c r="AA51" s="95" t="s">
        <v>565</v>
      </c>
      <c r="AB51" s="107"/>
      <c r="AC51" s="114"/>
      <c r="AD51" s="68">
        <v>207</v>
      </c>
      <c r="AE51" s="110"/>
      <c r="AF51" s="81">
        <v>25</v>
      </c>
      <c r="AG51" s="96">
        <v>23.5</v>
      </c>
      <c r="AH51" s="68" t="s">
        <v>227</v>
      </c>
      <c r="AI51" s="68" t="s">
        <v>227</v>
      </c>
      <c r="AJ51" s="68" t="s">
        <v>227</v>
      </c>
      <c r="AK51" s="68" t="s">
        <v>227</v>
      </c>
      <c r="AL51" s="68" t="s">
        <v>227</v>
      </c>
      <c r="AM51" s="116"/>
      <c r="AN51" s="72">
        <v>207</v>
      </c>
      <c r="AO51" s="107"/>
      <c r="AP51" s="68">
        <v>9.4600000000000009</v>
      </c>
      <c r="AQ51" s="82">
        <v>8.11</v>
      </c>
      <c r="AR51" s="68">
        <v>10.78</v>
      </c>
      <c r="AS51" s="68" t="s">
        <v>227</v>
      </c>
      <c r="AT51" s="68" t="s">
        <v>227</v>
      </c>
      <c r="AU51" s="68" t="s">
        <v>227</v>
      </c>
      <c r="AV51" s="68" t="s">
        <v>227</v>
      </c>
      <c r="AW51" s="68" t="s">
        <v>227</v>
      </c>
      <c r="AX51" s="68" t="s">
        <v>227</v>
      </c>
      <c r="AY51" s="68" t="s">
        <v>227</v>
      </c>
      <c r="AZ51" s="84" t="s">
        <v>227</v>
      </c>
      <c r="BA51" s="68" t="s">
        <v>227</v>
      </c>
      <c r="BB51" s="68" t="s">
        <v>227</v>
      </c>
      <c r="BC51" s="68" t="s">
        <v>227</v>
      </c>
      <c r="BD51" s="79" t="s">
        <v>227</v>
      </c>
      <c r="BE51" s="72" t="s">
        <v>227</v>
      </c>
      <c r="BF51" s="97" t="s">
        <v>227</v>
      </c>
      <c r="BG51" s="81" t="s">
        <v>227</v>
      </c>
      <c r="BH51" s="109"/>
      <c r="BI51" s="109"/>
      <c r="BJ51" s="104"/>
      <c r="BK51" s="104"/>
      <c r="BL51" s="104"/>
      <c r="BM51" s="104"/>
      <c r="BN51" s="104"/>
      <c r="BO51" s="104"/>
      <c r="BP51" s="104"/>
      <c r="BQ51" s="104"/>
      <c r="BR51" s="103"/>
      <c r="BS51" s="103"/>
      <c r="BT51" s="103"/>
      <c r="BU51" s="103"/>
      <c r="BV51" s="103"/>
      <c r="BW51" s="103"/>
      <c r="BX51" s="103"/>
      <c r="BY51" s="103"/>
      <c r="BZ51" s="103"/>
      <c r="CA51" s="103"/>
      <c r="CB51" s="103"/>
      <c r="CC51" s="104"/>
      <c r="CD51" s="104"/>
      <c r="CE51" s="104"/>
      <c r="CF51" s="104"/>
      <c r="CG51" s="104"/>
      <c r="CH51" s="105"/>
      <c r="CI51" s="105"/>
      <c r="CJ51" s="105"/>
      <c r="CK51" s="105"/>
      <c r="CL51" s="105"/>
      <c r="CM51" s="74" t="s">
        <v>231</v>
      </c>
      <c r="CN51" s="74" t="s">
        <v>231</v>
      </c>
      <c r="CO51" s="74" t="s">
        <v>231</v>
      </c>
      <c r="CP51" s="74" t="s">
        <v>231</v>
      </c>
      <c r="CQ51" s="74" t="s">
        <v>231</v>
      </c>
      <c r="CR51" s="105"/>
      <c r="CS51" s="74" t="s">
        <v>231</v>
      </c>
      <c r="CT51" s="105"/>
      <c r="CU51" s="74" t="s">
        <v>231</v>
      </c>
      <c r="CV51" s="74" t="s">
        <v>231</v>
      </c>
      <c r="CW51" s="74" t="s">
        <v>231</v>
      </c>
      <c r="CX51" s="74" t="s">
        <v>231</v>
      </c>
      <c r="CY51" s="74" t="s">
        <v>231</v>
      </c>
      <c r="CZ51" s="74" t="s">
        <v>231</v>
      </c>
      <c r="DA51" s="74" t="s">
        <v>231</v>
      </c>
      <c r="DB51" s="74" t="s">
        <v>231</v>
      </c>
      <c r="DC51" s="74" t="s">
        <v>231</v>
      </c>
      <c r="DD51" s="74" t="s">
        <v>231</v>
      </c>
      <c r="DE51" s="74" t="s">
        <v>231</v>
      </c>
      <c r="DF51" s="74" t="s">
        <v>231</v>
      </c>
      <c r="DG51" s="74" t="s">
        <v>231</v>
      </c>
      <c r="DH51" s="74" t="s">
        <v>231</v>
      </c>
      <c r="DI51" s="74" t="s">
        <v>231</v>
      </c>
      <c r="DJ51" s="74" t="s">
        <v>231</v>
      </c>
      <c r="DK51" s="74" t="s">
        <v>231</v>
      </c>
      <c r="DL51" s="74" t="s">
        <v>231</v>
      </c>
      <c r="DM51" s="74" t="s">
        <v>231</v>
      </c>
      <c r="DN51" s="74" t="s">
        <v>231</v>
      </c>
      <c r="DO51" s="74" t="s">
        <v>231</v>
      </c>
      <c r="DP51" s="74" t="s">
        <v>231</v>
      </c>
      <c r="DQ51" s="74" t="s">
        <v>231</v>
      </c>
    </row>
    <row r="52" spans="1:121" ht="18" customHeight="1" x14ac:dyDescent="0.3">
      <c r="A52" s="124">
        <v>81</v>
      </c>
      <c r="B52" s="124">
        <v>126</v>
      </c>
      <c r="C52" s="106" t="s">
        <v>213</v>
      </c>
      <c r="D52" s="110" t="s">
        <v>693</v>
      </c>
      <c r="E52" s="106" t="s">
        <v>566</v>
      </c>
      <c r="F52" s="110" t="s">
        <v>682</v>
      </c>
      <c r="G52" s="127" t="s">
        <v>567</v>
      </c>
      <c r="H52" s="129" t="s">
        <v>568</v>
      </c>
      <c r="I52" s="110" t="s">
        <v>569</v>
      </c>
      <c r="J52" s="129" t="s">
        <v>570</v>
      </c>
      <c r="K52" s="123" t="s">
        <v>571</v>
      </c>
      <c r="L52" s="131" t="s">
        <v>572</v>
      </c>
      <c r="M52" s="133" t="s">
        <v>221</v>
      </c>
      <c r="N52" s="123" t="s">
        <v>372</v>
      </c>
      <c r="O52" s="110" t="s">
        <v>278</v>
      </c>
      <c r="P52" s="117" t="s">
        <v>573</v>
      </c>
      <c r="Q52" s="102" t="s">
        <v>334</v>
      </c>
      <c r="R52" s="119">
        <v>2</v>
      </c>
      <c r="S52" s="66" t="s">
        <v>574</v>
      </c>
      <c r="T52" s="90" t="s">
        <v>227</v>
      </c>
      <c r="U52" s="92" t="s">
        <v>575</v>
      </c>
      <c r="V52" s="121" t="s">
        <v>576</v>
      </c>
      <c r="W52" s="93" t="s">
        <v>324</v>
      </c>
      <c r="X52" s="123" t="s">
        <v>324</v>
      </c>
      <c r="Y52" s="94" t="s">
        <v>577</v>
      </c>
      <c r="Z52" s="110" t="s">
        <v>578</v>
      </c>
      <c r="AA52" s="95" t="s">
        <v>227</v>
      </c>
      <c r="AB52" s="112" t="s">
        <v>227</v>
      </c>
      <c r="AC52" s="113" t="s">
        <v>228</v>
      </c>
      <c r="AD52" s="68">
        <v>194</v>
      </c>
      <c r="AE52" s="110">
        <v>291</v>
      </c>
      <c r="AF52" s="70">
        <v>48.3</v>
      </c>
      <c r="AG52" s="71">
        <v>42.4</v>
      </c>
      <c r="AH52" s="71">
        <v>52.8</v>
      </c>
      <c r="AI52" s="68">
        <v>2.0299999999999998</v>
      </c>
      <c r="AJ52" s="68">
        <v>1.04</v>
      </c>
      <c r="AK52" s="68">
        <v>3.95</v>
      </c>
      <c r="AL52" s="68">
        <v>3.4000000000000002E-2</v>
      </c>
      <c r="AM52" s="115" t="s">
        <v>229</v>
      </c>
      <c r="AN52" s="72">
        <v>194</v>
      </c>
      <c r="AO52" s="106">
        <v>291</v>
      </c>
      <c r="AP52" s="82">
        <v>22.4</v>
      </c>
      <c r="AQ52" s="82">
        <v>15.3</v>
      </c>
      <c r="AR52" s="69">
        <v>4.8</v>
      </c>
      <c r="AS52" s="68">
        <v>0.63</v>
      </c>
      <c r="AT52" s="68">
        <v>0.44</v>
      </c>
      <c r="AU52" s="68">
        <v>0.9</v>
      </c>
      <c r="AV52" s="68">
        <v>0.01</v>
      </c>
      <c r="AW52" s="68" t="s">
        <v>227</v>
      </c>
      <c r="AX52" s="68" t="s">
        <v>227</v>
      </c>
      <c r="AY52" s="68" t="s">
        <v>227</v>
      </c>
      <c r="AZ52" s="84" t="s">
        <v>227</v>
      </c>
      <c r="BA52" s="68" t="s">
        <v>227</v>
      </c>
      <c r="BB52" s="68" t="s">
        <v>227</v>
      </c>
      <c r="BC52" s="68" t="s">
        <v>227</v>
      </c>
      <c r="BD52" s="79" t="s">
        <v>227</v>
      </c>
      <c r="BE52" s="72" t="s">
        <v>227</v>
      </c>
      <c r="BF52" s="97" t="s">
        <v>227</v>
      </c>
      <c r="BG52" s="81" t="s">
        <v>227</v>
      </c>
      <c r="BH52" s="108" t="s">
        <v>231</v>
      </c>
      <c r="BI52" s="108" t="s">
        <v>231</v>
      </c>
      <c r="BJ52" s="102" t="s">
        <v>231</v>
      </c>
      <c r="BK52" s="102" t="s">
        <v>231</v>
      </c>
      <c r="BL52" s="102" t="s">
        <v>231</v>
      </c>
      <c r="BM52" s="102" t="s">
        <v>231</v>
      </c>
      <c r="BN52" s="102" t="s">
        <v>231</v>
      </c>
      <c r="BO52" s="102" t="s">
        <v>231</v>
      </c>
      <c r="BP52" s="102" t="s">
        <v>231</v>
      </c>
      <c r="BQ52" s="102" t="s">
        <v>231</v>
      </c>
      <c r="BR52" s="102" t="s">
        <v>231</v>
      </c>
      <c r="BS52" s="102" t="s">
        <v>231</v>
      </c>
      <c r="BT52" s="102" t="s">
        <v>231</v>
      </c>
      <c r="BU52" s="102" t="s">
        <v>231</v>
      </c>
      <c r="BV52" s="102" t="s">
        <v>231</v>
      </c>
      <c r="BW52" s="102" t="s">
        <v>231</v>
      </c>
      <c r="BX52" s="102" t="s">
        <v>231</v>
      </c>
      <c r="BY52" s="102" t="s">
        <v>231</v>
      </c>
      <c r="BZ52" s="102" t="s">
        <v>231</v>
      </c>
      <c r="CA52" s="102" t="s">
        <v>231</v>
      </c>
      <c r="CB52" s="102" t="s">
        <v>231</v>
      </c>
      <c r="CC52" s="102" t="s">
        <v>231</v>
      </c>
      <c r="CD52" s="102" t="s">
        <v>231</v>
      </c>
      <c r="CE52" s="102" t="s">
        <v>231</v>
      </c>
      <c r="CF52" s="102" t="s">
        <v>231</v>
      </c>
      <c r="CG52" s="102" t="s">
        <v>231</v>
      </c>
      <c r="CH52" s="102" t="s">
        <v>231</v>
      </c>
      <c r="CI52" s="102" t="s">
        <v>231</v>
      </c>
      <c r="CJ52" s="102" t="s">
        <v>231</v>
      </c>
      <c r="CK52" s="102" t="s">
        <v>231</v>
      </c>
      <c r="CL52" s="102" t="s">
        <v>231</v>
      </c>
      <c r="CM52" s="74" t="s">
        <v>231</v>
      </c>
      <c r="CN52" s="74" t="s">
        <v>231</v>
      </c>
      <c r="CO52" s="74" t="s">
        <v>231</v>
      </c>
      <c r="CP52" s="74" t="s">
        <v>231</v>
      </c>
      <c r="CQ52" s="74" t="s">
        <v>231</v>
      </c>
      <c r="CR52" s="102" t="s">
        <v>231</v>
      </c>
      <c r="CS52" s="74" t="s">
        <v>231</v>
      </c>
      <c r="CT52" s="102" t="s">
        <v>231</v>
      </c>
      <c r="CU52" s="74" t="s">
        <v>231</v>
      </c>
      <c r="CV52" s="74" t="s">
        <v>231</v>
      </c>
      <c r="CW52" s="74" t="s">
        <v>231</v>
      </c>
      <c r="CX52" s="74" t="s">
        <v>231</v>
      </c>
      <c r="CY52" s="74" t="s">
        <v>231</v>
      </c>
      <c r="CZ52" s="74" t="s">
        <v>231</v>
      </c>
      <c r="DA52" s="74" t="s">
        <v>231</v>
      </c>
      <c r="DB52" s="74" t="s">
        <v>231</v>
      </c>
      <c r="DC52" s="74" t="s">
        <v>231</v>
      </c>
      <c r="DD52" s="74" t="s">
        <v>231</v>
      </c>
      <c r="DE52" s="74" t="s">
        <v>231</v>
      </c>
      <c r="DF52" s="74" t="s">
        <v>231</v>
      </c>
      <c r="DG52" s="74" t="s">
        <v>231</v>
      </c>
      <c r="DH52" s="74" t="s">
        <v>231</v>
      </c>
      <c r="DI52" s="74" t="s">
        <v>231</v>
      </c>
      <c r="DJ52" s="74" t="s">
        <v>231</v>
      </c>
      <c r="DK52" s="74" t="s">
        <v>231</v>
      </c>
      <c r="DL52" s="74" t="s">
        <v>231</v>
      </c>
      <c r="DM52" s="74" t="s">
        <v>231</v>
      </c>
      <c r="DN52" s="74" t="s">
        <v>231</v>
      </c>
      <c r="DO52" s="74" t="s">
        <v>231</v>
      </c>
      <c r="DP52" s="74" t="s">
        <v>231</v>
      </c>
      <c r="DQ52" s="74" t="s">
        <v>231</v>
      </c>
    </row>
    <row r="53" spans="1:121" ht="18" customHeight="1" x14ac:dyDescent="0.3">
      <c r="A53" s="125"/>
      <c r="B53" s="125"/>
      <c r="C53" s="107" t="str">
        <f>C52</f>
        <v>Original</v>
      </c>
      <c r="D53" s="110"/>
      <c r="E53" s="126"/>
      <c r="F53" s="110"/>
      <c r="G53" s="128"/>
      <c r="H53" s="130"/>
      <c r="I53" s="111"/>
      <c r="J53" s="129"/>
      <c r="K53" s="122"/>
      <c r="L53" s="132"/>
      <c r="M53" s="134"/>
      <c r="N53" s="122"/>
      <c r="O53" s="135"/>
      <c r="P53" s="118"/>
      <c r="Q53" s="104"/>
      <c r="R53" s="120"/>
      <c r="S53" s="66" t="s">
        <v>256</v>
      </c>
      <c r="T53" s="90" t="s">
        <v>227</v>
      </c>
      <c r="U53" s="92" t="s">
        <v>579</v>
      </c>
      <c r="V53" s="122"/>
      <c r="W53" s="93" t="s">
        <v>391</v>
      </c>
      <c r="X53" s="123"/>
      <c r="Y53" s="94" t="s">
        <v>580</v>
      </c>
      <c r="Z53" s="111"/>
      <c r="AA53" s="95" t="s">
        <v>227</v>
      </c>
      <c r="AB53" s="107"/>
      <c r="AC53" s="114"/>
      <c r="AD53" s="68">
        <v>97</v>
      </c>
      <c r="AE53" s="110"/>
      <c r="AF53" s="70">
        <v>48.3</v>
      </c>
      <c r="AG53" s="71">
        <v>42.4</v>
      </c>
      <c r="AH53" s="71">
        <v>52.8</v>
      </c>
      <c r="AI53" s="68" t="s">
        <v>227</v>
      </c>
      <c r="AJ53" s="68" t="s">
        <v>227</v>
      </c>
      <c r="AK53" s="68" t="s">
        <v>227</v>
      </c>
      <c r="AL53" s="68" t="s">
        <v>227</v>
      </c>
      <c r="AM53" s="116"/>
      <c r="AN53" s="72">
        <v>97</v>
      </c>
      <c r="AO53" s="107"/>
      <c r="AP53" s="68">
        <v>11.5</v>
      </c>
      <c r="AQ53" s="82">
        <v>9.6</v>
      </c>
      <c r="AR53" s="68">
        <v>15</v>
      </c>
      <c r="AS53" s="68" t="s">
        <v>227</v>
      </c>
      <c r="AT53" s="68" t="s">
        <v>227</v>
      </c>
      <c r="AU53" s="68" t="s">
        <v>227</v>
      </c>
      <c r="AV53" s="68" t="s">
        <v>227</v>
      </c>
      <c r="AW53" s="68" t="s">
        <v>227</v>
      </c>
      <c r="AX53" s="68" t="s">
        <v>227</v>
      </c>
      <c r="AY53" s="68" t="s">
        <v>227</v>
      </c>
      <c r="AZ53" s="84" t="s">
        <v>227</v>
      </c>
      <c r="BA53" s="68" t="s">
        <v>227</v>
      </c>
      <c r="BB53" s="68" t="s">
        <v>227</v>
      </c>
      <c r="BC53" s="68" t="s">
        <v>227</v>
      </c>
      <c r="BD53" s="79" t="s">
        <v>227</v>
      </c>
      <c r="BE53" s="72" t="s">
        <v>227</v>
      </c>
      <c r="BF53" s="97" t="s">
        <v>227</v>
      </c>
      <c r="BG53" s="81" t="s">
        <v>227</v>
      </c>
      <c r="BH53" s="109"/>
      <c r="BI53" s="109"/>
      <c r="BJ53" s="104"/>
      <c r="BK53" s="104"/>
      <c r="BL53" s="104"/>
      <c r="BM53" s="104"/>
      <c r="BN53" s="104"/>
      <c r="BO53" s="104"/>
      <c r="BP53" s="104"/>
      <c r="BQ53" s="104"/>
      <c r="BR53" s="103"/>
      <c r="BS53" s="103"/>
      <c r="BT53" s="103"/>
      <c r="BU53" s="103"/>
      <c r="BV53" s="103"/>
      <c r="BW53" s="103"/>
      <c r="BX53" s="103"/>
      <c r="BY53" s="103"/>
      <c r="BZ53" s="103"/>
      <c r="CA53" s="103"/>
      <c r="CB53" s="103"/>
      <c r="CC53" s="104"/>
      <c r="CD53" s="104"/>
      <c r="CE53" s="104"/>
      <c r="CF53" s="104"/>
      <c r="CG53" s="104"/>
      <c r="CH53" s="105"/>
      <c r="CI53" s="105"/>
      <c r="CJ53" s="105"/>
      <c r="CK53" s="105"/>
      <c r="CL53" s="105"/>
      <c r="CM53" s="74" t="s">
        <v>231</v>
      </c>
      <c r="CN53" s="74" t="s">
        <v>231</v>
      </c>
      <c r="CO53" s="74" t="s">
        <v>231</v>
      </c>
      <c r="CP53" s="74" t="s">
        <v>231</v>
      </c>
      <c r="CQ53" s="74" t="s">
        <v>231</v>
      </c>
      <c r="CR53" s="105"/>
      <c r="CS53" s="74" t="s">
        <v>231</v>
      </c>
      <c r="CT53" s="105"/>
      <c r="CU53" s="74" t="s">
        <v>231</v>
      </c>
      <c r="CV53" s="74" t="s">
        <v>231</v>
      </c>
      <c r="CW53" s="74" t="s">
        <v>231</v>
      </c>
      <c r="CX53" s="74" t="s">
        <v>231</v>
      </c>
      <c r="CY53" s="74" t="s">
        <v>231</v>
      </c>
      <c r="CZ53" s="74" t="s">
        <v>231</v>
      </c>
      <c r="DA53" s="74" t="s">
        <v>231</v>
      </c>
      <c r="DB53" s="74" t="s">
        <v>231</v>
      </c>
      <c r="DC53" s="74" t="s">
        <v>231</v>
      </c>
      <c r="DD53" s="74" t="s">
        <v>231</v>
      </c>
      <c r="DE53" s="74" t="s">
        <v>231</v>
      </c>
      <c r="DF53" s="74" t="s">
        <v>231</v>
      </c>
      <c r="DG53" s="74" t="s">
        <v>231</v>
      </c>
      <c r="DH53" s="74" t="s">
        <v>231</v>
      </c>
      <c r="DI53" s="74" t="s">
        <v>231</v>
      </c>
      <c r="DJ53" s="74" t="s">
        <v>231</v>
      </c>
      <c r="DK53" s="74" t="s">
        <v>231</v>
      </c>
      <c r="DL53" s="74" t="s">
        <v>231</v>
      </c>
      <c r="DM53" s="74" t="s">
        <v>231</v>
      </c>
      <c r="DN53" s="74" t="s">
        <v>231</v>
      </c>
      <c r="DO53" s="74" t="s">
        <v>231</v>
      </c>
      <c r="DP53" s="74" t="s">
        <v>231</v>
      </c>
      <c r="DQ53" s="74" t="s">
        <v>231</v>
      </c>
    </row>
    <row r="54" spans="1:121" ht="18" customHeight="1" x14ac:dyDescent="0.3">
      <c r="A54" s="124">
        <v>81</v>
      </c>
      <c r="B54" s="124" t="s">
        <v>581</v>
      </c>
      <c r="C54" s="106" t="s">
        <v>365</v>
      </c>
      <c r="D54" s="110" t="s">
        <v>693</v>
      </c>
      <c r="E54" s="106" t="s">
        <v>582</v>
      </c>
      <c r="F54" s="110" t="s">
        <v>682</v>
      </c>
      <c r="G54" s="127" t="s">
        <v>583</v>
      </c>
      <c r="H54" s="129" t="s">
        <v>584</v>
      </c>
      <c r="I54" s="110" t="s">
        <v>585</v>
      </c>
      <c r="J54" s="129" t="s">
        <v>586</v>
      </c>
      <c r="K54" s="123" t="s">
        <v>571</v>
      </c>
      <c r="L54" s="131" t="s">
        <v>587</v>
      </c>
      <c r="M54" s="133" t="s">
        <v>221</v>
      </c>
      <c r="N54" s="123" t="s">
        <v>289</v>
      </c>
      <c r="O54" s="110" t="s">
        <v>278</v>
      </c>
      <c r="P54" s="117" t="s">
        <v>588</v>
      </c>
      <c r="Q54" s="102" t="s">
        <v>334</v>
      </c>
      <c r="R54" s="119">
        <v>2</v>
      </c>
      <c r="S54" s="66" t="s">
        <v>574</v>
      </c>
      <c r="T54" s="90" t="s">
        <v>227</v>
      </c>
      <c r="U54" s="92" t="s">
        <v>575</v>
      </c>
      <c r="V54" s="121" t="s">
        <v>576</v>
      </c>
      <c r="W54" s="93" t="s">
        <v>324</v>
      </c>
      <c r="X54" s="123" t="s">
        <v>324</v>
      </c>
      <c r="Y54" s="94" t="s">
        <v>227</v>
      </c>
      <c r="Z54" s="110" t="s">
        <v>227</v>
      </c>
      <c r="AA54" s="95" t="s">
        <v>227</v>
      </c>
      <c r="AB54" s="112" t="s">
        <v>227</v>
      </c>
      <c r="AC54" s="113" t="s">
        <v>228</v>
      </c>
      <c r="AD54" s="68">
        <v>194</v>
      </c>
      <c r="AE54" s="110">
        <v>291</v>
      </c>
      <c r="AF54" s="81">
        <v>33.5</v>
      </c>
      <c r="AG54" s="71">
        <v>42.4</v>
      </c>
      <c r="AH54" s="71">
        <v>52.8</v>
      </c>
      <c r="AI54" s="68">
        <v>1.46</v>
      </c>
      <c r="AJ54" s="68">
        <v>0.91</v>
      </c>
      <c r="AK54" s="68">
        <v>2.34</v>
      </c>
      <c r="AL54" s="69">
        <v>4.4999999999999997E-3</v>
      </c>
      <c r="AM54" s="115" t="s">
        <v>229</v>
      </c>
      <c r="AN54" s="72">
        <v>194</v>
      </c>
      <c r="AO54" s="106">
        <v>291</v>
      </c>
      <c r="AP54" s="82">
        <v>23.2</v>
      </c>
      <c r="AQ54" s="69">
        <v>4.5999999999999996</v>
      </c>
      <c r="AR54" s="69">
        <v>4.5999999999999996</v>
      </c>
      <c r="AS54" s="68">
        <v>0.6</v>
      </c>
      <c r="AT54" s="68">
        <v>0.43</v>
      </c>
      <c r="AU54" s="68">
        <v>0.82</v>
      </c>
      <c r="AV54" s="68" t="s">
        <v>227</v>
      </c>
      <c r="AW54" s="68" t="s">
        <v>227</v>
      </c>
      <c r="AX54" s="68" t="s">
        <v>227</v>
      </c>
      <c r="AY54" s="68" t="s">
        <v>227</v>
      </c>
      <c r="AZ54" s="84" t="s">
        <v>227</v>
      </c>
      <c r="BA54" s="68" t="s">
        <v>227</v>
      </c>
      <c r="BB54" s="68" t="s">
        <v>227</v>
      </c>
      <c r="BC54" s="68" t="s">
        <v>227</v>
      </c>
      <c r="BD54" s="79" t="s">
        <v>227</v>
      </c>
      <c r="BE54" s="72" t="s">
        <v>227</v>
      </c>
      <c r="BF54" s="97" t="s">
        <v>227</v>
      </c>
      <c r="BG54" s="81" t="s">
        <v>227</v>
      </c>
      <c r="BH54" s="108" t="s">
        <v>231</v>
      </c>
      <c r="BI54" s="108" t="s">
        <v>231</v>
      </c>
      <c r="BJ54" s="102" t="s">
        <v>231</v>
      </c>
      <c r="BK54" s="102" t="s">
        <v>231</v>
      </c>
      <c r="BL54" s="102" t="s">
        <v>231</v>
      </c>
      <c r="BM54" s="102" t="s">
        <v>231</v>
      </c>
      <c r="BN54" s="102" t="s">
        <v>231</v>
      </c>
      <c r="BO54" s="102" t="s">
        <v>231</v>
      </c>
      <c r="BP54" s="102" t="s">
        <v>231</v>
      </c>
      <c r="BQ54" s="102" t="s">
        <v>231</v>
      </c>
      <c r="BR54" s="102" t="s">
        <v>231</v>
      </c>
      <c r="BS54" s="102" t="s">
        <v>231</v>
      </c>
      <c r="BT54" s="102" t="s">
        <v>231</v>
      </c>
      <c r="BU54" s="102" t="s">
        <v>231</v>
      </c>
      <c r="BV54" s="102" t="s">
        <v>231</v>
      </c>
      <c r="BW54" s="102" t="s">
        <v>231</v>
      </c>
      <c r="BX54" s="102" t="s">
        <v>231</v>
      </c>
      <c r="BY54" s="102" t="s">
        <v>231</v>
      </c>
      <c r="BZ54" s="102" t="s">
        <v>231</v>
      </c>
      <c r="CA54" s="102" t="s">
        <v>231</v>
      </c>
      <c r="CB54" s="102" t="s">
        <v>231</v>
      </c>
      <c r="CC54" s="102" t="s">
        <v>231</v>
      </c>
      <c r="CD54" s="102" t="s">
        <v>231</v>
      </c>
      <c r="CE54" s="102" t="s">
        <v>231</v>
      </c>
      <c r="CF54" s="102" t="s">
        <v>231</v>
      </c>
      <c r="CG54" s="102" t="s">
        <v>231</v>
      </c>
      <c r="CH54" s="102" t="s">
        <v>231</v>
      </c>
      <c r="CI54" s="102" t="s">
        <v>231</v>
      </c>
      <c r="CJ54" s="102" t="s">
        <v>231</v>
      </c>
      <c r="CK54" s="102" t="s">
        <v>231</v>
      </c>
      <c r="CL54" s="102" t="s">
        <v>231</v>
      </c>
      <c r="CM54" s="74" t="s">
        <v>231</v>
      </c>
      <c r="CN54" s="74" t="s">
        <v>231</v>
      </c>
      <c r="CO54" s="74" t="s">
        <v>231</v>
      </c>
      <c r="CP54" s="74" t="s">
        <v>231</v>
      </c>
      <c r="CQ54" s="74" t="s">
        <v>231</v>
      </c>
      <c r="CR54" s="102" t="s">
        <v>231</v>
      </c>
      <c r="CS54" s="74" t="s">
        <v>231</v>
      </c>
      <c r="CT54" s="102" t="s">
        <v>231</v>
      </c>
      <c r="CU54" s="74" t="s">
        <v>231</v>
      </c>
      <c r="CV54" s="74" t="s">
        <v>231</v>
      </c>
      <c r="CW54" s="74" t="s">
        <v>231</v>
      </c>
      <c r="CX54" s="74" t="s">
        <v>231</v>
      </c>
      <c r="CY54" s="74" t="s">
        <v>231</v>
      </c>
      <c r="CZ54" s="74" t="s">
        <v>231</v>
      </c>
      <c r="DA54" s="74" t="s">
        <v>231</v>
      </c>
      <c r="DB54" s="74" t="s">
        <v>231</v>
      </c>
      <c r="DC54" s="74" t="s">
        <v>231</v>
      </c>
      <c r="DD54" s="74" t="s">
        <v>231</v>
      </c>
      <c r="DE54" s="74" t="s">
        <v>231</v>
      </c>
      <c r="DF54" s="74" t="s">
        <v>231</v>
      </c>
      <c r="DG54" s="74" t="s">
        <v>231</v>
      </c>
      <c r="DH54" s="74" t="s">
        <v>231</v>
      </c>
      <c r="DI54" s="74" t="s">
        <v>231</v>
      </c>
      <c r="DJ54" s="74" t="s">
        <v>231</v>
      </c>
      <c r="DK54" s="74" t="s">
        <v>231</v>
      </c>
      <c r="DL54" s="74" t="s">
        <v>231</v>
      </c>
      <c r="DM54" s="74" t="s">
        <v>231</v>
      </c>
      <c r="DN54" s="74" t="s">
        <v>231</v>
      </c>
      <c r="DO54" s="74" t="s">
        <v>231</v>
      </c>
      <c r="DP54" s="74" t="s">
        <v>231</v>
      </c>
      <c r="DQ54" s="74" t="s">
        <v>231</v>
      </c>
    </row>
    <row r="55" spans="1:121" ht="18" customHeight="1" x14ac:dyDescent="0.3">
      <c r="A55" s="125"/>
      <c r="B55" s="125"/>
      <c r="C55" s="107" t="str">
        <f>C54</f>
        <v>Original &amp; Update</v>
      </c>
      <c r="D55" s="110"/>
      <c r="E55" s="126"/>
      <c r="F55" s="110"/>
      <c r="G55" s="128"/>
      <c r="H55" s="130"/>
      <c r="I55" s="111"/>
      <c r="J55" s="129"/>
      <c r="K55" s="122"/>
      <c r="L55" s="132"/>
      <c r="M55" s="134"/>
      <c r="N55" s="122"/>
      <c r="O55" s="135"/>
      <c r="P55" s="118"/>
      <c r="Q55" s="104"/>
      <c r="R55" s="120"/>
      <c r="S55" s="66" t="s">
        <v>445</v>
      </c>
      <c r="T55" s="90" t="s">
        <v>227</v>
      </c>
      <c r="U55" s="92" t="s">
        <v>579</v>
      </c>
      <c r="V55" s="122"/>
      <c r="W55" s="93" t="s">
        <v>324</v>
      </c>
      <c r="X55" s="123"/>
      <c r="Y55" s="94" t="s">
        <v>227</v>
      </c>
      <c r="Z55" s="111"/>
      <c r="AA55" s="95" t="s">
        <v>227</v>
      </c>
      <c r="AB55" s="107"/>
      <c r="AC55" s="114"/>
      <c r="AD55" s="68">
        <v>97</v>
      </c>
      <c r="AE55" s="110"/>
      <c r="AF55" s="70">
        <v>48.3</v>
      </c>
      <c r="AG55" s="71">
        <v>42.4</v>
      </c>
      <c r="AH55" s="71">
        <v>52.8</v>
      </c>
      <c r="AI55" s="68" t="s">
        <v>227</v>
      </c>
      <c r="AJ55" s="68" t="s">
        <v>227</v>
      </c>
      <c r="AK55" s="68" t="s">
        <v>227</v>
      </c>
      <c r="AL55" s="69" t="s">
        <v>227</v>
      </c>
      <c r="AM55" s="116"/>
      <c r="AN55" s="72">
        <v>97</v>
      </c>
      <c r="AO55" s="107"/>
      <c r="AP55" s="68">
        <v>11.4</v>
      </c>
      <c r="AQ55" s="69">
        <v>4.5999999999999996</v>
      </c>
      <c r="AR55" s="69">
        <v>4.5999999999999996</v>
      </c>
      <c r="AS55" s="68" t="s">
        <v>227</v>
      </c>
      <c r="AT55" s="68" t="s">
        <v>227</v>
      </c>
      <c r="AU55" s="68" t="s">
        <v>227</v>
      </c>
      <c r="AV55" s="68" t="s">
        <v>227</v>
      </c>
      <c r="AW55" s="68" t="s">
        <v>227</v>
      </c>
      <c r="AX55" s="68" t="s">
        <v>227</v>
      </c>
      <c r="AY55" s="68" t="s">
        <v>227</v>
      </c>
      <c r="AZ55" s="84" t="s">
        <v>227</v>
      </c>
      <c r="BA55" s="68" t="s">
        <v>227</v>
      </c>
      <c r="BB55" s="68" t="s">
        <v>227</v>
      </c>
      <c r="BC55" s="68" t="s">
        <v>227</v>
      </c>
      <c r="BD55" s="79" t="s">
        <v>227</v>
      </c>
      <c r="BE55" s="72" t="s">
        <v>227</v>
      </c>
      <c r="BF55" s="97" t="s">
        <v>227</v>
      </c>
      <c r="BG55" s="81" t="s">
        <v>227</v>
      </c>
      <c r="BH55" s="109"/>
      <c r="BI55" s="109"/>
      <c r="BJ55" s="104"/>
      <c r="BK55" s="104"/>
      <c r="BL55" s="104"/>
      <c r="BM55" s="104"/>
      <c r="BN55" s="104"/>
      <c r="BO55" s="104"/>
      <c r="BP55" s="104"/>
      <c r="BQ55" s="104"/>
      <c r="BR55" s="103"/>
      <c r="BS55" s="103"/>
      <c r="BT55" s="103"/>
      <c r="BU55" s="103"/>
      <c r="BV55" s="103"/>
      <c r="BW55" s="103"/>
      <c r="BX55" s="103"/>
      <c r="BY55" s="103"/>
      <c r="BZ55" s="103"/>
      <c r="CA55" s="103"/>
      <c r="CB55" s="103"/>
      <c r="CC55" s="104"/>
      <c r="CD55" s="104"/>
      <c r="CE55" s="104"/>
      <c r="CF55" s="104"/>
      <c r="CG55" s="104"/>
      <c r="CH55" s="105"/>
      <c r="CI55" s="105"/>
      <c r="CJ55" s="105"/>
      <c r="CK55" s="105"/>
      <c r="CL55" s="105"/>
      <c r="CM55" s="74" t="s">
        <v>231</v>
      </c>
      <c r="CN55" s="74" t="s">
        <v>231</v>
      </c>
      <c r="CO55" s="74" t="s">
        <v>231</v>
      </c>
      <c r="CP55" s="74" t="s">
        <v>231</v>
      </c>
      <c r="CQ55" s="74" t="s">
        <v>231</v>
      </c>
      <c r="CR55" s="105"/>
      <c r="CS55" s="74" t="s">
        <v>231</v>
      </c>
      <c r="CT55" s="105"/>
      <c r="CU55" s="74" t="s">
        <v>231</v>
      </c>
      <c r="CV55" s="74" t="s">
        <v>231</v>
      </c>
      <c r="CW55" s="74" t="s">
        <v>231</v>
      </c>
      <c r="CX55" s="74" t="s">
        <v>231</v>
      </c>
      <c r="CY55" s="74" t="s">
        <v>231</v>
      </c>
      <c r="CZ55" s="74" t="s">
        <v>231</v>
      </c>
      <c r="DA55" s="74" t="s">
        <v>231</v>
      </c>
      <c r="DB55" s="74" t="s">
        <v>231</v>
      </c>
      <c r="DC55" s="74" t="s">
        <v>231</v>
      </c>
      <c r="DD55" s="74" t="s">
        <v>231</v>
      </c>
      <c r="DE55" s="74" t="s">
        <v>231</v>
      </c>
      <c r="DF55" s="74" t="s">
        <v>231</v>
      </c>
      <c r="DG55" s="74" t="s">
        <v>231</v>
      </c>
      <c r="DH55" s="74" t="s">
        <v>231</v>
      </c>
      <c r="DI55" s="74" t="s">
        <v>231</v>
      </c>
      <c r="DJ55" s="74" t="s">
        <v>231</v>
      </c>
      <c r="DK55" s="74" t="s">
        <v>231</v>
      </c>
      <c r="DL55" s="74" t="s">
        <v>231</v>
      </c>
      <c r="DM55" s="74" t="s">
        <v>231</v>
      </c>
      <c r="DN55" s="74" t="s">
        <v>231</v>
      </c>
      <c r="DO55" s="74" t="s">
        <v>231</v>
      </c>
      <c r="DP55" s="74" t="s">
        <v>231</v>
      </c>
      <c r="DQ55" s="74" t="s">
        <v>231</v>
      </c>
    </row>
    <row r="56" spans="1:121" ht="18" customHeight="1" x14ac:dyDescent="0.3">
      <c r="A56" s="124">
        <v>84</v>
      </c>
      <c r="B56" s="124">
        <v>132</v>
      </c>
      <c r="C56" s="106" t="s">
        <v>213</v>
      </c>
      <c r="D56" s="110" t="s">
        <v>693</v>
      </c>
      <c r="E56" s="106" t="s">
        <v>589</v>
      </c>
      <c r="F56" s="110" t="s">
        <v>682</v>
      </c>
      <c r="G56" s="127" t="s">
        <v>590</v>
      </c>
      <c r="H56" s="129" t="s">
        <v>591</v>
      </c>
      <c r="I56" s="110" t="s">
        <v>217</v>
      </c>
      <c r="J56" s="129" t="s">
        <v>592</v>
      </c>
      <c r="K56" s="123" t="s">
        <v>593</v>
      </c>
      <c r="L56" s="131" t="s">
        <v>594</v>
      </c>
      <c r="M56" s="133" t="s">
        <v>221</v>
      </c>
      <c r="N56" s="123" t="s">
        <v>595</v>
      </c>
      <c r="O56" s="110" t="s">
        <v>278</v>
      </c>
      <c r="P56" s="117" t="s">
        <v>596</v>
      </c>
      <c r="Q56" s="102" t="s">
        <v>314</v>
      </c>
      <c r="R56" s="119">
        <v>2</v>
      </c>
      <c r="S56" s="66" t="s">
        <v>597</v>
      </c>
      <c r="T56" s="90" t="s">
        <v>227</v>
      </c>
      <c r="U56" s="92" t="s">
        <v>598</v>
      </c>
      <c r="V56" s="121" t="s">
        <v>599</v>
      </c>
      <c r="W56" s="93" t="s">
        <v>600</v>
      </c>
      <c r="X56" s="123" t="s">
        <v>601</v>
      </c>
      <c r="Y56" s="94" t="s">
        <v>227</v>
      </c>
      <c r="Z56" s="110" t="s">
        <v>227</v>
      </c>
      <c r="AA56" s="95" t="s">
        <v>227</v>
      </c>
      <c r="AB56" s="112" t="s">
        <v>227</v>
      </c>
      <c r="AC56" s="113" t="s">
        <v>343</v>
      </c>
      <c r="AD56" s="69">
        <v>396</v>
      </c>
      <c r="AE56" s="136">
        <v>792</v>
      </c>
      <c r="AF56" s="70">
        <v>48.3</v>
      </c>
      <c r="AG56" s="71">
        <v>42.4</v>
      </c>
      <c r="AH56" s="71">
        <v>52.8</v>
      </c>
      <c r="AI56" s="69">
        <v>0.79</v>
      </c>
      <c r="AJ56" s="69">
        <v>0.67</v>
      </c>
      <c r="AK56" s="69">
        <v>0.95</v>
      </c>
      <c r="AL56" s="69">
        <v>4.4999999999999997E-3</v>
      </c>
      <c r="AM56" s="115" t="s">
        <v>229</v>
      </c>
      <c r="AN56" s="72">
        <v>73</v>
      </c>
      <c r="AO56" s="106">
        <v>122</v>
      </c>
      <c r="AP56" s="82">
        <v>7.1</v>
      </c>
      <c r="AQ56" s="69">
        <v>4.5999999999999996</v>
      </c>
      <c r="AR56" s="69">
        <v>4.5999999999999996</v>
      </c>
      <c r="AS56" s="68">
        <v>0.84699999999999998</v>
      </c>
      <c r="AT56" s="68">
        <v>0.53500000000000003</v>
      </c>
      <c r="AU56" s="68">
        <v>1.341</v>
      </c>
      <c r="AV56" s="68">
        <v>0.47699999999999998</v>
      </c>
      <c r="AW56" s="68" t="s">
        <v>227</v>
      </c>
      <c r="AX56" s="68" t="s">
        <v>227</v>
      </c>
      <c r="AY56" s="68" t="s">
        <v>227</v>
      </c>
      <c r="AZ56" s="84" t="s">
        <v>227</v>
      </c>
      <c r="BA56" s="68" t="s">
        <v>227</v>
      </c>
      <c r="BB56" s="68" t="s">
        <v>227</v>
      </c>
      <c r="BC56" s="68" t="s">
        <v>227</v>
      </c>
      <c r="BD56" s="79" t="s">
        <v>227</v>
      </c>
      <c r="BE56" s="72" t="s">
        <v>227</v>
      </c>
      <c r="BF56" s="97" t="s">
        <v>227</v>
      </c>
      <c r="BG56" s="81" t="s">
        <v>227</v>
      </c>
      <c r="BH56" s="108" t="s">
        <v>231</v>
      </c>
      <c r="BI56" s="108" t="s">
        <v>231</v>
      </c>
      <c r="BJ56" s="102" t="s">
        <v>231</v>
      </c>
      <c r="BK56" s="102" t="s">
        <v>231</v>
      </c>
      <c r="BL56" s="102" t="s">
        <v>231</v>
      </c>
      <c r="BM56" s="102" t="s">
        <v>231</v>
      </c>
      <c r="BN56" s="102" t="s">
        <v>231</v>
      </c>
      <c r="BO56" s="102" t="s">
        <v>231</v>
      </c>
      <c r="BP56" s="102" t="s">
        <v>231</v>
      </c>
      <c r="BQ56" s="102" t="s">
        <v>231</v>
      </c>
      <c r="BR56" s="102" t="s">
        <v>231</v>
      </c>
      <c r="BS56" s="102" t="s">
        <v>231</v>
      </c>
      <c r="BT56" s="102" t="s">
        <v>231</v>
      </c>
      <c r="BU56" s="102" t="s">
        <v>231</v>
      </c>
      <c r="BV56" s="102" t="s">
        <v>231</v>
      </c>
      <c r="BW56" s="102" t="s">
        <v>231</v>
      </c>
      <c r="BX56" s="102" t="s">
        <v>231</v>
      </c>
      <c r="BY56" s="102" t="s">
        <v>231</v>
      </c>
      <c r="BZ56" s="102" t="s">
        <v>231</v>
      </c>
      <c r="CA56" s="102" t="s">
        <v>231</v>
      </c>
      <c r="CB56" s="102" t="s">
        <v>231</v>
      </c>
      <c r="CC56" s="102" t="s">
        <v>231</v>
      </c>
      <c r="CD56" s="102" t="s">
        <v>231</v>
      </c>
      <c r="CE56" s="102" t="s">
        <v>231</v>
      </c>
      <c r="CF56" s="102" t="s">
        <v>231</v>
      </c>
      <c r="CG56" s="102" t="s">
        <v>231</v>
      </c>
      <c r="CH56" s="102" t="s">
        <v>231</v>
      </c>
      <c r="CI56" s="102" t="s">
        <v>231</v>
      </c>
      <c r="CJ56" s="102" t="s">
        <v>231</v>
      </c>
      <c r="CK56" s="102" t="s">
        <v>231</v>
      </c>
      <c r="CL56" s="102" t="s">
        <v>231</v>
      </c>
      <c r="CM56" s="74" t="s">
        <v>231</v>
      </c>
      <c r="CN56" s="74" t="s">
        <v>231</v>
      </c>
      <c r="CO56" s="74" t="s">
        <v>231</v>
      </c>
      <c r="CP56" s="74" t="s">
        <v>231</v>
      </c>
      <c r="CQ56" s="74" t="s">
        <v>231</v>
      </c>
      <c r="CR56" s="102" t="s">
        <v>231</v>
      </c>
      <c r="CS56" s="74" t="s">
        <v>231</v>
      </c>
      <c r="CT56" s="102" t="s">
        <v>231</v>
      </c>
      <c r="CU56" s="74" t="s">
        <v>231</v>
      </c>
      <c r="CV56" s="74" t="s">
        <v>231</v>
      </c>
      <c r="CW56" s="74" t="s">
        <v>231</v>
      </c>
      <c r="CX56" s="74" t="s">
        <v>231</v>
      </c>
      <c r="CY56" s="74" t="s">
        <v>231</v>
      </c>
      <c r="CZ56" s="74" t="s">
        <v>231</v>
      </c>
      <c r="DA56" s="74" t="s">
        <v>231</v>
      </c>
      <c r="DB56" s="74" t="s">
        <v>231</v>
      </c>
      <c r="DC56" s="74" t="s">
        <v>231</v>
      </c>
      <c r="DD56" s="74" t="s">
        <v>231</v>
      </c>
      <c r="DE56" s="74" t="s">
        <v>231</v>
      </c>
      <c r="DF56" s="74" t="s">
        <v>231</v>
      </c>
      <c r="DG56" s="74" t="s">
        <v>231</v>
      </c>
      <c r="DH56" s="74" t="s">
        <v>231</v>
      </c>
      <c r="DI56" s="74" t="s">
        <v>231</v>
      </c>
      <c r="DJ56" s="74" t="s">
        <v>231</v>
      </c>
      <c r="DK56" s="74" t="s">
        <v>231</v>
      </c>
      <c r="DL56" s="74" t="s">
        <v>231</v>
      </c>
      <c r="DM56" s="74" t="s">
        <v>231</v>
      </c>
      <c r="DN56" s="74" t="s">
        <v>231</v>
      </c>
      <c r="DO56" s="74" t="s">
        <v>231</v>
      </c>
      <c r="DP56" s="74" t="s">
        <v>231</v>
      </c>
      <c r="DQ56" s="74" t="s">
        <v>231</v>
      </c>
    </row>
    <row r="57" spans="1:121" ht="18" customHeight="1" x14ac:dyDescent="0.3">
      <c r="A57" s="125"/>
      <c r="B57" s="125"/>
      <c r="C57" s="107" t="str">
        <f>C56</f>
        <v>Original</v>
      </c>
      <c r="D57" s="110"/>
      <c r="E57" s="126"/>
      <c r="F57" s="110"/>
      <c r="G57" s="128"/>
      <c r="H57" s="130"/>
      <c r="I57" s="111"/>
      <c r="J57" s="129"/>
      <c r="K57" s="122"/>
      <c r="L57" s="132"/>
      <c r="M57" s="134"/>
      <c r="N57" s="122"/>
      <c r="O57" s="135"/>
      <c r="P57" s="118"/>
      <c r="Q57" s="104"/>
      <c r="R57" s="120"/>
      <c r="S57" s="66" t="s">
        <v>322</v>
      </c>
      <c r="T57" s="90" t="s">
        <v>227</v>
      </c>
      <c r="U57" s="92" t="s">
        <v>602</v>
      </c>
      <c r="V57" s="122"/>
      <c r="W57" s="93" t="s">
        <v>318</v>
      </c>
      <c r="X57" s="123"/>
      <c r="Y57" s="94" t="s">
        <v>227</v>
      </c>
      <c r="Z57" s="111"/>
      <c r="AA57" s="95" t="s">
        <v>227</v>
      </c>
      <c r="AB57" s="107"/>
      <c r="AC57" s="114"/>
      <c r="AD57" s="69">
        <v>396</v>
      </c>
      <c r="AE57" s="137"/>
      <c r="AF57" s="70">
        <v>48.3</v>
      </c>
      <c r="AG57" s="71">
        <v>42.4</v>
      </c>
      <c r="AH57" s="71">
        <v>52.8</v>
      </c>
      <c r="AI57" s="69" t="s">
        <v>227</v>
      </c>
      <c r="AJ57" s="69" t="s">
        <v>227</v>
      </c>
      <c r="AK57" s="69" t="s">
        <v>227</v>
      </c>
      <c r="AL57" s="69" t="s">
        <v>227</v>
      </c>
      <c r="AM57" s="116"/>
      <c r="AN57" s="72">
        <v>49</v>
      </c>
      <c r="AO57" s="107"/>
      <c r="AP57" s="68">
        <v>4.8</v>
      </c>
      <c r="AQ57" s="69">
        <v>4.5999999999999996</v>
      </c>
      <c r="AR57" s="69">
        <v>4.5999999999999996</v>
      </c>
      <c r="AS57" s="68" t="s">
        <v>227</v>
      </c>
      <c r="AT57" s="68" t="s">
        <v>227</v>
      </c>
      <c r="AU57" s="68" t="s">
        <v>227</v>
      </c>
      <c r="AV57" s="68" t="s">
        <v>227</v>
      </c>
      <c r="AW57" s="68" t="s">
        <v>227</v>
      </c>
      <c r="AX57" s="68" t="s">
        <v>227</v>
      </c>
      <c r="AY57" s="68" t="s">
        <v>227</v>
      </c>
      <c r="AZ57" s="84" t="s">
        <v>227</v>
      </c>
      <c r="BA57" s="68" t="s">
        <v>227</v>
      </c>
      <c r="BB57" s="68" t="s">
        <v>227</v>
      </c>
      <c r="BC57" s="68" t="s">
        <v>227</v>
      </c>
      <c r="BD57" s="79" t="s">
        <v>227</v>
      </c>
      <c r="BE57" s="72" t="s">
        <v>227</v>
      </c>
      <c r="BF57" s="97" t="s">
        <v>227</v>
      </c>
      <c r="BG57" s="81" t="s">
        <v>227</v>
      </c>
      <c r="BH57" s="109"/>
      <c r="BI57" s="109"/>
      <c r="BJ57" s="104"/>
      <c r="BK57" s="104"/>
      <c r="BL57" s="104"/>
      <c r="BM57" s="104"/>
      <c r="BN57" s="104"/>
      <c r="BO57" s="104"/>
      <c r="BP57" s="104"/>
      <c r="BQ57" s="104"/>
      <c r="BR57" s="103"/>
      <c r="BS57" s="103"/>
      <c r="BT57" s="103"/>
      <c r="BU57" s="103"/>
      <c r="BV57" s="103"/>
      <c r="BW57" s="103"/>
      <c r="BX57" s="103"/>
      <c r="BY57" s="103"/>
      <c r="BZ57" s="103"/>
      <c r="CA57" s="103"/>
      <c r="CB57" s="103"/>
      <c r="CC57" s="104"/>
      <c r="CD57" s="104"/>
      <c r="CE57" s="104"/>
      <c r="CF57" s="104"/>
      <c r="CG57" s="104"/>
      <c r="CH57" s="105"/>
      <c r="CI57" s="105"/>
      <c r="CJ57" s="105"/>
      <c r="CK57" s="105"/>
      <c r="CL57" s="105"/>
      <c r="CM57" s="74" t="s">
        <v>231</v>
      </c>
      <c r="CN57" s="74" t="s">
        <v>231</v>
      </c>
      <c r="CO57" s="74" t="s">
        <v>231</v>
      </c>
      <c r="CP57" s="74" t="s">
        <v>231</v>
      </c>
      <c r="CQ57" s="74" t="s">
        <v>231</v>
      </c>
      <c r="CR57" s="105"/>
      <c r="CS57" s="74" t="s">
        <v>231</v>
      </c>
      <c r="CT57" s="105"/>
      <c r="CU57" s="74" t="s">
        <v>231</v>
      </c>
      <c r="CV57" s="74" t="s">
        <v>231</v>
      </c>
      <c r="CW57" s="74" t="s">
        <v>231</v>
      </c>
      <c r="CX57" s="74" t="s">
        <v>231</v>
      </c>
      <c r="CY57" s="74" t="s">
        <v>231</v>
      </c>
      <c r="CZ57" s="74" t="s">
        <v>231</v>
      </c>
      <c r="DA57" s="74" t="s">
        <v>231</v>
      </c>
      <c r="DB57" s="74" t="s">
        <v>231</v>
      </c>
      <c r="DC57" s="74" t="s">
        <v>231</v>
      </c>
      <c r="DD57" s="74" t="s">
        <v>231</v>
      </c>
      <c r="DE57" s="74" t="s">
        <v>231</v>
      </c>
      <c r="DF57" s="74" t="s">
        <v>231</v>
      </c>
      <c r="DG57" s="74" t="s">
        <v>231</v>
      </c>
      <c r="DH57" s="74" t="s">
        <v>231</v>
      </c>
      <c r="DI57" s="74" t="s">
        <v>231</v>
      </c>
      <c r="DJ57" s="74" t="s">
        <v>231</v>
      </c>
      <c r="DK57" s="74" t="s">
        <v>231</v>
      </c>
      <c r="DL57" s="74" t="s">
        <v>231</v>
      </c>
      <c r="DM57" s="74" t="s">
        <v>231</v>
      </c>
      <c r="DN57" s="74" t="s">
        <v>231</v>
      </c>
      <c r="DO57" s="74" t="s">
        <v>231</v>
      </c>
      <c r="DP57" s="74" t="s">
        <v>231</v>
      </c>
      <c r="DQ57" s="74" t="s">
        <v>231</v>
      </c>
    </row>
    <row r="58" spans="1:121" ht="18" customHeight="1" x14ac:dyDescent="0.3">
      <c r="A58" s="124">
        <v>95</v>
      </c>
      <c r="B58" s="124">
        <v>154</v>
      </c>
      <c r="C58" s="106" t="s">
        <v>213</v>
      </c>
      <c r="D58" s="110" t="s">
        <v>693</v>
      </c>
      <c r="E58" s="106" t="s">
        <v>603</v>
      </c>
      <c r="F58" s="110" t="s">
        <v>682</v>
      </c>
      <c r="G58" s="127" t="s">
        <v>604</v>
      </c>
      <c r="H58" s="129" t="s">
        <v>605</v>
      </c>
      <c r="I58" s="110" t="s">
        <v>606</v>
      </c>
      <c r="J58" s="129" t="s">
        <v>607</v>
      </c>
      <c r="K58" s="123" t="s">
        <v>608</v>
      </c>
      <c r="L58" s="131" t="s">
        <v>609</v>
      </c>
      <c r="M58" s="133" t="s">
        <v>221</v>
      </c>
      <c r="N58" s="123" t="s">
        <v>610</v>
      </c>
      <c r="O58" s="110" t="s">
        <v>278</v>
      </c>
      <c r="P58" s="117" t="s">
        <v>610</v>
      </c>
      <c r="Q58" s="102" t="s">
        <v>334</v>
      </c>
      <c r="R58" s="119">
        <v>2</v>
      </c>
      <c r="S58" s="66" t="s">
        <v>409</v>
      </c>
      <c r="T58" s="90" t="s">
        <v>227</v>
      </c>
      <c r="U58" s="92" t="s">
        <v>611</v>
      </c>
      <c r="V58" s="121" t="s">
        <v>612</v>
      </c>
      <c r="W58" s="93" t="s">
        <v>346</v>
      </c>
      <c r="X58" s="123" t="s">
        <v>346</v>
      </c>
      <c r="Y58" s="94" t="s">
        <v>613</v>
      </c>
      <c r="Z58" s="110" t="s">
        <v>614</v>
      </c>
      <c r="AA58" s="95" t="s">
        <v>615</v>
      </c>
      <c r="AB58" s="112" t="s">
        <v>616</v>
      </c>
      <c r="AC58" s="113" t="s">
        <v>228</v>
      </c>
      <c r="AD58" s="68">
        <v>141</v>
      </c>
      <c r="AE58" s="110">
        <v>211</v>
      </c>
      <c r="AF58" s="70">
        <v>48.3</v>
      </c>
      <c r="AG58" s="71">
        <v>42.4</v>
      </c>
      <c r="AH58" s="71">
        <v>52.8</v>
      </c>
      <c r="AI58" s="68">
        <v>0.34</v>
      </c>
      <c r="AJ58" s="68">
        <v>0.16</v>
      </c>
      <c r="AK58" s="68">
        <v>0.68</v>
      </c>
      <c r="AL58" s="68">
        <v>1.6199999999999999E-3</v>
      </c>
      <c r="AM58" s="115" t="s">
        <v>229</v>
      </c>
      <c r="AN58" s="72">
        <v>141</v>
      </c>
      <c r="AO58" s="106">
        <v>211</v>
      </c>
      <c r="AP58" s="82" t="s">
        <v>227</v>
      </c>
      <c r="AQ58" s="69">
        <v>4.5999999999999996</v>
      </c>
      <c r="AR58" s="69">
        <v>4.5999999999999996</v>
      </c>
      <c r="AS58" s="68">
        <v>0.28000000000000003</v>
      </c>
      <c r="AT58" s="68">
        <v>0.17</v>
      </c>
      <c r="AU58" s="68">
        <v>0.47</v>
      </c>
      <c r="AV58" s="68" t="s">
        <v>617</v>
      </c>
      <c r="AW58" s="68" t="s">
        <v>227</v>
      </c>
      <c r="AX58" s="68" t="s">
        <v>227</v>
      </c>
      <c r="AY58" s="68" t="s">
        <v>227</v>
      </c>
      <c r="AZ58" s="84" t="s">
        <v>227</v>
      </c>
      <c r="BA58" s="68" t="s">
        <v>227</v>
      </c>
      <c r="BB58" s="68" t="s">
        <v>227</v>
      </c>
      <c r="BC58" s="68" t="s">
        <v>227</v>
      </c>
      <c r="BD58" s="79" t="s">
        <v>227</v>
      </c>
      <c r="BE58" s="72" t="s">
        <v>227</v>
      </c>
      <c r="BF58" s="97" t="s">
        <v>227</v>
      </c>
      <c r="BG58" s="81" t="s">
        <v>227</v>
      </c>
      <c r="BH58" s="108" t="s">
        <v>231</v>
      </c>
      <c r="BI58" s="108" t="s">
        <v>231</v>
      </c>
      <c r="BJ58" s="102" t="s">
        <v>231</v>
      </c>
      <c r="BK58" s="102" t="s">
        <v>231</v>
      </c>
      <c r="BL58" s="102" t="s">
        <v>231</v>
      </c>
      <c r="BM58" s="102" t="s">
        <v>231</v>
      </c>
      <c r="BN58" s="102" t="s">
        <v>231</v>
      </c>
      <c r="BO58" s="102" t="s">
        <v>231</v>
      </c>
      <c r="BP58" s="102" t="s">
        <v>231</v>
      </c>
      <c r="BQ58" s="102" t="s">
        <v>231</v>
      </c>
      <c r="BR58" s="102" t="s">
        <v>231</v>
      </c>
      <c r="BS58" s="102" t="s">
        <v>231</v>
      </c>
      <c r="BT58" s="102" t="s">
        <v>231</v>
      </c>
      <c r="BU58" s="102" t="s">
        <v>231</v>
      </c>
      <c r="BV58" s="102" t="s">
        <v>231</v>
      </c>
      <c r="BW58" s="102" t="s">
        <v>231</v>
      </c>
      <c r="BX58" s="102" t="s">
        <v>231</v>
      </c>
      <c r="BY58" s="102" t="s">
        <v>231</v>
      </c>
      <c r="BZ58" s="102" t="s">
        <v>231</v>
      </c>
      <c r="CA58" s="102" t="s">
        <v>231</v>
      </c>
      <c r="CB58" s="102" t="s">
        <v>231</v>
      </c>
      <c r="CC58" s="102" t="s">
        <v>231</v>
      </c>
      <c r="CD58" s="102" t="s">
        <v>231</v>
      </c>
      <c r="CE58" s="102" t="s">
        <v>231</v>
      </c>
      <c r="CF58" s="102" t="s">
        <v>231</v>
      </c>
      <c r="CG58" s="102" t="s">
        <v>231</v>
      </c>
      <c r="CH58" s="102" t="s">
        <v>231</v>
      </c>
      <c r="CI58" s="102" t="s">
        <v>231</v>
      </c>
      <c r="CJ58" s="102" t="s">
        <v>231</v>
      </c>
      <c r="CK58" s="102" t="s">
        <v>231</v>
      </c>
      <c r="CL58" s="102" t="s">
        <v>231</v>
      </c>
      <c r="CM58" s="74" t="s">
        <v>231</v>
      </c>
      <c r="CN58" s="74" t="s">
        <v>231</v>
      </c>
      <c r="CO58" s="74" t="s">
        <v>231</v>
      </c>
      <c r="CP58" s="74" t="s">
        <v>231</v>
      </c>
      <c r="CQ58" s="74" t="s">
        <v>231</v>
      </c>
      <c r="CR58" s="102" t="s">
        <v>231</v>
      </c>
      <c r="CS58" s="74" t="s">
        <v>231</v>
      </c>
      <c r="CT58" s="102" t="s">
        <v>231</v>
      </c>
      <c r="CU58" s="74" t="s">
        <v>231</v>
      </c>
      <c r="CV58" s="74" t="s">
        <v>231</v>
      </c>
      <c r="CW58" s="74" t="s">
        <v>231</v>
      </c>
      <c r="CX58" s="74" t="s">
        <v>231</v>
      </c>
      <c r="CY58" s="74" t="s">
        <v>231</v>
      </c>
      <c r="CZ58" s="74" t="s">
        <v>231</v>
      </c>
      <c r="DA58" s="74" t="s">
        <v>231</v>
      </c>
      <c r="DB58" s="74" t="s">
        <v>231</v>
      </c>
      <c r="DC58" s="74" t="s">
        <v>231</v>
      </c>
      <c r="DD58" s="74" t="s">
        <v>231</v>
      </c>
      <c r="DE58" s="74" t="s">
        <v>231</v>
      </c>
      <c r="DF58" s="74" t="s">
        <v>231</v>
      </c>
      <c r="DG58" s="74" t="s">
        <v>231</v>
      </c>
      <c r="DH58" s="74" t="s">
        <v>231</v>
      </c>
      <c r="DI58" s="74" t="s">
        <v>231</v>
      </c>
      <c r="DJ58" s="74" t="s">
        <v>231</v>
      </c>
      <c r="DK58" s="74" t="s">
        <v>231</v>
      </c>
      <c r="DL58" s="74" t="s">
        <v>231</v>
      </c>
      <c r="DM58" s="74" t="s">
        <v>231</v>
      </c>
      <c r="DN58" s="74" t="s">
        <v>231</v>
      </c>
      <c r="DO58" s="74" t="s">
        <v>231</v>
      </c>
      <c r="DP58" s="74" t="s">
        <v>231</v>
      </c>
      <c r="DQ58" s="74" t="s">
        <v>231</v>
      </c>
    </row>
    <row r="59" spans="1:121" ht="18" customHeight="1" x14ac:dyDescent="0.3">
      <c r="A59" s="125"/>
      <c r="B59" s="125"/>
      <c r="C59" s="107" t="str">
        <f>C58</f>
        <v>Original</v>
      </c>
      <c r="D59" s="110"/>
      <c r="E59" s="126"/>
      <c r="F59" s="110"/>
      <c r="G59" s="128"/>
      <c r="H59" s="130"/>
      <c r="I59" s="111"/>
      <c r="J59" s="129"/>
      <c r="K59" s="122"/>
      <c r="L59" s="132"/>
      <c r="M59" s="134"/>
      <c r="N59" s="122"/>
      <c r="O59" s="135"/>
      <c r="P59" s="118"/>
      <c r="Q59" s="104"/>
      <c r="R59" s="120"/>
      <c r="S59" s="66" t="s">
        <v>256</v>
      </c>
      <c r="T59" s="90" t="s">
        <v>227</v>
      </c>
      <c r="U59" s="92" t="s">
        <v>601</v>
      </c>
      <c r="V59" s="122"/>
      <c r="W59" s="93" t="s">
        <v>346</v>
      </c>
      <c r="X59" s="123"/>
      <c r="Y59" s="94" t="s">
        <v>618</v>
      </c>
      <c r="Z59" s="111"/>
      <c r="AA59" s="95" t="s">
        <v>619</v>
      </c>
      <c r="AB59" s="107"/>
      <c r="AC59" s="114"/>
      <c r="AD59" s="68">
        <v>70</v>
      </c>
      <c r="AE59" s="110"/>
      <c r="AF59" s="70">
        <v>48.3</v>
      </c>
      <c r="AG59" s="71">
        <v>42.4</v>
      </c>
      <c r="AH59" s="71">
        <v>52.8</v>
      </c>
      <c r="AI59" s="68" t="s">
        <v>227</v>
      </c>
      <c r="AJ59" s="68" t="s">
        <v>227</v>
      </c>
      <c r="AK59" s="68" t="s">
        <v>227</v>
      </c>
      <c r="AL59" s="68" t="s">
        <v>227</v>
      </c>
      <c r="AM59" s="116"/>
      <c r="AN59" s="72">
        <v>70</v>
      </c>
      <c r="AO59" s="107"/>
      <c r="AP59" s="68">
        <v>6.3</v>
      </c>
      <c r="AQ59" s="69">
        <v>4.5999999999999996</v>
      </c>
      <c r="AR59" s="69">
        <v>4.5999999999999996</v>
      </c>
      <c r="AS59" s="68" t="s">
        <v>227</v>
      </c>
      <c r="AT59" s="68" t="s">
        <v>227</v>
      </c>
      <c r="AU59" s="68" t="s">
        <v>227</v>
      </c>
      <c r="AV59" s="68" t="s">
        <v>227</v>
      </c>
      <c r="AW59" s="68" t="s">
        <v>227</v>
      </c>
      <c r="AX59" s="68" t="s">
        <v>227</v>
      </c>
      <c r="AY59" s="68" t="s">
        <v>227</v>
      </c>
      <c r="AZ59" s="84" t="s">
        <v>227</v>
      </c>
      <c r="BA59" s="68" t="s">
        <v>227</v>
      </c>
      <c r="BB59" s="68" t="s">
        <v>227</v>
      </c>
      <c r="BC59" s="68" t="s">
        <v>227</v>
      </c>
      <c r="BD59" s="79" t="s">
        <v>227</v>
      </c>
      <c r="BE59" s="72" t="s">
        <v>227</v>
      </c>
      <c r="BF59" s="97" t="s">
        <v>227</v>
      </c>
      <c r="BG59" s="81" t="s">
        <v>227</v>
      </c>
      <c r="BH59" s="109"/>
      <c r="BI59" s="109"/>
      <c r="BJ59" s="104"/>
      <c r="BK59" s="104"/>
      <c r="BL59" s="104"/>
      <c r="BM59" s="104"/>
      <c r="BN59" s="104"/>
      <c r="BO59" s="104"/>
      <c r="BP59" s="104"/>
      <c r="BQ59" s="104"/>
      <c r="BR59" s="103"/>
      <c r="BS59" s="103"/>
      <c r="BT59" s="103"/>
      <c r="BU59" s="103"/>
      <c r="BV59" s="103"/>
      <c r="BW59" s="103"/>
      <c r="BX59" s="103"/>
      <c r="BY59" s="103"/>
      <c r="BZ59" s="103"/>
      <c r="CA59" s="103"/>
      <c r="CB59" s="103"/>
      <c r="CC59" s="104"/>
      <c r="CD59" s="104"/>
      <c r="CE59" s="104"/>
      <c r="CF59" s="104"/>
      <c r="CG59" s="104"/>
      <c r="CH59" s="105"/>
      <c r="CI59" s="105"/>
      <c r="CJ59" s="105"/>
      <c r="CK59" s="105"/>
      <c r="CL59" s="105"/>
      <c r="CM59" s="74" t="s">
        <v>231</v>
      </c>
      <c r="CN59" s="74" t="s">
        <v>231</v>
      </c>
      <c r="CO59" s="74" t="s">
        <v>231</v>
      </c>
      <c r="CP59" s="74" t="s">
        <v>231</v>
      </c>
      <c r="CQ59" s="74" t="s">
        <v>231</v>
      </c>
      <c r="CR59" s="105"/>
      <c r="CS59" s="74" t="s">
        <v>231</v>
      </c>
      <c r="CT59" s="105"/>
      <c r="CU59" s="74" t="s">
        <v>231</v>
      </c>
      <c r="CV59" s="74" t="s">
        <v>231</v>
      </c>
      <c r="CW59" s="74" t="s">
        <v>231</v>
      </c>
      <c r="CX59" s="74" t="s">
        <v>231</v>
      </c>
      <c r="CY59" s="74" t="s">
        <v>231</v>
      </c>
      <c r="CZ59" s="74" t="s">
        <v>231</v>
      </c>
      <c r="DA59" s="74" t="s">
        <v>231</v>
      </c>
      <c r="DB59" s="74" t="s">
        <v>231</v>
      </c>
      <c r="DC59" s="74" t="s">
        <v>231</v>
      </c>
      <c r="DD59" s="74" t="s">
        <v>231</v>
      </c>
      <c r="DE59" s="74" t="s">
        <v>231</v>
      </c>
      <c r="DF59" s="74" t="s">
        <v>231</v>
      </c>
      <c r="DG59" s="74" t="s">
        <v>231</v>
      </c>
      <c r="DH59" s="74" t="s">
        <v>231</v>
      </c>
      <c r="DI59" s="74" t="s">
        <v>231</v>
      </c>
      <c r="DJ59" s="74" t="s">
        <v>231</v>
      </c>
      <c r="DK59" s="74" t="s">
        <v>231</v>
      </c>
      <c r="DL59" s="74" t="s">
        <v>231</v>
      </c>
      <c r="DM59" s="74" t="s">
        <v>231</v>
      </c>
      <c r="DN59" s="74" t="s">
        <v>231</v>
      </c>
      <c r="DO59" s="74" t="s">
        <v>231</v>
      </c>
      <c r="DP59" s="74" t="s">
        <v>231</v>
      </c>
      <c r="DQ59" s="74" t="s">
        <v>231</v>
      </c>
    </row>
    <row r="60" spans="1:121" ht="18" customHeight="1" x14ac:dyDescent="0.3">
      <c r="A60" s="124">
        <v>96</v>
      </c>
      <c r="B60" s="124">
        <v>156</v>
      </c>
      <c r="C60" s="106" t="s">
        <v>213</v>
      </c>
      <c r="D60" s="110" t="s">
        <v>693</v>
      </c>
      <c r="E60" s="106" t="s">
        <v>620</v>
      </c>
      <c r="F60" s="110" t="s">
        <v>682</v>
      </c>
      <c r="G60" s="127" t="s">
        <v>621</v>
      </c>
      <c r="H60" s="129" t="s">
        <v>622</v>
      </c>
      <c r="I60" s="110" t="s">
        <v>623</v>
      </c>
      <c r="J60" s="129" t="s">
        <v>624</v>
      </c>
      <c r="K60" s="123" t="s">
        <v>625</v>
      </c>
      <c r="L60" s="131" t="s">
        <v>626</v>
      </c>
      <c r="M60" s="133" t="s">
        <v>221</v>
      </c>
      <c r="N60" s="123" t="s">
        <v>627</v>
      </c>
      <c r="O60" s="110" t="s">
        <v>278</v>
      </c>
      <c r="P60" s="117" t="s">
        <v>627</v>
      </c>
      <c r="Q60" s="102" t="s">
        <v>314</v>
      </c>
      <c r="R60" s="119">
        <v>2</v>
      </c>
      <c r="S60" s="66" t="s">
        <v>628</v>
      </c>
      <c r="T60" s="90" t="s">
        <v>227</v>
      </c>
      <c r="U60" s="92" t="s">
        <v>629</v>
      </c>
      <c r="V60" s="121" t="s">
        <v>630</v>
      </c>
      <c r="W60" s="93" t="s">
        <v>359</v>
      </c>
      <c r="X60" s="123" t="s">
        <v>318</v>
      </c>
      <c r="Y60" s="94" t="s">
        <v>631</v>
      </c>
      <c r="Z60" s="110" t="s">
        <v>632</v>
      </c>
      <c r="AA60" s="95" t="s">
        <v>633</v>
      </c>
      <c r="AB60" s="112" t="s">
        <v>227</v>
      </c>
      <c r="AC60" s="113" t="s">
        <v>228</v>
      </c>
      <c r="AD60" s="68">
        <v>15</v>
      </c>
      <c r="AE60" s="110">
        <v>27</v>
      </c>
      <c r="AF60" s="70">
        <v>48.3</v>
      </c>
      <c r="AG60" s="71">
        <v>42.4</v>
      </c>
      <c r="AH60" s="71">
        <v>52.8</v>
      </c>
      <c r="AI60" s="68">
        <v>0.46</v>
      </c>
      <c r="AJ60" s="68">
        <v>0.05</v>
      </c>
      <c r="AK60" s="68">
        <v>4.2</v>
      </c>
      <c r="AL60" s="69">
        <v>4.4999999999999997E-3</v>
      </c>
      <c r="AM60" s="115" t="s">
        <v>229</v>
      </c>
      <c r="AN60" s="72">
        <v>15</v>
      </c>
      <c r="AO60" s="106">
        <v>27</v>
      </c>
      <c r="AP60" s="82">
        <v>6.5</v>
      </c>
      <c r="AQ60" s="82">
        <v>2.8</v>
      </c>
      <c r="AR60" s="69">
        <v>4.8</v>
      </c>
      <c r="AS60" s="68">
        <v>0.16</v>
      </c>
      <c r="AT60" s="68">
        <v>0.03</v>
      </c>
      <c r="AU60" s="68">
        <v>0.83</v>
      </c>
      <c r="AV60" s="68" t="s">
        <v>227</v>
      </c>
      <c r="AW60" s="68" t="s">
        <v>227</v>
      </c>
      <c r="AX60" s="68" t="s">
        <v>227</v>
      </c>
      <c r="AY60" s="68" t="s">
        <v>227</v>
      </c>
      <c r="AZ60" s="84" t="s">
        <v>227</v>
      </c>
      <c r="BA60" s="68" t="s">
        <v>227</v>
      </c>
      <c r="BB60" s="68" t="s">
        <v>227</v>
      </c>
      <c r="BC60" s="68" t="s">
        <v>227</v>
      </c>
      <c r="BD60" s="79" t="s">
        <v>227</v>
      </c>
      <c r="BE60" s="72" t="s">
        <v>227</v>
      </c>
      <c r="BF60" s="97" t="s">
        <v>227</v>
      </c>
      <c r="BG60" s="81" t="s">
        <v>227</v>
      </c>
      <c r="BH60" s="108" t="s">
        <v>231</v>
      </c>
      <c r="BI60" s="108" t="s">
        <v>231</v>
      </c>
      <c r="BJ60" s="102" t="s">
        <v>231</v>
      </c>
      <c r="BK60" s="102" t="s">
        <v>231</v>
      </c>
      <c r="BL60" s="102" t="s">
        <v>231</v>
      </c>
      <c r="BM60" s="102" t="s">
        <v>231</v>
      </c>
      <c r="BN60" s="102" t="s">
        <v>231</v>
      </c>
      <c r="BO60" s="102" t="s">
        <v>231</v>
      </c>
      <c r="BP60" s="102" t="s">
        <v>231</v>
      </c>
      <c r="BQ60" s="102" t="s">
        <v>231</v>
      </c>
      <c r="BR60" s="102" t="s">
        <v>231</v>
      </c>
      <c r="BS60" s="102" t="s">
        <v>231</v>
      </c>
      <c r="BT60" s="102" t="s">
        <v>231</v>
      </c>
      <c r="BU60" s="102" t="s">
        <v>231</v>
      </c>
      <c r="BV60" s="102" t="s">
        <v>231</v>
      </c>
      <c r="BW60" s="102" t="s">
        <v>231</v>
      </c>
      <c r="BX60" s="102" t="s">
        <v>231</v>
      </c>
      <c r="BY60" s="102" t="s">
        <v>231</v>
      </c>
      <c r="BZ60" s="102" t="s">
        <v>231</v>
      </c>
      <c r="CA60" s="102" t="s">
        <v>231</v>
      </c>
      <c r="CB60" s="102" t="s">
        <v>231</v>
      </c>
      <c r="CC60" s="102" t="s">
        <v>231</v>
      </c>
      <c r="CD60" s="102" t="s">
        <v>231</v>
      </c>
      <c r="CE60" s="102" t="s">
        <v>231</v>
      </c>
      <c r="CF60" s="102" t="s">
        <v>231</v>
      </c>
      <c r="CG60" s="102" t="s">
        <v>231</v>
      </c>
      <c r="CH60" s="102" t="s">
        <v>231</v>
      </c>
      <c r="CI60" s="102" t="s">
        <v>231</v>
      </c>
      <c r="CJ60" s="102" t="s">
        <v>231</v>
      </c>
      <c r="CK60" s="102" t="s">
        <v>231</v>
      </c>
      <c r="CL60" s="102" t="s">
        <v>231</v>
      </c>
      <c r="CM60" s="74" t="s">
        <v>231</v>
      </c>
      <c r="CN60" s="74" t="s">
        <v>231</v>
      </c>
      <c r="CO60" s="74" t="s">
        <v>231</v>
      </c>
      <c r="CP60" s="74" t="s">
        <v>231</v>
      </c>
      <c r="CQ60" s="74" t="s">
        <v>231</v>
      </c>
      <c r="CR60" s="102" t="s">
        <v>231</v>
      </c>
      <c r="CS60" s="74" t="s">
        <v>231</v>
      </c>
      <c r="CT60" s="102" t="s">
        <v>231</v>
      </c>
      <c r="CU60" s="74" t="s">
        <v>231</v>
      </c>
      <c r="CV60" s="74" t="s">
        <v>231</v>
      </c>
      <c r="CW60" s="74" t="s">
        <v>231</v>
      </c>
      <c r="CX60" s="74" t="s">
        <v>231</v>
      </c>
      <c r="CY60" s="74" t="s">
        <v>231</v>
      </c>
      <c r="CZ60" s="74" t="s">
        <v>231</v>
      </c>
      <c r="DA60" s="74" t="s">
        <v>231</v>
      </c>
      <c r="DB60" s="74" t="s">
        <v>231</v>
      </c>
      <c r="DC60" s="74" t="s">
        <v>231</v>
      </c>
      <c r="DD60" s="74" t="s">
        <v>231</v>
      </c>
      <c r="DE60" s="74" t="s">
        <v>231</v>
      </c>
      <c r="DF60" s="74" t="s">
        <v>231</v>
      </c>
      <c r="DG60" s="74" t="s">
        <v>231</v>
      </c>
      <c r="DH60" s="74" t="s">
        <v>231</v>
      </c>
      <c r="DI60" s="74" t="s">
        <v>231</v>
      </c>
      <c r="DJ60" s="74" t="s">
        <v>231</v>
      </c>
      <c r="DK60" s="74" t="s">
        <v>231</v>
      </c>
      <c r="DL60" s="74" t="s">
        <v>231</v>
      </c>
      <c r="DM60" s="74" t="s">
        <v>231</v>
      </c>
      <c r="DN60" s="74" t="s">
        <v>231</v>
      </c>
      <c r="DO60" s="74" t="s">
        <v>231</v>
      </c>
      <c r="DP60" s="74" t="s">
        <v>231</v>
      </c>
      <c r="DQ60" s="74" t="s">
        <v>231</v>
      </c>
    </row>
    <row r="61" spans="1:121" ht="18" customHeight="1" x14ac:dyDescent="0.3">
      <c r="A61" s="125"/>
      <c r="B61" s="125"/>
      <c r="C61" s="107" t="str">
        <f>C60</f>
        <v>Original</v>
      </c>
      <c r="D61" s="110"/>
      <c r="E61" s="126"/>
      <c r="F61" s="110"/>
      <c r="G61" s="128"/>
      <c r="H61" s="130"/>
      <c r="I61" s="111"/>
      <c r="J61" s="129"/>
      <c r="K61" s="122"/>
      <c r="L61" s="132"/>
      <c r="M61" s="134"/>
      <c r="N61" s="122"/>
      <c r="O61" s="135"/>
      <c r="P61" s="118"/>
      <c r="Q61" s="104"/>
      <c r="R61" s="120"/>
      <c r="S61" s="66" t="s">
        <v>322</v>
      </c>
      <c r="T61" s="90" t="s">
        <v>227</v>
      </c>
      <c r="U61" s="92" t="s">
        <v>634</v>
      </c>
      <c r="V61" s="122"/>
      <c r="W61" s="93" t="s">
        <v>319</v>
      </c>
      <c r="X61" s="123"/>
      <c r="Y61" s="94" t="s">
        <v>635</v>
      </c>
      <c r="Z61" s="111"/>
      <c r="AA61" s="95" t="s">
        <v>636</v>
      </c>
      <c r="AB61" s="107"/>
      <c r="AC61" s="114"/>
      <c r="AD61" s="68">
        <v>12</v>
      </c>
      <c r="AE61" s="110"/>
      <c r="AF61" s="81">
        <v>14.8</v>
      </c>
      <c r="AG61" s="96">
        <v>3.8</v>
      </c>
      <c r="AH61" s="68" t="s">
        <v>227</v>
      </c>
      <c r="AI61" s="68" t="s">
        <v>227</v>
      </c>
      <c r="AJ61" s="68" t="s">
        <v>227</v>
      </c>
      <c r="AK61" s="68" t="s">
        <v>227</v>
      </c>
      <c r="AL61" s="69" t="s">
        <v>227</v>
      </c>
      <c r="AM61" s="116"/>
      <c r="AN61" s="72">
        <v>12</v>
      </c>
      <c r="AO61" s="107"/>
      <c r="AP61" s="68">
        <v>2.8</v>
      </c>
      <c r="AQ61" s="82">
        <v>1.9</v>
      </c>
      <c r="AR61" s="68">
        <v>6.5</v>
      </c>
      <c r="AS61" s="68" t="s">
        <v>227</v>
      </c>
      <c r="AT61" s="68" t="s">
        <v>227</v>
      </c>
      <c r="AU61" s="68" t="s">
        <v>227</v>
      </c>
      <c r="AV61" s="68" t="s">
        <v>227</v>
      </c>
      <c r="AW61" s="68" t="s">
        <v>227</v>
      </c>
      <c r="AX61" s="68" t="s">
        <v>227</v>
      </c>
      <c r="AY61" s="68" t="s">
        <v>227</v>
      </c>
      <c r="AZ61" s="84" t="s">
        <v>227</v>
      </c>
      <c r="BA61" s="68" t="s">
        <v>227</v>
      </c>
      <c r="BB61" s="68" t="s">
        <v>227</v>
      </c>
      <c r="BC61" s="68" t="s">
        <v>227</v>
      </c>
      <c r="BD61" s="79" t="s">
        <v>227</v>
      </c>
      <c r="BE61" s="72" t="s">
        <v>227</v>
      </c>
      <c r="BF61" s="97" t="s">
        <v>227</v>
      </c>
      <c r="BG61" s="81" t="s">
        <v>227</v>
      </c>
      <c r="BH61" s="109"/>
      <c r="BI61" s="109"/>
      <c r="BJ61" s="104"/>
      <c r="BK61" s="104"/>
      <c r="BL61" s="104"/>
      <c r="BM61" s="104"/>
      <c r="BN61" s="104"/>
      <c r="BO61" s="104"/>
      <c r="BP61" s="104"/>
      <c r="BQ61" s="104"/>
      <c r="BR61" s="103"/>
      <c r="BS61" s="103"/>
      <c r="BT61" s="103"/>
      <c r="BU61" s="103"/>
      <c r="BV61" s="103"/>
      <c r="BW61" s="103"/>
      <c r="BX61" s="103"/>
      <c r="BY61" s="103"/>
      <c r="BZ61" s="103"/>
      <c r="CA61" s="103"/>
      <c r="CB61" s="103"/>
      <c r="CC61" s="104"/>
      <c r="CD61" s="104"/>
      <c r="CE61" s="104"/>
      <c r="CF61" s="104"/>
      <c r="CG61" s="104"/>
      <c r="CH61" s="105"/>
      <c r="CI61" s="105"/>
      <c r="CJ61" s="105"/>
      <c r="CK61" s="105"/>
      <c r="CL61" s="105"/>
      <c r="CM61" s="74" t="s">
        <v>231</v>
      </c>
      <c r="CN61" s="74" t="s">
        <v>231</v>
      </c>
      <c r="CO61" s="74" t="s">
        <v>231</v>
      </c>
      <c r="CP61" s="74" t="s">
        <v>231</v>
      </c>
      <c r="CQ61" s="74" t="s">
        <v>231</v>
      </c>
      <c r="CR61" s="105"/>
      <c r="CS61" s="74" t="s">
        <v>231</v>
      </c>
      <c r="CT61" s="105"/>
      <c r="CU61" s="74" t="s">
        <v>231</v>
      </c>
      <c r="CV61" s="74" t="s">
        <v>231</v>
      </c>
      <c r="CW61" s="74" t="s">
        <v>231</v>
      </c>
      <c r="CX61" s="74" t="s">
        <v>231</v>
      </c>
      <c r="CY61" s="74" t="s">
        <v>231</v>
      </c>
      <c r="CZ61" s="74" t="s">
        <v>231</v>
      </c>
      <c r="DA61" s="74" t="s">
        <v>231</v>
      </c>
      <c r="DB61" s="74" t="s">
        <v>231</v>
      </c>
      <c r="DC61" s="74" t="s">
        <v>231</v>
      </c>
      <c r="DD61" s="74" t="s">
        <v>231</v>
      </c>
      <c r="DE61" s="74" t="s">
        <v>231</v>
      </c>
      <c r="DF61" s="74" t="s">
        <v>231</v>
      </c>
      <c r="DG61" s="74" t="s">
        <v>231</v>
      </c>
      <c r="DH61" s="74" t="s">
        <v>231</v>
      </c>
      <c r="DI61" s="74" t="s">
        <v>231</v>
      </c>
      <c r="DJ61" s="74" t="s">
        <v>231</v>
      </c>
      <c r="DK61" s="74" t="s">
        <v>231</v>
      </c>
      <c r="DL61" s="74" t="s">
        <v>231</v>
      </c>
      <c r="DM61" s="74" t="s">
        <v>231</v>
      </c>
      <c r="DN61" s="74" t="s">
        <v>231</v>
      </c>
      <c r="DO61" s="74" t="s">
        <v>231</v>
      </c>
      <c r="DP61" s="74" t="s">
        <v>231</v>
      </c>
      <c r="DQ61" s="74" t="s">
        <v>231</v>
      </c>
    </row>
    <row r="62" spans="1:121" ht="18" customHeight="1" x14ac:dyDescent="0.3">
      <c r="A62" s="124">
        <v>98</v>
      </c>
      <c r="B62" s="124">
        <v>166</v>
      </c>
      <c r="C62" s="106" t="s">
        <v>213</v>
      </c>
      <c r="D62" s="110" t="s">
        <v>693</v>
      </c>
      <c r="E62" s="106" t="s">
        <v>637</v>
      </c>
      <c r="F62" s="110" t="s">
        <v>682</v>
      </c>
      <c r="G62" s="127" t="s">
        <v>638</v>
      </c>
      <c r="H62" s="129" t="s">
        <v>639</v>
      </c>
      <c r="I62" s="110" t="s">
        <v>640</v>
      </c>
      <c r="J62" s="129" t="s">
        <v>641</v>
      </c>
      <c r="K62" s="123" t="s">
        <v>642</v>
      </c>
      <c r="L62" s="131" t="s">
        <v>643</v>
      </c>
      <c r="M62" s="133" t="s">
        <v>221</v>
      </c>
      <c r="N62" s="123" t="s">
        <v>644</v>
      </c>
      <c r="O62" s="110" t="s">
        <v>645</v>
      </c>
      <c r="P62" s="117" t="s">
        <v>644</v>
      </c>
      <c r="Q62" s="102" t="s">
        <v>334</v>
      </c>
      <c r="R62" s="119">
        <v>2</v>
      </c>
      <c r="S62" s="66" t="s">
        <v>556</v>
      </c>
      <c r="T62" s="90" t="s">
        <v>646</v>
      </c>
      <c r="U62" s="92" t="s">
        <v>647</v>
      </c>
      <c r="V62" s="121" t="s">
        <v>648</v>
      </c>
      <c r="W62" s="93" t="s">
        <v>227</v>
      </c>
      <c r="X62" s="123" t="s">
        <v>227</v>
      </c>
      <c r="Y62" s="94" t="s">
        <v>227</v>
      </c>
      <c r="Z62" s="110" t="s">
        <v>227</v>
      </c>
      <c r="AA62" s="95" t="s">
        <v>227</v>
      </c>
      <c r="AB62" s="112" t="s">
        <v>227</v>
      </c>
      <c r="AC62" s="113" t="s">
        <v>228</v>
      </c>
      <c r="AD62" s="68">
        <v>26</v>
      </c>
      <c r="AE62" s="110">
        <v>54</v>
      </c>
      <c r="AF62" s="70">
        <v>48.3</v>
      </c>
      <c r="AG62" s="71">
        <v>42.4</v>
      </c>
      <c r="AH62" s="71">
        <v>52.8</v>
      </c>
      <c r="AI62" s="68">
        <v>0.56999999999999995</v>
      </c>
      <c r="AJ62" s="68">
        <v>0.23</v>
      </c>
      <c r="AK62" s="68">
        <v>1.41</v>
      </c>
      <c r="AL62" s="68">
        <v>0.22</v>
      </c>
      <c r="AM62" s="115" t="s">
        <v>229</v>
      </c>
      <c r="AN62" s="72">
        <v>26</v>
      </c>
      <c r="AO62" s="106">
        <v>54</v>
      </c>
      <c r="AP62" s="82">
        <v>12.9</v>
      </c>
      <c r="AQ62" s="69">
        <v>4.5999999999999996</v>
      </c>
      <c r="AR62" s="69">
        <v>4.5999999999999996</v>
      </c>
      <c r="AS62" s="68">
        <v>0.48</v>
      </c>
      <c r="AT62" s="68">
        <v>0.24</v>
      </c>
      <c r="AU62" s="68">
        <v>0.97</v>
      </c>
      <c r="AV62" s="68">
        <v>3.9E-2</v>
      </c>
      <c r="AW62" s="68" t="s">
        <v>227</v>
      </c>
      <c r="AX62" s="68" t="s">
        <v>227</v>
      </c>
      <c r="AY62" s="68" t="s">
        <v>227</v>
      </c>
      <c r="AZ62" s="84" t="s">
        <v>227</v>
      </c>
      <c r="BA62" s="68" t="s">
        <v>227</v>
      </c>
      <c r="BB62" s="68" t="s">
        <v>227</v>
      </c>
      <c r="BC62" s="68" t="s">
        <v>227</v>
      </c>
      <c r="BD62" s="79" t="s">
        <v>227</v>
      </c>
      <c r="BE62" s="72" t="s">
        <v>227</v>
      </c>
      <c r="BF62" s="97" t="s">
        <v>227</v>
      </c>
      <c r="BG62" s="81" t="s">
        <v>227</v>
      </c>
      <c r="BH62" s="108" t="s">
        <v>231</v>
      </c>
      <c r="BI62" s="108" t="s">
        <v>231</v>
      </c>
      <c r="BJ62" s="102" t="s">
        <v>231</v>
      </c>
      <c r="BK62" s="102" t="s">
        <v>231</v>
      </c>
      <c r="BL62" s="102" t="s">
        <v>231</v>
      </c>
      <c r="BM62" s="102" t="s">
        <v>231</v>
      </c>
      <c r="BN62" s="102" t="s">
        <v>231</v>
      </c>
      <c r="BO62" s="102" t="s">
        <v>231</v>
      </c>
      <c r="BP62" s="102" t="s">
        <v>231</v>
      </c>
      <c r="BQ62" s="102" t="s">
        <v>231</v>
      </c>
      <c r="BR62" s="102" t="s">
        <v>231</v>
      </c>
      <c r="BS62" s="102" t="s">
        <v>231</v>
      </c>
      <c r="BT62" s="102" t="s">
        <v>231</v>
      </c>
      <c r="BU62" s="102" t="s">
        <v>231</v>
      </c>
      <c r="BV62" s="102" t="s">
        <v>231</v>
      </c>
      <c r="BW62" s="102" t="s">
        <v>231</v>
      </c>
      <c r="BX62" s="102" t="s">
        <v>231</v>
      </c>
      <c r="BY62" s="102" t="s">
        <v>231</v>
      </c>
      <c r="BZ62" s="102" t="s">
        <v>231</v>
      </c>
      <c r="CA62" s="102" t="s">
        <v>231</v>
      </c>
      <c r="CB62" s="102" t="s">
        <v>231</v>
      </c>
      <c r="CC62" s="102" t="s">
        <v>231</v>
      </c>
      <c r="CD62" s="102" t="s">
        <v>231</v>
      </c>
      <c r="CE62" s="102" t="s">
        <v>231</v>
      </c>
      <c r="CF62" s="102" t="s">
        <v>231</v>
      </c>
      <c r="CG62" s="102" t="s">
        <v>231</v>
      </c>
      <c r="CH62" s="102" t="s">
        <v>231</v>
      </c>
      <c r="CI62" s="102" t="s">
        <v>231</v>
      </c>
      <c r="CJ62" s="102" t="s">
        <v>231</v>
      </c>
      <c r="CK62" s="102" t="s">
        <v>231</v>
      </c>
      <c r="CL62" s="102" t="s">
        <v>231</v>
      </c>
      <c r="CM62" s="74" t="s">
        <v>231</v>
      </c>
      <c r="CN62" s="74" t="s">
        <v>231</v>
      </c>
      <c r="CO62" s="74" t="s">
        <v>231</v>
      </c>
      <c r="CP62" s="74" t="s">
        <v>231</v>
      </c>
      <c r="CQ62" s="74" t="s">
        <v>231</v>
      </c>
      <c r="CR62" s="102" t="s">
        <v>231</v>
      </c>
      <c r="CS62" s="74" t="s">
        <v>231</v>
      </c>
      <c r="CT62" s="102" t="s">
        <v>231</v>
      </c>
      <c r="CU62" s="74" t="s">
        <v>231</v>
      </c>
      <c r="CV62" s="74" t="s">
        <v>231</v>
      </c>
      <c r="CW62" s="74" t="s">
        <v>231</v>
      </c>
      <c r="CX62" s="74" t="s">
        <v>231</v>
      </c>
      <c r="CY62" s="74" t="s">
        <v>231</v>
      </c>
      <c r="CZ62" s="74" t="s">
        <v>231</v>
      </c>
      <c r="DA62" s="74" t="s">
        <v>231</v>
      </c>
      <c r="DB62" s="74" t="s">
        <v>231</v>
      </c>
      <c r="DC62" s="74" t="s">
        <v>231</v>
      </c>
      <c r="DD62" s="74" t="s">
        <v>231</v>
      </c>
      <c r="DE62" s="74" t="s">
        <v>231</v>
      </c>
      <c r="DF62" s="74" t="s">
        <v>231</v>
      </c>
      <c r="DG62" s="74" t="s">
        <v>231</v>
      </c>
      <c r="DH62" s="74" t="s">
        <v>231</v>
      </c>
      <c r="DI62" s="74" t="s">
        <v>231</v>
      </c>
      <c r="DJ62" s="74" t="s">
        <v>231</v>
      </c>
      <c r="DK62" s="74" t="s">
        <v>231</v>
      </c>
      <c r="DL62" s="74" t="s">
        <v>231</v>
      </c>
      <c r="DM62" s="74" t="s">
        <v>231</v>
      </c>
      <c r="DN62" s="74" t="s">
        <v>231</v>
      </c>
      <c r="DO62" s="74" t="s">
        <v>231</v>
      </c>
      <c r="DP62" s="74" t="s">
        <v>231</v>
      </c>
      <c r="DQ62" s="74" t="s">
        <v>231</v>
      </c>
    </row>
    <row r="63" spans="1:121" ht="18" customHeight="1" x14ac:dyDescent="0.3">
      <c r="A63" s="125"/>
      <c r="B63" s="125"/>
      <c r="C63" s="107" t="str">
        <f>C62</f>
        <v>Original</v>
      </c>
      <c r="D63" s="110"/>
      <c r="E63" s="126"/>
      <c r="F63" s="110"/>
      <c r="G63" s="128"/>
      <c r="H63" s="130"/>
      <c r="I63" s="111"/>
      <c r="J63" s="129"/>
      <c r="K63" s="122"/>
      <c r="L63" s="132"/>
      <c r="M63" s="134"/>
      <c r="N63" s="122"/>
      <c r="O63" s="135"/>
      <c r="P63" s="118"/>
      <c r="Q63" s="104"/>
      <c r="R63" s="120"/>
      <c r="S63" s="66" t="s">
        <v>256</v>
      </c>
      <c r="T63" s="90" t="s">
        <v>227</v>
      </c>
      <c r="U63" s="92" t="s">
        <v>649</v>
      </c>
      <c r="V63" s="122"/>
      <c r="W63" s="93" t="s">
        <v>227</v>
      </c>
      <c r="X63" s="123"/>
      <c r="Y63" s="94" t="s">
        <v>227</v>
      </c>
      <c r="Z63" s="111"/>
      <c r="AA63" s="95" t="s">
        <v>227</v>
      </c>
      <c r="AB63" s="107"/>
      <c r="AC63" s="114"/>
      <c r="AD63" s="68">
        <v>28</v>
      </c>
      <c r="AE63" s="110"/>
      <c r="AF63" s="70">
        <v>48.3</v>
      </c>
      <c r="AG63" s="71">
        <v>42.4</v>
      </c>
      <c r="AH63" s="71">
        <v>52.8</v>
      </c>
      <c r="AI63" s="68" t="s">
        <v>227</v>
      </c>
      <c r="AJ63" s="68" t="s">
        <v>227</v>
      </c>
      <c r="AK63" s="68" t="s">
        <v>227</v>
      </c>
      <c r="AL63" s="68" t="s">
        <v>227</v>
      </c>
      <c r="AM63" s="116"/>
      <c r="AN63" s="72">
        <v>28</v>
      </c>
      <c r="AO63" s="107"/>
      <c r="AP63" s="68">
        <v>6.7</v>
      </c>
      <c r="AQ63" s="69">
        <v>4.5999999999999996</v>
      </c>
      <c r="AR63" s="69">
        <v>4.5999999999999996</v>
      </c>
      <c r="AS63" s="68" t="s">
        <v>227</v>
      </c>
      <c r="AT63" s="68" t="s">
        <v>227</v>
      </c>
      <c r="AU63" s="68" t="s">
        <v>227</v>
      </c>
      <c r="AV63" s="68" t="s">
        <v>227</v>
      </c>
      <c r="AW63" s="68" t="s">
        <v>227</v>
      </c>
      <c r="AX63" s="68" t="s">
        <v>227</v>
      </c>
      <c r="AY63" s="68" t="s">
        <v>227</v>
      </c>
      <c r="AZ63" s="84" t="s">
        <v>227</v>
      </c>
      <c r="BA63" s="68" t="s">
        <v>227</v>
      </c>
      <c r="BB63" s="68" t="s">
        <v>227</v>
      </c>
      <c r="BC63" s="68" t="s">
        <v>227</v>
      </c>
      <c r="BD63" s="79" t="s">
        <v>227</v>
      </c>
      <c r="BE63" s="72" t="s">
        <v>227</v>
      </c>
      <c r="BF63" s="97" t="s">
        <v>227</v>
      </c>
      <c r="BG63" s="81" t="s">
        <v>227</v>
      </c>
      <c r="BH63" s="109"/>
      <c r="BI63" s="109"/>
      <c r="BJ63" s="104"/>
      <c r="BK63" s="104"/>
      <c r="BL63" s="104"/>
      <c r="BM63" s="104"/>
      <c r="BN63" s="104"/>
      <c r="BO63" s="104"/>
      <c r="BP63" s="104"/>
      <c r="BQ63" s="104"/>
      <c r="BR63" s="103"/>
      <c r="BS63" s="103"/>
      <c r="BT63" s="103"/>
      <c r="BU63" s="103"/>
      <c r="BV63" s="103"/>
      <c r="BW63" s="103"/>
      <c r="BX63" s="103"/>
      <c r="BY63" s="103"/>
      <c r="BZ63" s="103"/>
      <c r="CA63" s="103"/>
      <c r="CB63" s="103"/>
      <c r="CC63" s="104"/>
      <c r="CD63" s="104"/>
      <c r="CE63" s="104"/>
      <c r="CF63" s="104"/>
      <c r="CG63" s="104"/>
      <c r="CH63" s="105"/>
      <c r="CI63" s="105"/>
      <c r="CJ63" s="105"/>
      <c r="CK63" s="105"/>
      <c r="CL63" s="105"/>
      <c r="CM63" s="74" t="s">
        <v>231</v>
      </c>
      <c r="CN63" s="74" t="s">
        <v>231</v>
      </c>
      <c r="CO63" s="74" t="s">
        <v>231</v>
      </c>
      <c r="CP63" s="74" t="s">
        <v>231</v>
      </c>
      <c r="CQ63" s="74" t="s">
        <v>231</v>
      </c>
      <c r="CR63" s="105"/>
      <c r="CS63" s="74" t="s">
        <v>231</v>
      </c>
      <c r="CT63" s="105"/>
      <c r="CU63" s="74" t="s">
        <v>231</v>
      </c>
      <c r="CV63" s="74" t="s">
        <v>231</v>
      </c>
      <c r="CW63" s="74" t="s">
        <v>231</v>
      </c>
      <c r="CX63" s="74" t="s">
        <v>231</v>
      </c>
      <c r="CY63" s="74" t="s">
        <v>231</v>
      </c>
      <c r="CZ63" s="74" t="s">
        <v>231</v>
      </c>
      <c r="DA63" s="74" t="s">
        <v>231</v>
      </c>
      <c r="DB63" s="74" t="s">
        <v>231</v>
      </c>
      <c r="DC63" s="74" t="s">
        <v>231</v>
      </c>
      <c r="DD63" s="74" t="s">
        <v>231</v>
      </c>
      <c r="DE63" s="74" t="s">
        <v>231</v>
      </c>
      <c r="DF63" s="74" t="s">
        <v>231</v>
      </c>
      <c r="DG63" s="74" t="s">
        <v>231</v>
      </c>
      <c r="DH63" s="74" t="s">
        <v>231</v>
      </c>
      <c r="DI63" s="74" t="s">
        <v>231</v>
      </c>
      <c r="DJ63" s="74" t="s">
        <v>231</v>
      </c>
      <c r="DK63" s="74" t="s">
        <v>231</v>
      </c>
      <c r="DL63" s="74" t="s">
        <v>231</v>
      </c>
      <c r="DM63" s="74" t="s">
        <v>231</v>
      </c>
      <c r="DN63" s="74" t="s">
        <v>231</v>
      </c>
      <c r="DO63" s="74" t="s">
        <v>231</v>
      </c>
      <c r="DP63" s="74" t="s">
        <v>231</v>
      </c>
      <c r="DQ63" s="74" t="s">
        <v>231</v>
      </c>
    </row>
    <row r="64" spans="1:121" ht="18" customHeight="1" x14ac:dyDescent="0.3">
      <c r="A64" s="124">
        <v>125</v>
      </c>
      <c r="B64" s="124">
        <v>226</v>
      </c>
      <c r="C64" s="106" t="s">
        <v>213</v>
      </c>
      <c r="D64" s="110" t="s">
        <v>693</v>
      </c>
      <c r="E64" s="106" t="s">
        <v>650</v>
      </c>
      <c r="F64" s="110" t="s">
        <v>682</v>
      </c>
      <c r="G64" s="127" t="s">
        <v>651</v>
      </c>
      <c r="H64" s="129" t="s">
        <v>652</v>
      </c>
      <c r="I64" s="110" t="s">
        <v>653</v>
      </c>
      <c r="J64" s="129" t="s">
        <v>654</v>
      </c>
      <c r="K64" s="123" t="s">
        <v>655</v>
      </c>
      <c r="L64" s="131" t="s">
        <v>656</v>
      </c>
      <c r="M64" s="133" t="s">
        <v>221</v>
      </c>
      <c r="N64" s="123" t="s">
        <v>657</v>
      </c>
      <c r="O64" s="110" t="s">
        <v>278</v>
      </c>
      <c r="P64" s="117" t="s">
        <v>658</v>
      </c>
      <c r="Q64" s="102" t="s">
        <v>314</v>
      </c>
      <c r="R64" s="119">
        <v>2</v>
      </c>
      <c r="S64" s="66" t="s">
        <v>659</v>
      </c>
      <c r="T64" s="90" t="s">
        <v>660</v>
      </c>
      <c r="U64" s="92" t="s">
        <v>661</v>
      </c>
      <c r="V64" s="121" t="s">
        <v>662</v>
      </c>
      <c r="W64" s="93" t="s">
        <v>318</v>
      </c>
      <c r="X64" s="123" t="s">
        <v>227</v>
      </c>
      <c r="Y64" s="94" t="s">
        <v>663</v>
      </c>
      <c r="Z64" s="110" t="s">
        <v>664</v>
      </c>
      <c r="AA64" s="95" t="s">
        <v>665</v>
      </c>
      <c r="AB64" s="112" t="s">
        <v>666</v>
      </c>
      <c r="AC64" s="113" t="s">
        <v>228</v>
      </c>
      <c r="AD64" s="68">
        <v>246</v>
      </c>
      <c r="AE64" s="110">
        <v>495</v>
      </c>
      <c r="AF64" s="81">
        <v>19.8</v>
      </c>
      <c r="AG64" s="96">
        <v>15.1</v>
      </c>
      <c r="AH64" s="68">
        <v>25.6</v>
      </c>
      <c r="AI64" s="68">
        <v>1.1000000000000001</v>
      </c>
      <c r="AJ64" s="68">
        <v>0.85</v>
      </c>
      <c r="AK64" s="68">
        <v>1.44</v>
      </c>
      <c r="AL64" s="68">
        <v>0.47</v>
      </c>
      <c r="AM64" s="115" t="s">
        <v>229</v>
      </c>
      <c r="AN64" s="72">
        <v>246</v>
      </c>
      <c r="AO64" s="106">
        <v>495</v>
      </c>
      <c r="AP64" s="82">
        <v>6.8</v>
      </c>
      <c r="AQ64" s="82">
        <v>5</v>
      </c>
      <c r="AR64" s="68">
        <v>8.5</v>
      </c>
      <c r="AS64" s="68">
        <v>0.79</v>
      </c>
      <c r="AT64" s="68">
        <v>0.64</v>
      </c>
      <c r="AU64" s="68">
        <v>0.98</v>
      </c>
      <c r="AV64" s="68">
        <v>3.2000000000000001E-2</v>
      </c>
      <c r="AW64" s="68" t="s">
        <v>227</v>
      </c>
      <c r="AX64" s="68" t="s">
        <v>227</v>
      </c>
      <c r="AY64" s="68" t="s">
        <v>227</v>
      </c>
      <c r="AZ64" s="84" t="s">
        <v>227</v>
      </c>
      <c r="BA64" s="68" t="s">
        <v>227</v>
      </c>
      <c r="BB64" s="68" t="s">
        <v>227</v>
      </c>
      <c r="BC64" s="68" t="s">
        <v>227</v>
      </c>
      <c r="BD64" s="79" t="s">
        <v>227</v>
      </c>
      <c r="BE64" s="72" t="s">
        <v>227</v>
      </c>
      <c r="BF64" s="97" t="s">
        <v>227</v>
      </c>
      <c r="BG64" s="81" t="s">
        <v>227</v>
      </c>
      <c r="BH64" s="108" t="s">
        <v>231</v>
      </c>
      <c r="BI64" s="108" t="s">
        <v>231</v>
      </c>
      <c r="BJ64" s="102" t="s">
        <v>231</v>
      </c>
      <c r="BK64" s="102" t="s">
        <v>231</v>
      </c>
      <c r="BL64" s="102" t="s">
        <v>231</v>
      </c>
      <c r="BM64" s="102" t="s">
        <v>231</v>
      </c>
      <c r="BN64" s="102" t="s">
        <v>231</v>
      </c>
      <c r="BO64" s="102" t="s">
        <v>231</v>
      </c>
      <c r="BP64" s="102" t="s">
        <v>231</v>
      </c>
      <c r="BQ64" s="102" t="s">
        <v>231</v>
      </c>
      <c r="BR64" s="102" t="s">
        <v>231</v>
      </c>
      <c r="BS64" s="102" t="s">
        <v>231</v>
      </c>
      <c r="BT64" s="102" t="s">
        <v>231</v>
      </c>
      <c r="BU64" s="102" t="s">
        <v>231</v>
      </c>
      <c r="BV64" s="102" t="s">
        <v>231</v>
      </c>
      <c r="BW64" s="102" t="s">
        <v>231</v>
      </c>
      <c r="BX64" s="102" t="s">
        <v>231</v>
      </c>
      <c r="BY64" s="102" t="s">
        <v>231</v>
      </c>
      <c r="BZ64" s="102" t="s">
        <v>231</v>
      </c>
      <c r="CA64" s="102" t="s">
        <v>231</v>
      </c>
      <c r="CB64" s="102" t="s">
        <v>231</v>
      </c>
      <c r="CC64" s="102" t="s">
        <v>231</v>
      </c>
      <c r="CD64" s="102" t="s">
        <v>231</v>
      </c>
      <c r="CE64" s="102" t="s">
        <v>231</v>
      </c>
      <c r="CF64" s="102" t="s">
        <v>231</v>
      </c>
      <c r="CG64" s="102" t="s">
        <v>231</v>
      </c>
      <c r="CH64" s="102" t="s">
        <v>231</v>
      </c>
      <c r="CI64" s="102" t="s">
        <v>231</v>
      </c>
      <c r="CJ64" s="102" t="s">
        <v>231</v>
      </c>
      <c r="CK64" s="102" t="s">
        <v>231</v>
      </c>
      <c r="CL64" s="102" t="s">
        <v>231</v>
      </c>
      <c r="CM64" s="74" t="s">
        <v>231</v>
      </c>
      <c r="CN64" s="74" t="s">
        <v>231</v>
      </c>
      <c r="CO64" s="74" t="s">
        <v>231</v>
      </c>
      <c r="CP64" s="74" t="s">
        <v>231</v>
      </c>
      <c r="CQ64" s="74" t="s">
        <v>231</v>
      </c>
      <c r="CR64" s="102" t="s">
        <v>231</v>
      </c>
      <c r="CS64" s="74" t="s">
        <v>231</v>
      </c>
      <c r="CT64" s="102" t="s">
        <v>231</v>
      </c>
      <c r="CU64" s="74" t="s">
        <v>231</v>
      </c>
      <c r="CV64" s="74" t="s">
        <v>231</v>
      </c>
      <c r="CW64" s="74" t="s">
        <v>231</v>
      </c>
      <c r="CX64" s="74" t="s">
        <v>231</v>
      </c>
      <c r="CY64" s="74" t="s">
        <v>231</v>
      </c>
      <c r="CZ64" s="74" t="s">
        <v>231</v>
      </c>
      <c r="DA64" s="74" t="s">
        <v>231</v>
      </c>
      <c r="DB64" s="74" t="s">
        <v>231</v>
      </c>
      <c r="DC64" s="74" t="s">
        <v>231</v>
      </c>
      <c r="DD64" s="74" t="s">
        <v>231</v>
      </c>
      <c r="DE64" s="74" t="s">
        <v>231</v>
      </c>
      <c r="DF64" s="74" t="s">
        <v>231</v>
      </c>
      <c r="DG64" s="74" t="s">
        <v>231</v>
      </c>
      <c r="DH64" s="74" t="s">
        <v>231</v>
      </c>
      <c r="DI64" s="74" t="s">
        <v>231</v>
      </c>
      <c r="DJ64" s="74" t="s">
        <v>231</v>
      </c>
      <c r="DK64" s="74" t="s">
        <v>231</v>
      </c>
      <c r="DL64" s="74" t="s">
        <v>231</v>
      </c>
      <c r="DM64" s="74" t="s">
        <v>231</v>
      </c>
      <c r="DN64" s="74" t="s">
        <v>231</v>
      </c>
      <c r="DO64" s="74" t="s">
        <v>231</v>
      </c>
      <c r="DP64" s="74" t="s">
        <v>231</v>
      </c>
      <c r="DQ64" s="74" t="s">
        <v>231</v>
      </c>
    </row>
    <row r="65" spans="1:121" ht="18" customHeight="1" x14ac:dyDescent="0.3">
      <c r="A65" s="125"/>
      <c r="B65" s="125"/>
      <c r="C65" s="107" t="str">
        <f>C64</f>
        <v>Original</v>
      </c>
      <c r="D65" s="110"/>
      <c r="E65" s="126"/>
      <c r="F65" s="110"/>
      <c r="G65" s="128"/>
      <c r="H65" s="130"/>
      <c r="I65" s="111"/>
      <c r="J65" s="129"/>
      <c r="K65" s="122"/>
      <c r="L65" s="132"/>
      <c r="M65" s="134"/>
      <c r="N65" s="122"/>
      <c r="O65" s="135"/>
      <c r="P65" s="118"/>
      <c r="Q65" s="104"/>
      <c r="R65" s="120"/>
      <c r="S65" s="66" t="s">
        <v>322</v>
      </c>
      <c r="T65" s="90" t="s">
        <v>227</v>
      </c>
      <c r="U65" s="92" t="s">
        <v>667</v>
      </c>
      <c r="V65" s="122"/>
      <c r="W65" s="93" t="s">
        <v>318</v>
      </c>
      <c r="X65" s="123"/>
      <c r="Y65" s="94" t="s">
        <v>668</v>
      </c>
      <c r="Z65" s="111"/>
      <c r="AA65" s="95" t="s">
        <v>669</v>
      </c>
      <c r="AB65" s="107"/>
      <c r="AC65" s="114"/>
      <c r="AD65" s="68">
        <v>249</v>
      </c>
      <c r="AE65" s="110"/>
      <c r="AF65" s="81">
        <v>25</v>
      </c>
      <c r="AG65" s="96">
        <v>18.100000000000001</v>
      </c>
      <c r="AH65" s="68">
        <v>31.9</v>
      </c>
      <c r="AI65" s="68" t="s">
        <v>670</v>
      </c>
      <c r="AJ65" s="68" t="s">
        <v>670</v>
      </c>
      <c r="AK65" s="68" t="s">
        <v>670</v>
      </c>
      <c r="AL65" s="68" t="s">
        <v>670</v>
      </c>
      <c r="AM65" s="116"/>
      <c r="AN65" s="72">
        <v>249</v>
      </c>
      <c r="AO65" s="107"/>
      <c r="AP65" s="68">
        <v>4.9000000000000004</v>
      </c>
      <c r="AQ65" s="82">
        <v>4.2</v>
      </c>
      <c r="AR65" s="68">
        <v>5.7</v>
      </c>
      <c r="AS65" s="68" t="s">
        <v>227</v>
      </c>
      <c r="AT65" s="68" t="s">
        <v>227</v>
      </c>
      <c r="AU65" s="68" t="s">
        <v>227</v>
      </c>
      <c r="AV65" s="68" t="s">
        <v>227</v>
      </c>
      <c r="AW65" s="68" t="s">
        <v>227</v>
      </c>
      <c r="AX65" s="68" t="s">
        <v>227</v>
      </c>
      <c r="AY65" s="68" t="s">
        <v>227</v>
      </c>
      <c r="AZ65" s="84" t="s">
        <v>227</v>
      </c>
      <c r="BA65" s="68" t="s">
        <v>227</v>
      </c>
      <c r="BB65" s="68" t="s">
        <v>227</v>
      </c>
      <c r="BC65" s="68" t="s">
        <v>227</v>
      </c>
      <c r="BD65" s="79" t="s">
        <v>227</v>
      </c>
      <c r="BE65" s="72" t="s">
        <v>227</v>
      </c>
      <c r="BF65" s="97" t="s">
        <v>227</v>
      </c>
      <c r="BG65" s="81" t="s">
        <v>227</v>
      </c>
      <c r="BH65" s="109"/>
      <c r="BI65" s="109"/>
      <c r="BJ65" s="104"/>
      <c r="BK65" s="104"/>
      <c r="BL65" s="104"/>
      <c r="BM65" s="104"/>
      <c r="BN65" s="104"/>
      <c r="BO65" s="104"/>
      <c r="BP65" s="104"/>
      <c r="BQ65" s="104"/>
      <c r="BR65" s="103"/>
      <c r="BS65" s="103"/>
      <c r="BT65" s="103"/>
      <c r="BU65" s="103"/>
      <c r="BV65" s="103"/>
      <c r="BW65" s="103"/>
      <c r="BX65" s="103"/>
      <c r="BY65" s="103"/>
      <c r="BZ65" s="103"/>
      <c r="CA65" s="103"/>
      <c r="CB65" s="103"/>
      <c r="CC65" s="104"/>
      <c r="CD65" s="104"/>
      <c r="CE65" s="104"/>
      <c r="CF65" s="104"/>
      <c r="CG65" s="104"/>
      <c r="CH65" s="105"/>
      <c r="CI65" s="105"/>
      <c r="CJ65" s="105"/>
      <c r="CK65" s="105"/>
      <c r="CL65" s="105"/>
      <c r="CM65" s="74" t="s">
        <v>231</v>
      </c>
      <c r="CN65" s="74" t="s">
        <v>231</v>
      </c>
      <c r="CO65" s="74" t="s">
        <v>231</v>
      </c>
      <c r="CP65" s="74" t="s">
        <v>231</v>
      </c>
      <c r="CQ65" s="74" t="s">
        <v>231</v>
      </c>
      <c r="CR65" s="105"/>
      <c r="CS65" s="74" t="s">
        <v>231</v>
      </c>
      <c r="CT65" s="105"/>
      <c r="CU65" s="74" t="s">
        <v>231</v>
      </c>
      <c r="CV65" s="74" t="s">
        <v>231</v>
      </c>
      <c r="CW65" s="74" t="s">
        <v>231</v>
      </c>
      <c r="CX65" s="74" t="s">
        <v>231</v>
      </c>
      <c r="CY65" s="74" t="s">
        <v>231</v>
      </c>
      <c r="CZ65" s="74" t="s">
        <v>231</v>
      </c>
      <c r="DA65" s="74" t="s">
        <v>231</v>
      </c>
      <c r="DB65" s="74" t="s">
        <v>231</v>
      </c>
      <c r="DC65" s="74" t="s">
        <v>231</v>
      </c>
      <c r="DD65" s="74" t="s">
        <v>231</v>
      </c>
      <c r="DE65" s="74" t="s">
        <v>231</v>
      </c>
      <c r="DF65" s="74" t="s">
        <v>231</v>
      </c>
      <c r="DG65" s="74" t="s">
        <v>231</v>
      </c>
      <c r="DH65" s="74" t="s">
        <v>231</v>
      </c>
      <c r="DI65" s="74" t="s">
        <v>231</v>
      </c>
      <c r="DJ65" s="74" t="s">
        <v>231</v>
      </c>
      <c r="DK65" s="74" t="s">
        <v>231</v>
      </c>
      <c r="DL65" s="74" t="s">
        <v>231</v>
      </c>
      <c r="DM65" s="74" t="s">
        <v>231</v>
      </c>
      <c r="DN65" s="74" t="s">
        <v>231</v>
      </c>
      <c r="DO65" s="74" t="s">
        <v>231</v>
      </c>
      <c r="DP65" s="74" t="s">
        <v>231</v>
      </c>
      <c r="DQ65" s="74" t="s">
        <v>231</v>
      </c>
    </row>
  </sheetData>
  <mergeCells count="1771">
    <mergeCell ref="D42:D43"/>
    <mergeCell ref="D44:D45"/>
    <mergeCell ref="D46:D47"/>
    <mergeCell ref="D48:D49"/>
    <mergeCell ref="D50:D51"/>
    <mergeCell ref="D52:D53"/>
    <mergeCell ref="D54:D55"/>
    <mergeCell ref="D56:D57"/>
    <mergeCell ref="D58:D59"/>
    <mergeCell ref="D60:D61"/>
    <mergeCell ref="D62:D63"/>
    <mergeCell ref="D64:D65"/>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AB6:AB7"/>
    <mergeCell ref="AC6:AC7"/>
    <mergeCell ref="AE6:AE7"/>
    <mergeCell ref="AM6:AM7"/>
    <mergeCell ref="AO6:AO7"/>
    <mergeCell ref="Q6:Q7"/>
    <mergeCell ref="R6:R7"/>
    <mergeCell ref="V6:V7"/>
    <mergeCell ref="X6:X7"/>
    <mergeCell ref="Z6:Z7"/>
    <mergeCell ref="BN2:BN3"/>
    <mergeCell ref="A6:A7"/>
    <mergeCell ref="B6:B7"/>
    <mergeCell ref="C6:C7"/>
    <mergeCell ref="E6:E7"/>
    <mergeCell ref="F6:F7"/>
    <mergeCell ref="G6:G7"/>
    <mergeCell ref="H6:H7"/>
    <mergeCell ref="I6:I7"/>
    <mergeCell ref="J6:J7"/>
    <mergeCell ref="K6:K7"/>
    <mergeCell ref="L6:L7"/>
    <mergeCell ref="M6:M7"/>
    <mergeCell ref="N6:N7"/>
    <mergeCell ref="O6:O7"/>
    <mergeCell ref="P6:P7"/>
    <mergeCell ref="D6:D7"/>
    <mergeCell ref="BX6:BX7"/>
    <mergeCell ref="CB6:CB7"/>
    <mergeCell ref="BY6:BY7"/>
    <mergeCell ref="BZ6:BZ7"/>
    <mergeCell ref="CA6:CA7"/>
    <mergeCell ref="BY8:BY9"/>
    <mergeCell ref="BZ8:BZ9"/>
    <mergeCell ref="CA8:CA9"/>
    <mergeCell ref="BM6:BM7"/>
    <mergeCell ref="BN6:BN7"/>
    <mergeCell ref="BR6:BR7"/>
    <mergeCell ref="BS6:BS7"/>
    <mergeCell ref="BT6:BT7"/>
    <mergeCell ref="BH6:BH7"/>
    <mergeCell ref="BI6:BI7"/>
    <mergeCell ref="BJ6:BJ7"/>
    <mergeCell ref="BK6:BK7"/>
    <mergeCell ref="BL6:BL7"/>
    <mergeCell ref="BU8:BU9"/>
    <mergeCell ref="BV8:BV9"/>
    <mergeCell ref="BW8:BW9"/>
    <mergeCell ref="BX8:BX9"/>
    <mergeCell ref="BL8:BL9"/>
    <mergeCell ref="BM8:BM9"/>
    <mergeCell ref="BN8:BN9"/>
    <mergeCell ref="BR8:BR9"/>
    <mergeCell ref="BS8:BS9"/>
    <mergeCell ref="R8:R9"/>
    <mergeCell ref="V8:V9"/>
    <mergeCell ref="X8:X9"/>
    <mergeCell ref="CR6:CR7"/>
    <mergeCell ref="CT6:CT7"/>
    <mergeCell ref="A8:A9"/>
    <mergeCell ref="B8:B9"/>
    <mergeCell ref="C8:C9"/>
    <mergeCell ref="E8:E9"/>
    <mergeCell ref="F8:F9"/>
    <mergeCell ref="G8:G9"/>
    <mergeCell ref="H8:H9"/>
    <mergeCell ref="I8:I9"/>
    <mergeCell ref="J8:J9"/>
    <mergeCell ref="K8:K9"/>
    <mergeCell ref="L8:L9"/>
    <mergeCell ref="M8:M9"/>
    <mergeCell ref="N8:N9"/>
    <mergeCell ref="O8:O9"/>
    <mergeCell ref="CH6:CH7"/>
    <mergeCell ref="CI6:CI7"/>
    <mergeCell ref="CJ6:CJ7"/>
    <mergeCell ref="CK6:CK7"/>
    <mergeCell ref="CL6:CL7"/>
    <mergeCell ref="CC6:CC7"/>
    <mergeCell ref="CD6:CD7"/>
    <mergeCell ref="CE6:CE7"/>
    <mergeCell ref="CF6:CF7"/>
    <mergeCell ref="CG6:CG7"/>
    <mergeCell ref="BU6:BU7"/>
    <mergeCell ref="BV6:BV7"/>
    <mergeCell ref="BW6:BW7"/>
    <mergeCell ref="AO8:AO9"/>
    <mergeCell ref="BH8:BH9"/>
    <mergeCell ref="BI8:BI9"/>
    <mergeCell ref="BJ8:BJ9"/>
    <mergeCell ref="BK8:BK9"/>
    <mergeCell ref="Z8:Z9"/>
    <mergeCell ref="AB8:AB9"/>
    <mergeCell ref="AC8:AC9"/>
    <mergeCell ref="AE8:AE9"/>
    <mergeCell ref="AM8:AM9"/>
    <mergeCell ref="O10:O11"/>
    <mergeCell ref="P10:P11"/>
    <mergeCell ref="Q10:Q11"/>
    <mergeCell ref="R10:R11"/>
    <mergeCell ref="V10:V11"/>
    <mergeCell ref="CL8:CL9"/>
    <mergeCell ref="CR8:CR9"/>
    <mergeCell ref="AM10:AM11"/>
    <mergeCell ref="AO10:AO11"/>
    <mergeCell ref="BH10:BH11"/>
    <mergeCell ref="BI10:BI11"/>
    <mergeCell ref="BJ10:BJ11"/>
    <mergeCell ref="X10:X11"/>
    <mergeCell ref="Z10:Z11"/>
    <mergeCell ref="AB10:AB11"/>
    <mergeCell ref="AC10:AC11"/>
    <mergeCell ref="AE10:AE11"/>
    <mergeCell ref="CK10:CK11"/>
    <mergeCell ref="CL10:CL11"/>
    <mergeCell ref="CR10:CR11"/>
    <mergeCell ref="P8:P9"/>
    <mergeCell ref="Q8:Q9"/>
    <mergeCell ref="CT8:CT9"/>
    <mergeCell ref="A10:A11"/>
    <mergeCell ref="B10:B11"/>
    <mergeCell ref="C10:C11"/>
    <mergeCell ref="E10:E11"/>
    <mergeCell ref="F10:F11"/>
    <mergeCell ref="G10:G11"/>
    <mergeCell ref="H10:H11"/>
    <mergeCell ref="I10:I11"/>
    <mergeCell ref="J10:J11"/>
    <mergeCell ref="K10:K11"/>
    <mergeCell ref="L10:L11"/>
    <mergeCell ref="M10:M11"/>
    <mergeCell ref="N10:N11"/>
    <mergeCell ref="CG8:CG9"/>
    <mergeCell ref="CH8:CH9"/>
    <mergeCell ref="CI8:CI9"/>
    <mergeCell ref="CJ8:CJ9"/>
    <mergeCell ref="CK8:CK9"/>
    <mergeCell ref="CB8:CB9"/>
    <mergeCell ref="CC8:CC9"/>
    <mergeCell ref="CD8:CD9"/>
    <mergeCell ref="CE8:CE9"/>
    <mergeCell ref="CF8:CF9"/>
    <mergeCell ref="BT8:BT9"/>
    <mergeCell ref="BV10:BV11"/>
    <mergeCell ref="BW10:BW11"/>
    <mergeCell ref="BK10:BK11"/>
    <mergeCell ref="BL10:BL11"/>
    <mergeCell ref="BM10:BM11"/>
    <mergeCell ref="BN10:BN11"/>
    <mergeCell ref="BR10:BR11"/>
    <mergeCell ref="CT10:CT11"/>
    <mergeCell ref="A12:A13"/>
    <mergeCell ref="B12:B13"/>
    <mergeCell ref="C12:C13"/>
    <mergeCell ref="E12:E13"/>
    <mergeCell ref="F12:F13"/>
    <mergeCell ref="G12:G13"/>
    <mergeCell ref="H12:H13"/>
    <mergeCell ref="I12:I13"/>
    <mergeCell ref="J12:J13"/>
    <mergeCell ref="K12:K13"/>
    <mergeCell ref="L12:L13"/>
    <mergeCell ref="M12:M13"/>
    <mergeCell ref="CF10:CF11"/>
    <mergeCell ref="CG10:CG11"/>
    <mergeCell ref="CH10:CH11"/>
    <mergeCell ref="CI10:CI11"/>
    <mergeCell ref="CJ10:CJ11"/>
    <mergeCell ref="BX10:BX11"/>
    <mergeCell ref="CB10:CB11"/>
    <mergeCell ref="CC10:CC11"/>
    <mergeCell ref="CD10:CD11"/>
    <mergeCell ref="CE10:CE11"/>
    <mergeCell ref="BY10:BY11"/>
    <mergeCell ref="BZ10:BZ11"/>
    <mergeCell ref="CA10:CA11"/>
    <mergeCell ref="BS10:BS11"/>
    <mergeCell ref="BT10:BT11"/>
    <mergeCell ref="BU10:BU11"/>
    <mergeCell ref="BV12:BV13"/>
    <mergeCell ref="BJ12:BJ13"/>
    <mergeCell ref="BK12:BK13"/>
    <mergeCell ref="BL12:BL13"/>
    <mergeCell ref="BM12:BM13"/>
    <mergeCell ref="BN12:BN13"/>
    <mergeCell ref="AE12:AE13"/>
    <mergeCell ref="AM12:AM13"/>
    <mergeCell ref="AO12:AO13"/>
    <mergeCell ref="BH12:BH13"/>
    <mergeCell ref="BI12:BI13"/>
    <mergeCell ref="V12:V13"/>
    <mergeCell ref="X12:X13"/>
    <mergeCell ref="Z12:Z13"/>
    <mergeCell ref="AB12:AB13"/>
    <mergeCell ref="AC12:AC13"/>
    <mergeCell ref="N12:N13"/>
    <mergeCell ref="O12:O13"/>
    <mergeCell ref="P12:P13"/>
    <mergeCell ref="Q12:Q13"/>
    <mergeCell ref="R12:R13"/>
    <mergeCell ref="G14:G15"/>
    <mergeCell ref="H14:H15"/>
    <mergeCell ref="I14:I15"/>
    <mergeCell ref="J14:J15"/>
    <mergeCell ref="K14:K15"/>
    <mergeCell ref="A14:A15"/>
    <mergeCell ref="B14:B15"/>
    <mergeCell ref="C14:C15"/>
    <mergeCell ref="E14:E15"/>
    <mergeCell ref="F14:F15"/>
    <mergeCell ref="CJ12:CJ13"/>
    <mergeCell ref="CK12:CK13"/>
    <mergeCell ref="CL12:CL13"/>
    <mergeCell ref="CR12:CR13"/>
    <mergeCell ref="CT12:CT13"/>
    <mergeCell ref="CE12:CE13"/>
    <mergeCell ref="CF12:CF13"/>
    <mergeCell ref="CG12:CG13"/>
    <mergeCell ref="CH12:CH13"/>
    <mergeCell ref="CI12:CI13"/>
    <mergeCell ref="BW12:BW13"/>
    <mergeCell ref="BX12:BX13"/>
    <mergeCell ref="CB12:CB13"/>
    <mergeCell ref="CC12:CC13"/>
    <mergeCell ref="CD12:CD13"/>
    <mergeCell ref="BY12:BY13"/>
    <mergeCell ref="BZ12:BZ13"/>
    <mergeCell ref="CA12:CA13"/>
    <mergeCell ref="BR12:BR13"/>
    <mergeCell ref="BS12:BS13"/>
    <mergeCell ref="BT12:BT13"/>
    <mergeCell ref="BU12:BU13"/>
    <mergeCell ref="BH14:BH15"/>
    <mergeCell ref="BI14:BI15"/>
    <mergeCell ref="BJ14:BJ15"/>
    <mergeCell ref="BK14:BK15"/>
    <mergeCell ref="BL14:BL15"/>
    <mergeCell ref="AB14:AB15"/>
    <mergeCell ref="AC14:AC15"/>
    <mergeCell ref="AE14:AE15"/>
    <mergeCell ref="AM14:AM15"/>
    <mergeCell ref="AO14:AO15"/>
    <mergeCell ref="Q14:Q15"/>
    <mergeCell ref="R14:R15"/>
    <mergeCell ref="V14:V15"/>
    <mergeCell ref="X14:X15"/>
    <mergeCell ref="Z14:Z15"/>
    <mergeCell ref="L14:L15"/>
    <mergeCell ref="M14:M15"/>
    <mergeCell ref="N14:N15"/>
    <mergeCell ref="O14:O15"/>
    <mergeCell ref="P14:P15"/>
    <mergeCell ref="CD14:CD15"/>
    <mergeCell ref="CE14:CE15"/>
    <mergeCell ref="CF14:CF15"/>
    <mergeCell ref="CG14:CG15"/>
    <mergeCell ref="BU14:BU15"/>
    <mergeCell ref="BV14:BV15"/>
    <mergeCell ref="BW14:BW15"/>
    <mergeCell ref="BX14:BX15"/>
    <mergeCell ref="CB14:CB15"/>
    <mergeCell ref="BY14:BY15"/>
    <mergeCell ref="BZ14:BZ15"/>
    <mergeCell ref="CA14:CA15"/>
    <mergeCell ref="BM14:BM15"/>
    <mergeCell ref="BN14:BN15"/>
    <mergeCell ref="BR14:BR15"/>
    <mergeCell ref="BS14:BS15"/>
    <mergeCell ref="BT14:BT15"/>
    <mergeCell ref="Z16:Z17"/>
    <mergeCell ref="AB16:AB17"/>
    <mergeCell ref="AC16:AC17"/>
    <mergeCell ref="AE16:AE17"/>
    <mergeCell ref="AM16:AM17"/>
    <mergeCell ref="P16:P17"/>
    <mergeCell ref="Q16:Q17"/>
    <mergeCell ref="R16:R17"/>
    <mergeCell ref="V16:V17"/>
    <mergeCell ref="X16:X17"/>
    <mergeCell ref="CR14:CR15"/>
    <mergeCell ref="CT14:CT15"/>
    <mergeCell ref="A16:A17"/>
    <mergeCell ref="B16:B17"/>
    <mergeCell ref="C16:C17"/>
    <mergeCell ref="E16:E17"/>
    <mergeCell ref="F16:F17"/>
    <mergeCell ref="G16:G17"/>
    <mergeCell ref="H16:H17"/>
    <mergeCell ref="I16:I17"/>
    <mergeCell ref="J16:J17"/>
    <mergeCell ref="K16:K17"/>
    <mergeCell ref="L16:L17"/>
    <mergeCell ref="M16:M17"/>
    <mergeCell ref="N16:N17"/>
    <mergeCell ref="O16:O17"/>
    <mergeCell ref="CH14:CH15"/>
    <mergeCell ref="CI14:CI15"/>
    <mergeCell ref="CJ14:CJ15"/>
    <mergeCell ref="CK14:CK15"/>
    <mergeCell ref="CL14:CL15"/>
    <mergeCell ref="CC14:CC15"/>
    <mergeCell ref="BU16:BU17"/>
    <mergeCell ref="BV16:BV17"/>
    <mergeCell ref="BW16:BW17"/>
    <mergeCell ref="BX16:BX17"/>
    <mergeCell ref="BL16:BL17"/>
    <mergeCell ref="BM16:BM17"/>
    <mergeCell ref="BN16:BN17"/>
    <mergeCell ref="BR16:BR17"/>
    <mergeCell ref="BS16:BS17"/>
    <mergeCell ref="BO16:BO17"/>
    <mergeCell ref="BP16:BP17"/>
    <mergeCell ref="BQ16:BQ17"/>
    <mergeCell ref="AO16:AO17"/>
    <mergeCell ref="BH16:BH17"/>
    <mergeCell ref="BI16:BI17"/>
    <mergeCell ref="BJ16:BJ17"/>
    <mergeCell ref="BK16:BK17"/>
    <mergeCell ref="O18:O19"/>
    <mergeCell ref="P18:P19"/>
    <mergeCell ref="Q18:Q19"/>
    <mergeCell ref="R18:R19"/>
    <mergeCell ref="V18:V19"/>
    <mergeCell ref="CL16:CL17"/>
    <mergeCell ref="CR16:CR17"/>
    <mergeCell ref="CT16:CT17"/>
    <mergeCell ref="A18:A19"/>
    <mergeCell ref="B18:B19"/>
    <mergeCell ref="C18:C19"/>
    <mergeCell ref="E18:E19"/>
    <mergeCell ref="F18:F19"/>
    <mergeCell ref="G18:G19"/>
    <mergeCell ref="H18:H19"/>
    <mergeCell ref="I18:I19"/>
    <mergeCell ref="J18:J19"/>
    <mergeCell ref="K18:K19"/>
    <mergeCell ref="L18:L19"/>
    <mergeCell ref="M18:M19"/>
    <mergeCell ref="N18:N19"/>
    <mergeCell ref="CG16:CG17"/>
    <mergeCell ref="CH16:CH17"/>
    <mergeCell ref="CI16:CI17"/>
    <mergeCell ref="CJ16:CJ17"/>
    <mergeCell ref="CK16:CK17"/>
    <mergeCell ref="CB16:CB17"/>
    <mergeCell ref="CC16:CC17"/>
    <mergeCell ref="CD16:CD17"/>
    <mergeCell ref="CE16:CE17"/>
    <mergeCell ref="CF16:CF17"/>
    <mergeCell ref="BT16:BT17"/>
    <mergeCell ref="BL18:BL19"/>
    <mergeCell ref="BM18:BM19"/>
    <mergeCell ref="BN18:BN19"/>
    <mergeCell ref="BR18:BR19"/>
    <mergeCell ref="BO18:BO19"/>
    <mergeCell ref="BP18:BP19"/>
    <mergeCell ref="BQ18:BQ19"/>
    <mergeCell ref="AM18:AM19"/>
    <mergeCell ref="AO18:AO19"/>
    <mergeCell ref="BH18:BH19"/>
    <mergeCell ref="BI18:BI19"/>
    <mergeCell ref="BJ18:BJ19"/>
    <mergeCell ref="X18:X19"/>
    <mergeCell ref="Z18:Z19"/>
    <mergeCell ref="AB18:AB19"/>
    <mergeCell ref="AC18:AC19"/>
    <mergeCell ref="AE18:AE19"/>
    <mergeCell ref="CK18:CK19"/>
    <mergeCell ref="CL18:CL19"/>
    <mergeCell ref="CR18:CR19"/>
    <mergeCell ref="CT18:CT19"/>
    <mergeCell ref="A20:A21"/>
    <mergeCell ref="B20:B21"/>
    <mergeCell ref="C20:C21"/>
    <mergeCell ref="E20:E21"/>
    <mergeCell ref="F20:F21"/>
    <mergeCell ref="G20:G21"/>
    <mergeCell ref="H20:H21"/>
    <mergeCell ref="I20:I21"/>
    <mergeCell ref="J20:J21"/>
    <mergeCell ref="K20:K21"/>
    <mergeCell ref="L20:L21"/>
    <mergeCell ref="M20:M21"/>
    <mergeCell ref="CF18:CF19"/>
    <mergeCell ref="CG18:CG19"/>
    <mergeCell ref="CH18:CH19"/>
    <mergeCell ref="CI18:CI19"/>
    <mergeCell ref="CJ18:CJ19"/>
    <mergeCell ref="BX18:BX19"/>
    <mergeCell ref="CB18:CB19"/>
    <mergeCell ref="CC18:CC19"/>
    <mergeCell ref="CD18:CD19"/>
    <mergeCell ref="CE18:CE19"/>
    <mergeCell ref="BS18:BS19"/>
    <mergeCell ref="BT18:BT19"/>
    <mergeCell ref="BU18:BU19"/>
    <mergeCell ref="BV18:BV19"/>
    <mergeCell ref="BW18:BW19"/>
    <mergeCell ref="BK18:BK19"/>
    <mergeCell ref="BV20:BV21"/>
    <mergeCell ref="BJ20:BJ21"/>
    <mergeCell ref="BK20:BK21"/>
    <mergeCell ref="BL20:BL21"/>
    <mergeCell ref="BM20:BM21"/>
    <mergeCell ref="BN20:BN21"/>
    <mergeCell ref="AE20:AE21"/>
    <mergeCell ref="AM20:AM21"/>
    <mergeCell ref="AO20:AO21"/>
    <mergeCell ref="BH20:BH21"/>
    <mergeCell ref="BI20:BI21"/>
    <mergeCell ref="V20:V21"/>
    <mergeCell ref="X20:X21"/>
    <mergeCell ref="Z20:Z21"/>
    <mergeCell ref="AB20:AB21"/>
    <mergeCell ref="AC20:AC21"/>
    <mergeCell ref="N20:N21"/>
    <mergeCell ref="O20:O21"/>
    <mergeCell ref="P20:P21"/>
    <mergeCell ref="Q20:Q21"/>
    <mergeCell ref="R20:R21"/>
    <mergeCell ref="BO20:BO21"/>
    <mergeCell ref="BP20:BP21"/>
    <mergeCell ref="BQ20:BQ21"/>
    <mergeCell ref="G22:G23"/>
    <mergeCell ref="H22:H23"/>
    <mergeCell ref="I22:I23"/>
    <mergeCell ref="J22:J23"/>
    <mergeCell ref="K22:K23"/>
    <mergeCell ref="A22:A23"/>
    <mergeCell ref="B22:B23"/>
    <mergeCell ref="C22:C23"/>
    <mergeCell ref="E22:E23"/>
    <mergeCell ref="F22:F23"/>
    <mergeCell ref="CJ20:CJ21"/>
    <mergeCell ref="CK20:CK21"/>
    <mergeCell ref="CL20:CL21"/>
    <mergeCell ref="CR20:CR21"/>
    <mergeCell ref="CT20:CT21"/>
    <mergeCell ref="CE20:CE21"/>
    <mergeCell ref="CF20:CF21"/>
    <mergeCell ref="CG20:CG21"/>
    <mergeCell ref="CH20:CH21"/>
    <mergeCell ref="CI20:CI21"/>
    <mergeCell ref="BW20:BW21"/>
    <mergeCell ref="BX20:BX21"/>
    <mergeCell ref="CB20:CB21"/>
    <mergeCell ref="CC20:CC21"/>
    <mergeCell ref="CD20:CD21"/>
    <mergeCell ref="BY20:BY21"/>
    <mergeCell ref="BZ20:BZ21"/>
    <mergeCell ref="CA20:CA21"/>
    <mergeCell ref="BR20:BR21"/>
    <mergeCell ref="BS20:BS21"/>
    <mergeCell ref="BT20:BT21"/>
    <mergeCell ref="BU20:BU21"/>
    <mergeCell ref="BH22:BH23"/>
    <mergeCell ref="BI22:BI23"/>
    <mergeCell ref="BJ22:BJ23"/>
    <mergeCell ref="BK22:BK23"/>
    <mergeCell ref="BL22:BL23"/>
    <mergeCell ref="AB22:AB23"/>
    <mergeCell ref="AC22:AC23"/>
    <mergeCell ref="AE22:AE23"/>
    <mergeCell ref="AM22:AM23"/>
    <mergeCell ref="AO22:AO23"/>
    <mergeCell ref="Q22:Q23"/>
    <mergeCell ref="R22:R23"/>
    <mergeCell ref="V22:V23"/>
    <mergeCell ref="X22:X23"/>
    <mergeCell ref="Z22:Z23"/>
    <mergeCell ref="L22:L23"/>
    <mergeCell ref="M22:M23"/>
    <mergeCell ref="N22:N23"/>
    <mergeCell ref="O22:O23"/>
    <mergeCell ref="P22:P23"/>
    <mergeCell ref="CD22:CD23"/>
    <mergeCell ref="CE22:CE23"/>
    <mergeCell ref="CF22:CF23"/>
    <mergeCell ref="CG22:CG23"/>
    <mergeCell ref="BU22:BU23"/>
    <mergeCell ref="BV22:BV23"/>
    <mergeCell ref="BW22:BW23"/>
    <mergeCell ref="BX22:BX23"/>
    <mergeCell ref="CB22:CB23"/>
    <mergeCell ref="BY22:BY23"/>
    <mergeCell ref="BZ22:BZ23"/>
    <mergeCell ref="CA22:CA23"/>
    <mergeCell ref="BM22:BM23"/>
    <mergeCell ref="BN22:BN23"/>
    <mergeCell ref="BR22:BR23"/>
    <mergeCell ref="BS22:BS23"/>
    <mergeCell ref="BT22:BT23"/>
    <mergeCell ref="BO22:BO23"/>
    <mergeCell ref="BP22:BP23"/>
    <mergeCell ref="BQ22:BQ23"/>
    <mergeCell ref="Z24:Z25"/>
    <mergeCell ref="AB24:AB25"/>
    <mergeCell ref="AC24:AC25"/>
    <mergeCell ref="AE24:AE25"/>
    <mergeCell ref="AM24:AM25"/>
    <mergeCell ref="P24:P25"/>
    <mergeCell ref="Q24:Q25"/>
    <mergeCell ref="R24:R25"/>
    <mergeCell ref="V24:V25"/>
    <mergeCell ref="X24:X25"/>
    <mergeCell ref="CR22:CR23"/>
    <mergeCell ref="CT22:CT23"/>
    <mergeCell ref="A24:A25"/>
    <mergeCell ref="B24:B25"/>
    <mergeCell ref="C24:C25"/>
    <mergeCell ref="E24:E25"/>
    <mergeCell ref="F24:F25"/>
    <mergeCell ref="G24:G25"/>
    <mergeCell ref="H24:H25"/>
    <mergeCell ref="I24:I25"/>
    <mergeCell ref="J24:J25"/>
    <mergeCell ref="K24:K25"/>
    <mergeCell ref="L24:L25"/>
    <mergeCell ref="M24:M25"/>
    <mergeCell ref="N24:N25"/>
    <mergeCell ref="O24:O25"/>
    <mergeCell ref="CH22:CH23"/>
    <mergeCell ref="CI22:CI23"/>
    <mergeCell ref="CJ22:CJ23"/>
    <mergeCell ref="CK22:CK23"/>
    <mergeCell ref="CL22:CL23"/>
    <mergeCell ref="CC22:CC23"/>
    <mergeCell ref="BU24:BU25"/>
    <mergeCell ref="BV24:BV25"/>
    <mergeCell ref="BW24:BW25"/>
    <mergeCell ref="BX24:BX25"/>
    <mergeCell ref="BL24:BL25"/>
    <mergeCell ref="BM24:BM25"/>
    <mergeCell ref="BN24:BN25"/>
    <mergeCell ref="BR24:BR25"/>
    <mergeCell ref="BS24:BS25"/>
    <mergeCell ref="BO24:BO25"/>
    <mergeCell ref="BP24:BP25"/>
    <mergeCell ref="BQ24:BQ25"/>
    <mergeCell ref="AO24:AO25"/>
    <mergeCell ref="BH24:BH25"/>
    <mergeCell ref="BI24:BI25"/>
    <mergeCell ref="BJ24:BJ25"/>
    <mergeCell ref="BK24:BK25"/>
    <mergeCell ref="O26:O27"/>
    <mergeCell ref="P26:P27"/>
    <mergeCell ref="Q26:Q27"/>
    <mergeCell ref="R26:R27"/>
    <mergeCell ref="V26:V27"/>
    <mergeCell ref="CL24:CL25"/>
    <mergeCell ref="CR24:CR25"/>
    <mergeCell ref="CT24:CT25"/>
    <mergeCell ref="A26:A27"/>
    <mergeCell ref="B26:B27"/>
    <mergeCell ref="C26:C27"/>
    <mergeCell ref="E26:E27"/>
    <mergeCell ref="F26:F27"/>
    <mergeCell ref="G26:G27"/>
    <mergeCell ref="H26:H27"/>
    <mergeCell ref="I26:I27"/>
    <mergeCell ref="J26:J27"/>
    <mergeCell ref="K26:K27"/>
    <mergeCell ref="L26:L27"/>
    <mergeCell ref="M26:M27"/>
    <mergeCell ref="N26:N27"/>
    <mergeCell ref="CG24:CG25"/>
    <mergeCell ref="CH24:CH25"/>
    <mergeCell ref="CI24:CI25"/>
    <mergeCell ref="CJ24:CJ25"/>
    <mergeCell ref="CK24:CK25"/>
    <mergeCell ref="CB24:CB25"/>
    <mergeCell ref="CC24:CC25"/>
    <mergeCell ref="CD24:CD25"/>
    <mergeCell ref="CE24:CE25"/>
    <mergeCell ref="CF24:CF25"/>
    <mergeCell ref="BT24:BT25"/>
    <mergeCell ref="BL26:BL27"/>
    <mergeCell ref="BM26:BM27"/>
    <mergeCell ref="BN26:BN27"/>
    <mergeCell ref="BR26:BR27"/>
    <mergeCell ref="BO26:BO27"/>
    <mergeCell ref="BP26:BP27"/>
    <mergeCell ref="BQ26:BQ27"/>
    <mergeCell ref="AM26:AM27"/>
    <mergeCell ref="AO26:AO27"/>
    <mergeCell ref="BH26:BH27"/>
    <mergeCell ref="BI26:BI27"/>
    <mergeCell ref="BJ26:BJ27"/>
    <mergeCell ref="X26:X27"/>
    <mergeCell ref="Z26:Z27"/>
    <mergeCell ref="AB26:AB27"/>
    <mergeCell ref="AC26:AC27"/>
    <mergeCell ref="AE26:AE27"/>
    <mergeCell ref="CK26:CK27"/>
    <mergeCell ref="CL26:CL27"/>
    <mergeCell ref="CR26:CR27"/>
    <mergeCell ref="CT26:CT27"/>
    <mergeCell ref="A28:A29"/>
    <mergeCell ref="B28:B29"/>
    <mergeCell ref="C28:C29"/>
    <mergeCell ref="E28:E29"/>
    <mergeCell ref="F28:F29"/>
    <mergeCell ref="G28:G29"/>
    <mergeCell ref="H28:H29"/>
    <mergeCell ref="I28:I29"/>
    <mergeCell ref="J28:J29"/>
    <mergeCell ref="K28:K29"/>
    <mergeCell ref="L28:L29"/>
    <mergeCell ref="M28:M29"/>
    <mergeCell ref="CF26:CF27"/>
    <mergeCell ref="CG26:CG27"/>
    <mergeCell ref="CH26:CH27"/>
    <mergeCell ref="CI26:CI27"/>
    <mergeCell ref="CJ26:CJ27"/>
    <mergeCell ref="BX26:BX27"/>
    <mergeCell ref="CB26:CB27"/>
    <mergeCell ref="CC26:CC27"/>
    <mergeCell ref="CD26:CD27"/>
    <mergeCell ref="CE26:CE27"/>
    <mergeCell ref="BS26:BS27"/>
    <mergeCell ref="BT26:BT27"/>
    <mergeCell ref="BU26:BU27"/>
    <mergeCell ref="BV26:BV27"/>
    <mergeCell ref="BW26:BW27"/>
    <mergeCell ref="BK26:BK27"/>
    <mergeCell ref="BV28:BV29"/>
    <mergeCell ref="BJ28:BJ29"/>
    <mergeCell ref="BK28:BK29"/>
    <mergeCell ref="BL28:BL29"/>
    <mergeCell ref="BM28:BM29"/>
    <mergeCell ref="BN28:BN29"/>
    <mergeCell ref="AE28:AE29"/>
    <mergeCell ref="AM28:AM29"/>
    <mergeCell ref="AO28:AO29"/>
    <mergeCell ref="BH28:BH29"/>
    <mergeCell ref="BI28:BI29"/>
    <mergeCell ref="V28:V29"/>
    <mergeCell ref="X28:X29"/>
    <mergeCell ref="Z28:Z29"/>
    <mergeCell ref="AB28:AB29"/>
    <mergeCell ref="AC28:AC29"/>
    <mergeCell ref="N28:N29"/>
    <mergeCell ref="O28:O29"/>
    <mergeCell ref="P28:P29"/>
    <mergeCell ref="Q28:Q29"/>
    <mergeCell ref="R28:R29"/>
    <mergeCell ref="BO28:BO29"/>
    <mergeCell ref="BP28:BP29"/>
    <mergeCell ref="BQ28:BQ29"/>
    <mergeCell ref="G30:G31"/>
    <mergeCell ref="H30:H31"/>
    <mergeCell ref="I30:I31"/>
    <mergeCell ref="J30:J31"/>
    <mergeCell ref="K30:K31"/>
    <mergeCell ref="A30:A31"/>
    <mergeCell ref="B30:B31"/>
    <mergeCell ref="C30:C31"/>
    <mergeCell ref="E30:E31"/>
    <mergeCell ref="F30:F31"/>
    <mergeCell ref="CJ28:CJ29"/>
    <mergeCell ref="CK28:CK29"/>
    <mergeCell ref="CL28:CL29"/>
    <mergeCell ref="CR28:CR29"/>
    <mergeCell ref="CT28:CT29"/>
    <mergeCell ref="CE28:CE29"/>
    <mergeCell ref="CF28:CF29"/>
    <mergeCell ref="CG28:CG29"/>
    <mergeCell ref="CH28:CH29"/>
    <mergeCell ref="CI28:CI29"/>
    <mergeCell ref="BW28:BW29"/>
    <mergeCell ref="BX28:BX29"/>
    <mergeCell ref="CB28:CB29"/>
    <mergeCell ref="CC28:CC29"/>
    <mergeCell ref="CD28:CD29"/>
    <mergeCell ref="BY28:BY29"/>
    <mergeCell ref="BZ28:BZ29"/>
    <mergeCell ref="CA28:CA29"/>
    <mergeCell ref="BR28:BR29"/>
    <mergeCell ref="BS28:BS29"/>
    <mergeCell ref="BT28:BT29"/>
    <mergeCell ref="BU28:BU29"/>
    <mergeCell ref="BH30:BH31"/>
    <mergeCell ref="BI30:BI31"/>
    <mergeCell ref="BJ30:BJ31"/>
    <mergeCell ref="BK30:BK31"/>
    <mergeCell ref="BL30:BL31"/>
    <mergeCell ref="AB30:AB31"/>
    <mergeCell ref="AC30:AC31"/>
    <mergeCell ref="AE30:AE31"/>
    <mergeCell ref="AM30:AM31"/>
    <mergeCell ref="AO30:AO31"/>
    <mergeCell ref="Q30:Q31"/>
    <mergeCell ref="R30:R31"/>
    <mergeCell ref="V30:V31"/>
    <mergeCell ref="X30:X31"/>
    <mergeCell ref="Z30:Z31"/>
    <mergeCell ref="L30:L31"/>
    <mergeCell ref="M30:M31"/>
    <mergeCell ref="N30:N31"/>
    <mergeCell ref="O30:O31"/>
    <mergeCell ref="P30:P31"/>
    <mergeCell ref="CD30:CD31"/>
    <mergeCell ref="CE30:CE31"/>
    <mergeCell ref="CF30:CF31"/>
    <mergeCell ref="CG30:CG31"/>
    <mergeCell ref="BU30:BU31"/>
    <mergeCell ref="BV30:BV31"/>
    <mergeCell ref="BW30:BW31"/>
    <mergeCell ref="BX30:BX31"/>
    <mergeCell ref="CB30:CB31"/>
    <mergeCell ref="BY30:BY31"/>
    <mergeCell ref="BZ30:BZ31"/>
    <mergeCell ref="CA30:CA31"/>
    <mergeCell ref="BM30:BM31"/>
    <mergeCell ref="BN30:BN31"/>
    <mergeCell ref="BR30:BR31"/>
    <mergeCell ref="BS30:BS31"/>
    <mergeCell ref="BT30:BT31"/>
    <mergeCell ref="BO30:BO31"/>
    <mergeCell ref="BP30:BP31"/>
    <mergeCell ref="BQ30:BQ31"/>
    <mergeCell ref="Z32:Z33"/>
    <mergeCell ref="AB32:AB33"/>
    <mergeCell ref="AC32:AC33"/>
    <mergeCell ref="AE32:AE33"/>
    <mergeCell ref="AM32:AM33"/>
    <mergeCell ref="P32:P33"/>
    <mergeCell ref="Q32:Q33"/>
    <mergeCell ref="R32:R33"/>
    <mergeCell ref="V32:V33"/>
    <mergeCell ref="X32:X33"/>
    <mergeCell ref="CR30:CR31"/>
    <mergeCell ref="CT30:CT31"/>
    <mergeCell ref="A32:A33"/>
    <mergeCell ref="B32:B33"/>
    <mergeCell ref="C32:C33"/>
    <mergeCell ref="E32:E33"/>
    <mergeCell ref="F32:F33"/>
    <mergeCell ref="G32:G33"/>
    <mergeCell ref="H32:H33"/>
    <mergeCell ref="I32:I33"/>
    <mergeCell ref="J32:J33"/>
    <mergeCell ref="K32:K33"/>
    <mergeCell ref="L32:L33"/>
    <mergeCell ref="M32:M33"/>
    <mergeCell ref="N32:N33"/>
    <mergeCell ref="O32:O33"/>
    <mergeCell ref="CH30:CH31"/>
    <mergeCell ref="CI30:CI31"/>
    <mergeCell ref="CJ30:CJ31"/>
    <mergeCell ref="CK30:CK31"/>
    <mergeCell ref="CL30:CL31"/>
    <mergeCell ref="CC30:CC31"/>
    <mergeCell ref="BU32:BU33"/>
    <mergeCell ref="BV32:BV33"/>
    <mergeCell ref="BW32:BW33"/>
    <mergeCell ref="BX32:BX33"/>
    <mergeCell ref="BL32:BL33"/>
    <mergeCell ref="BM32:BM33"/>
    <mergeCell ref="BN32:BN33"/>
    <mergeCell ref="BR32:BR33"/>
    <mergeCell ref="BS32:BS33"/>
    <mergeCell ref="BO32:BO33"/>
    <mergeCell ref="BP32:BP33"/>
    <mergeCell ref="BQ32:BQ33"/>
    <mergeCell ref="AO32:AO33"/>
    <mergeCell ref="BH32:BH33"/>
    <mergeCell ref="BI32:BI33"/>
    <mergeCell ref="BJ32:BJ33"/>
    <mergeCell ref="BK32:BK33"/>
    <mergeCell ref="O34:O35"/>
    <mergeCell ref="P34:P35"/>
    <mergeCell ref="Q34:Q35"/>
    <mergeCell ref="R34:R35"/>
    <mergeCell ref="V34:V35"/>
    <mergeCell ref="CL32:CL33"/>
    <mergeCell ref="CR32:CR33"/>
    <mergeCell ref="CT32:CT33"/>
    <mergeCell ref="A34:A35"/>
    <mergeCell ref="B34:B35"/>
    <mergeCell ref="C34:C35"/>
    <mergeCell ref="E34:E35"/>
    <mergeCell ref="F34:F35"/>
    <mergeCell ref="G34:G35"/>
    <mergeCell ref="H34:H35"/>
    <mergeCell ref="I34:I35"/>
    <mergeCell ref="J34:J35"/>
    <mergeCell ref="K34:K35"/>
    <mergeCell ref="L34:L35"/>
    <mergeCell ref="M34:M35"/>
    <mergeCell ref="N34:N35"/>
    <mergeCell ref="CG32:CG33"/>
    <mergeCell ref="CH32:CH33"/>
    <mergeCell ref="CI32:CI33"/>
    <mergeCell ref="CJ32:CJ33"/>
    <mergeCell ref="CK32:CK33"/>
    <mergeCell ref="CB32:CB33"/>
    <mergeCell ref="CC32:CC33"/>
    <mergeCell ref="CD32:CD33"/>
    <mergeCell ref="CE32:CE33"/>
    <mergeCell ref="CF32:CF33"/>
    <mergeCell ref="BT32:BT33"/>
    <mergeCell ref="BL34:BL35"/>
    <mergeCell ref="BM34:BM35"/>
    <mergeCell ref="BN34:BN35"/>
    <mergeCell ref="BR34:BR35"/>
    <mergeCell ref="BO34:BO35"/>
    <mergeCell ref="BP34:BP35"/>
    <mergeCell ref="BQ34:BQ35"/>
    <mergeCell ref="AM34:AM35"/>
    <mergeCell ref="AO34:AO35"/>
    <mergeCell ref="BH34:BH35"/>
    <mergeCell ref="BI34:BI35"/>
    <mergeCell ref="BJ34:BJ35"/>
    <mergeCell ref="X34:X35"/>
    <mergeCell ref="Z34:Z35"/>
    <mergeCell ref="AB34:AB35"/>
    <mergeCell ref="AC34:AC35"/>
    <mergeCell ref="AE34:AE35"/>
    <mergeCell ref="CK34:CK35"/>
    <mergeCell ref="CL34:CL35"/>
    <mergeCell ref="CR34:CR35"/>
    <mergeCell ref="CT34:CT35"/>
    <mergeCell ref="A36:A37"/>
    <mergeCell ref="B36:B37"/>
    <mergeCell ref="C36:C37"/>
    <mergeCell ref="E36:E37"/>
    <mergeCell ref="F36:F37"/>
    <mergeCell ref="G36:G37"/>
    <mergeCell ref="H36:H37"/>
    <mergeCell ref="I36:I37"/>
    <mergeCell ref="J36:J37"/>
    <mergeCell ref="K36:K37"/>
    <mergeCell ref="L36:L37"/>
    <mergeCell ref="M36:M37"/>
    <mergeCell ref="CF34:CF35"/>
    <mergeCell ref="CG34:CG35"/>
    <mergeCell ref="CH34:CH35"/>
    <mergeCell ref="CI34:CI35"/>
    <mergeCell ref="CJ34:CJ35"/>
    <mergeCell ref="BX34:BX35"/>
    <mergeCell ref="CB34:CB35"/>
    <mergeCell ref="CC34:CC35"/>
    <mergeCell ref="CD34:CD35"/>
    <mergeCell ref="CE34:CE35"/>
    <mergeCell ref="BS34:BS35"/>
    <mergeCell ref="BT34:BT35"/>
    <mergeCell ref="BU34:BU35"/>
    <mergeCell ref="BV34:BV35"/>
    <mergeCell ref="BW34:BW35"/>
    <mergeCell ref="BK34:BK35"/>
    <mergeCell ref="BV36:BV37"/>
    <mergeCell ref="BJ36:BJ37"/>
    <mergeCell ref="BK36:BK37"/>
    <mergeCell ref="BL36:BL37"/>
    <mergeCell ref="BM36:BM37"/>
    <mergeCell ref="BN36:BN37"/>
    <mergeCell ref="AE36:AE37"/>
    <mergeCell ref="AM36:AM37"/>
    <mergeCell ref="AO36:AO37"/>
    <mergeCell ref="BH36:BH37"/>
    <mergeCell ref="BI36:BI37"/>
    <mergeCell ref="V36:V37"/>
    <mergeCell ref="X36:X37"/>
    <mergeCell ref="Z36:Z37"/>
    <mergeCell ref="AB36:AB37"/>
    <mergeCell ref="AC36:AC37"/>
    <mergeCell ref="N36:N37"/>
    <mergeCell ref="O36:O37"/>
    <mergeCell ref="P36:P37"/>
    <mergeCell ref="Q36:Q37"/>
    <mergeCell ref="R36:R37"/>
    <mergeCell ref="BO36:BO37"/>
    <mergeCell ref="BP36:BP37"/>
    <mergeCell ref="BQ36:BQ37"/>
    <mergeCell ref="G38:G39"/>
    <mergeCell ref="H38:H39"/>
    <mergeCell ref="I38:I39"/>
    <mergeCell ref="J38:J39"/>
    <mergeCell ref="K38:K39"/>
    <mergeCell ref="A38:A39"/>
    <mergeCell ref="B38:B39"/>
    <mergeCell ref="C38:C39"/>
    <mergeCell ref="E38:E39"/>
    <mergeCell ref="F38:F39"/>
    <mergeCell ref="CJ36:CJ37"/>
    <mergeCell ref="CK36:CK37"/>
    <mergeCell ref="CL36:CL37"/>
    <mergeCell ref="CR36:CR37"/>
    <mergeCell ref="CT36:CT37"/>
    <mergeCell ref="CE36:CE37"/>
    <mergeCell ref="CF36:CF37"/>
    <mergeCell ref="CG36:CG37"/>
    <mergeCell ref="CH36:CH37"/>
    <mergeCell ref="CI36:CI37"/>
    <mergeCell ref="BW36:BW37"/>
    <mergeCell ref="BX36:BX37"/>
    <mergeCell ref="CB36:CB37"/>
    <mergeCell ref="CC36:CC37"/>
    <mergeCell ref="CD36:CD37"/>
    <mergeCell ref="BY36:BY37"/>
    <mergeCell ref="BZ36:BZ37"/>
    <mergeCell ref="CA36:CA37"/>
    <mergeCell ref="BR36:BR37"/>
    <mergeCell ref="BS36:BS37"/>
    <mergeCell ref="BT36:BT37"/>
    <mergeCell ref="BU36:BU37"/>
    <mergeCell ref="BH38:BH39"/>
    <mergeCell ref="BI38:BI39"/>
    <mergeCell ref="BJ38:BJ39"/>
    <mergeCell ref="BK38:BK39"/>
    <mergeCell ref="BL38:BL39"/>
    <mergeCell ref="AB38:AB39"/>
    <mergeCell ref="AC38:AC39"/>
    <mergeCell ref="AE38:AE39"/>
    <mergeCell ref="AM38:AM39"/>
    <mergeCell ref="AO38:AO39"/>
    <mergeCell ref="Q38:Q39"/>
    <mergeCell ref="R38:R39"/>
    <mergeCell ref="V38:V39"/>
    <mergeCell ref="X38:X39"/>
    <mergeCell ref="Z38:Z39"/>
    <mergeCell ref="L38:L39"/>
    <mergeCell ref="M38:M39"/>
    <mergeCell ref="N38:N39"/>
    <mergeCell ref="O38:O39"/>
    <mergeCell ref="P38:P39"/>
    <mergeCell ref="CD38:CD39"/>
    <mergeCell ref="CE38:CE39"/>
    <mergeCell ref="CF38:CF39"/>
    <mergeCell ref="CG38:CG39"/>
    <mergeCell ref="BU38:BU39"/>
    <mergeCell ref="BV38:BV39"/>
    <mergeCell ref="BW38:BW39"/>
    <mergeCell ref="BX38:BX39"/>
    <mergeCell ref="CB38:CB39"/>
    <mergeCell ref="BY38:BY39"/>
    <mergeCell ref="BZ38:BZ39"/>
    <mergeCell ref="CA38:CA39"/>
    <mergeCell ref="BM38:BM39"/>
    <mergeCell ref="BN38:BN39"/>
    <mergeCell ref="BR38:BR39"/>
    <mergeCell ref="BS38:BS39"/>
    <mergeCell ref="BT38:BT39"/>
    <mergeCell ref="BO38:BO39"/>
    <mergeCell ref="BP38:BP39"/>
    <mergeCell ref="BQ38:BQ39"/>
    <mergeCell ref="Z40:Z41"/>
    <mergeCell ref="AB40:AB41"/>
    <mergeCell ref="AC40:AC41"/>
    <mergeCell ref="AE40:AE41"/>
    <mergeCell ref="AM40:AM41"/>
    <mergeCell ref="P40:P41"/>
    <mergeCell ref="Q40:Q41"/>
    <mergeCell ref="R40:R41"/>
    <mergeCell ref="V40:V41"/>
    <mergeCell ref="X40:X41"/>
    <mergeCell ref="CR38:CR39"/>
    <mergeCell ref="CT38:CT39"/>
    <mergeCell ref="A40:A41"/>
    <mergeCell ref="B40:B41"/>
    <mergeCell ref="C40:C41"/>
    <mergeCell ref="E40:E41"/>
    <mergeCell ref="F40:F41"/>
    <mergeCell ref="G40:G41"/>
    <mergeCell ref="H40:H41"/>
    <mergeCell ref="I40:I41"/>
    <mergeCell ref="J40:J41"/>
    <mergeCell ref="K40:K41"/>
    <mergeCell ref="L40:L41"/>
    <mergeCell ref="M40:M41"/>
    <mergeCell ref="N40:N41"/>
    <mergeCell ref="O40:O41"/>
    <mergeCell ref="CH38:CH39"/>
    <mergeCell ref="CI38:CI39"/>
    <mergeCell ref="CJ38:CJ39"/>
    <mergeCell ref="CK38:CK39"/>
    <mergeCell ref="CL38:CL39"/>
    <mergeCell ref="CC38:CC39"/>
    <mergeCell ref="BU40:BU41"/>
    <mergeCell ref="BV40:BV41"/>
    <mergeCell ref="BW40:BW41"/>
    <mergeCell ref="BX40:BX41"/>
    <mergeCell ref="BL40:BL41"/>
    <mergeCell ref="BM40:BM41"/>
    <mergeCell ref="BN40:BN41"/>
    <mergeCell ref="BR40:BR41"/>
    <mergeCell ref="BS40:BS41"/>
    <mergeCell ref="BO40:BO41"/>
    <mergeCell ref="BP40:BP41"/>
    <mergeCell ref="BQ40:BQ41"/>
    <mergeCell ref="AO40:AO41"/>
    <mergeCell ref="BH40:BH41"/>
    <mergeCell ref="BI40:BI41"/>
    <mergeCell ref="BJ40:BJ41"/>
    <mergeCell ref="BK40:BK41"/>
    <mergeCell ref="O42:O43"/>
    <mergeCell ref="P42:P43"/>
    <mergeCell ref="Q42:Q43"/>
    <mergeCell ref="R42:R43"/>
    <mergeCell ref="V42:V43"/>
    <mergeCell ref="CL40:CL41"/>
    <mergeCell ref="CR40:CR41"/>
    <mergeCell ref="CT40:CT41"/>
    <mergeCell ref="A42:A43"/>
    <mergeCell ref="B42:B43"/>
    <mergeCell ref="C42:C43"/>
    <mergeCell ref="E42:E43"/>
    <mergeCell ref="F42:F43"/>
    <mergeCell ref="G42:G43"/>
    <mergeCell ref="H42:H43"/>
    <mergeCell ref="I42:I43"/>
    <mergeCell ref="J42:J43"/>
    <mergeCell ref="K42:K43"/>
    <mergeCell ref="L42:L43"/>
    <mergeCell ref="M42:M43"/>
    <mergeCell ref="N42:N43"/>
    <mergeCell ref="CG40:CG41"/>
    <mergeCell ref="CH40:CH41"/>
    <mergeCell ref="CI40:CI41"/>
    <mergeCell ref="CJ40:CJ41"/>
    <mergeCell ref="CK40:CK41"/>
    <mergeCell ref="CB40:CB41"/>
    <mergeCell ref="CC40:CC41"/>
    <mergeCell ref="CD40:CD41"/>
    <mergeCell ref="CE40:CE41"/>
    <mergeCell ref="CF40:CF41"/>
    <mergeCell ref="BT40:BT41"/>
    <mergeCell ref="BL42:BL43"/>
    <mergeCell ref="BM42:BM43"/>
    <mergeCell ref="BN42:BN43"/>
    <mergeCell ref="BR42:BR43"/>
    <mergeCell ref="BO42:BO43"/>
    <mergeCell ref="BP42:BP43"/>
    <mergeCell ref="BQ42:BQ43"/>
    <mergeCell ref="AM42:AM43"/>
    <mergeCell ref="AO42:AO43"/>
    <mergeCell ref="BH42:BH43"/>
    <mergeCell ref="BI42:BI43"/>
    <mergeCell ref="BJ42:BJ43"/>
    <mergeCell ref="X42:X43"/>
    <mergeCell ref="Z42:Z43"/>
    <mergeCell ref="AB42:AB43"/>
    <mergeCell ref="AC42:AC43"/>
    <mergeCell ref="AE42:AE43"/>
    <mergeCell ref="CK42:CK43"/>
    <mergeCell ref="CL42:CL43"/>
    <mergeCell ref="CR42:CR43"/>
    <mergeCell ref="CT42:CT43"/>
    <mergeCell ref="A44:A45"/>
    <mergeCell ref="B44:B45"/>
    <mergeCell ref="C44:C45"/>
    <mergeCell ref="E44:E45"/>
    <mergeCell ref="F44:F45"/>
    <mergeCell ref="G44:G45"/>
    <mergeCell ref="H44:H45"/>
    <mergeCell ref="I44:I45"/>
    <mergeCell ref="J44:J45"/>
    <mergeCell ref="K44:K45"/>
    <mergeCell ref="L44:L45"/>
    <mergeCell ref="M44:M45"/>
    <mergeCell ref="CF42:CF43"/>
    <mergeCell ref="CG42:CG43"/>
    <mergeCell ref="CH42:CH43"/>
    <mergeCell ref="CI42:CI43"/>
    <mergeCell ref="CJ42:CJ43"/>
    <mergeCell ref="BX42:BX43"/>
    <mergeCell ref="CB42:CB43"/>
    <mergeCell ref="CC42:CC43"/>
    <mergeCell ref="CD42:CD43"/>
    <mergeCell ref="CE42:CE43"/>
    <mergeCell ref="BS42:BS43"/>
    <mergeCell ref="BT42:BT43"/>
    <mergeCell ref="BU42:BU43"/>
    <mergeCell ref="BV42:BV43"/>
    <mergeCell ref="BW42:BW43"/>
    <mergeCell ref="BK42:BK43"/>
    <mergeCell ref="BV44:BV45"/>
    <mergeCell ref="BJ44:BJ45"/>
    <mergeCell ref="BK44:BK45"/>
    <mergeCell ref="BL44:BL45"/>
    <mergeCell ref="BM44:BM45"/>
    <mergeCell ref="BN44:BN45"/>
    <mergeCell ref="AE44:AE45"/>
    <mergeCell ref="AM44:AM45"/>
    <mergeCell ref="AO44:AO45"/>
    <mergeCell ref="BH44:BH45"/>
    <mergeCell ref="BI44:BI45"/>
    <mergeCell ref="V44:V45"/>
    <mergeCell ref="X44:X45"/>
    <mergeCell ref="Z44:Z45"/>
    <mergeCell ref="AB44:AB45"/>
    <mergeCell ref="AC44:AC45"/>
    <mergeCell ref="N44:N45"/>
    <mergeCell ref="O44:O45"/>
    <mergeCell ref="P44:P45"/>
    <mergeCell ref="Q44:Q45"/>
    <mergeCell ref="R44:R45"/>
    <mergeCell ref="G46:G47"/>
    <mergeCell ref="H46:H47"/>
    <mergeCell ref="I46:I47"/>
    <mergeCell ref="J46:J47"/>
    <mergeCell ref="K46:K47"/>
    <mergeCell ref="A46:A47"/>
    <mergeCell ref="B46:B47"/>
    <mergeCell ref="C46:C47"/>
    <mergeCell ref="E46:E47"/>
    <mergeCell ref="F46:F47"/>
    <mergeCell ref="CJ44:CJ45"/>
    <mergeCell ref="CK44:CK45"/>
    <mergeCell ref="CL44:CL45"/>
    <mergeCell ref="CR44:CR45"/>
    <mergeCell ref="CT44:CT45"/>
    <mergeCell ref="CE44:CE45"/>
    <mergeCell ref="CF44:CF45"/>
    <mergeCell ref="CG44:CG45"/>
    <mergeCell ref="CH44:CH45"/>
    <mergeCell ref="CI44:CI45"/>
    <mergeCell ref="BW44:BW45"/>
    <mergeCell ref="BX44:BX45"/>
    <mergeCell ref="CB44:CB45"/>
    <mergeCell ref="CC44:CC45"/>
    <mergeCell ref="CD44:CD45"/>
    <mergeCell ref="BY44:BY45"/>
    <mergeCell ref="BZ44:BZ45"/>
    <mergeCell ref="CA44:CA45"/>
    <mergeCell ref="BR44:BR45"/>
    <mergeCell ref="BS44:BS45"/>
    <mergeCell ref="BT44:BT45"/>
    <mergeCell ref="BU44:BU45"/>
    <mergeCell ref="BH46:BH47"/>
    <mergeCell ref="BI46:BI47"/>
    <mergeCell ref="BJ46:BJ47"/>
    <mergeCell ref="BK46:BK47"/>
    <mergeCell ref="BL46:BL47"/>
    <mergeCell ref="AB46:AB47"/>
    <mergeCell ref="AC46:AC47"/>
    <mergeCell ref="AE46:AE47"/>
    <mergeCell ref="AM46:AM47"/>
    <mergeCell ref="AO46:AO47"/>
    <mergeCell ref="Q46:Q47"/>
    <mergeCell ref="R46:R47"/>
    <mergeCell ref="V46:V47"/>
    <mergeCell ref="X46:X47"/>
    <mergeCell ref="Z46:Z47"/>
    <mergeCell ref="L46:L47"/>
    <mergeCell ref="M46:M47"/>
    <mergeCell ref="N46:N47"/>
    <mergeCell ref="O46:O47"/>
    <mergeCell ref="P46:P47"/>
    <mergeCell ref="CD46:CD47"/>
    <mergeCell ref="CE46:CE47"/>
    <mergeCell ref="CF46:CF47"/>
    <mergeCell ref="CG46:CG47"/>
    <mergeCell ref="BU46:BU47"/>
    <mergeCell ref="BV46:BV47"/>
    <mergeCell ref="BW46:BW47"/>
    <mergeCell ref="BX46:BX47"/>
    <mergeCell ref="CB46:CB47"/>
    <mergeCell ref="BY46:BY47"/>
    <mergeCell ref="BZ46:BZ47"/>
    <mergeCell ref="CA46:CA47"/>
    <mergeCell ref="BM46:BM47"/>
    <mergeCell ref="BN46:BN47"/>
    <mergeCell ref="BR46:BR47"/>
    <mergeCell ref="BS46:BS47"/>
    <mergeCell ref="BT46:BT47"/>
    <mergeCell ref="Z48:Z49"/>
    <mergeCell ref="AB48:AB49"/>
    <mergeCell ref="AC48:AC49"/>
    <mergeCell ref="AE48:AE49"/>
    <mergeCell ref="AM48:AM49"/>
    <mergeCell ref="P48:P49"/>
    <mergeCell ref="Q48:Q49"/>
    <mergeCell ref="R48:R49"/>
    <mergeCell ref="V48:V49"/>
    <mergeCell ref="X48:X49"/>
    <mergeCell ref="CR46:CR47"/>
    <mergeCell ref="CT46:CT47"/>
    <mergeCell ref="A48:A49"/>
    <mergeCell ref="B48:B49"/>
    <mergeCell ref="C48:C49"/>
    <mergeCell ref="E48:E49"/>
    <mergeCell ref="F48:F49"/>
    <mergeCell ref="G48:G49"/>
    <mergeCell ref="H48:H49"/>
    <mergeCell ref="I48:I49"/>
    <mergeCell ref="J48:J49"/>
    <mergeCell ref="K48:K49"/>
    <mergeCell ref="L48:L49"/>
    <mergeCell ref="M48:M49"/>
    <mergeCell ref="N48:N49"/>
    <mergeCell ref="O48:O49"/>
    <mergeCell ref="CH46:CH47"/>
    <mergeCell ref="CI46:CI47"/>
    <mergeCell ref="CJ46:CJ47"/>
    <mergeCell ref="CK46:CK47"/>
    <mergeCell ref="CL46:CL47"/>
    <mergeCell ref="CC46:CC47"/>
    <mergeCell ref="BU48:BU49"/>
    <mergeCell ref="BV48:BV49"/>
    <mergeCell ref="BW48:BW49"/>
    <mergeCell ref="BX48:BX49"/>
    <mergeCell ref="BL48:BL49"/>
    <mergeCell ref="BM48:BM49"/>
    <mergeCell ref="BN48:BN49"/>
    <mergeCell ref="BR48:BR49"/>
    <mergeCell ref="BS48:BS49"/>
    <mergeCell ref="BO48:BO49"/>
    <mergeCell ref="BP48:BP49"/>
    <mergeCell ref="BQ48:BQ49"/>
    <mergeCell ref="AO48:AO49"/>
    <mergeCell ref="BH48:BH49"/>
    <mergeCell ref="BI48:BI49"/>
    <mergeCell ref="BJ48:BJ49"/>
    <mergeCell ref="BK48:BK49"/>
    <mergeCell ref="O50:O51"/>
    <mergeCell ref="P50:P51"/>
    <mergeCell ref="Q50:Q51"/>
    <mergeCell ref="R50:R51"/>
    <mergeCell ref="V50:V51"/>
    <mergeCell ref="CL48:CL49"/>
    <mergeCell ref="CR48:CR49"/>
    <mergeCell ref="CT48:CT49"/>
    <mergeCell ref="A50:A51"/>
    <mergeCell ref="B50:B51"/>
    <mergeCell ref="C50:C51"/>
    <mergeCell ref="E50:E51"/>
    <mergeCell ref="F50:F51"/>
    <mergeCell ref="G50:G51"/>
    <mergeCell ref="H50:H51"/>
    <mergeCell ref="I50:I51"/>
    <mergeCell ref="J50:J51"/>
    <mergeCell ref="K50:K51"/>
    <mergeCell ref="L50:L51"/>
    <mergeCell ref="M50:M51"/>
    <mergeCell ref="N50:N51"/>
    <mergeCell ref="CG48:CG49"/>
    <mergeCell ref="CH48:CH49"/>
    <mergeCell ref="CI48:CI49"/>
    <mergeCell ref="CJ48:CJ49"/>
    <mergeCell ref="CK48:CK49"/>
    <mergeCell ref="CB48:CB49"/>
    <mergeCell ref="CC48:CC49"/>
    <mergeCell ref="CD48:CD49"/>
    <mergeCell ref="CE48:CE49"/>
    <mergeCell ref="CF48:CF49"/>
    <mergeCell ref="BT48:BT49"/>
    <mergeCell ref="BL50:BL51"/>
    <mergeCell ref="BM50:BM51"/>
    <mergeCell ref="BN50:BN51"/>
    <mergeCell ref="BR50:BR51"/>
    <mergeCell ref="BO50:BO51"/>
    <mergeCell ref="BP50:BP51"/>
    <mergeCell ref="BQ50:BQ51"/>
    <mergeCell ref="AM50:AM51"/>
    <mergeCell ref="AO50:AO51"/>
    <mergeCell ref="BH50:BH51"/>
    <mergeCell ref="BI50:BI51"/>
    <mergeCell ref="BJ50:BJ51"/>
    <mergeCell ref="X50:X51"/>
    <mergeCell ref="Z50:Z51"/>
    <mergeCell ref="AB50:AB51"/>
    <mergeCell ref="AC50:AC51"/>
    <mergeCell ref="AE50:AE51"/>
    <mergeCell ref="CK50:CK51"/>
    <mergeCell ref="CL50:CL51"/>
    <mergeCell ref="CR50:CR51"/>
    <mergeCell ref="CT50:CT51"/>
    <mergeCell ref="A52:A53"/>
    <mergeCell ref="B52:B53"/>
    <mergeCell ref="C52:C53"/>
    <mergeCell ref="E52:E53"/>
    <mergeCell ref="F52:F53"/>
    <mergeCell ref="G52:G53"/>
    <mergeCell ref="H52:H53"/>
    <mergeCell ref="I52:I53"/>
    <mergeCell ref="J52:J53"/>
    <mergeCell ref="K52:K53"/>
    <mergeCell ref="L52:L53"/>
    <mergeCell ref="M52:M53"/>
    <mergeCell ref="CF50:CF51"/>
    <mergeCell ref="CG50:CG51"/>
    <mergeCell ref="CH50:CH51"/>
    <mergeCell ref="CI50:CI51"/>
    <mergeCell ref="CJ50:CJ51"/>
    <mergeCell ref="BX50:BX51"/>
    <mergeCell ref="CB50:CB51"/>
    <mergeCell ref="CC50:CC51"/>
    <mergeCell ref="CD50:CD51"/>
    <mergeCell ref="CE50:CE51"/>
    <mergeCell ref="BS50:BS51"/>
    <mergeCell ref="BT50:BT51"/>
    <mergeCell ref="BU50:BU51"/>
    <mergeCell ref="BV50:BV51"/>
    <mergeCell ref="BW50:BW51"/>
    <mergeCell ref="BK50:BK51"/>
    <mergeCell ref="BV52:BV53"/>
    <mergeCell ref="BJ52:BJ53"/>
    <mergeCell ref="BK52:BK53"/>
    <mergeCell ref="BL52:BL53"/>
    <mergeCell ref="BM52:BM53"/>
    <mergeCell ref="BN52:BN53"/>
    <mergeCell ref="AE52:AE53"/>
    <mergeCell ref="AM52:AM53"/>
    <mergeCell ref="AO52:AO53"/>
    <mergeCell ref="BH52:BH53"/>
    <mergeCell ref="BI52:BI53"/>
    <mergeCell ref="V52:V53"/>
    <mergeCell ref="X52:X53"/>
    <mergeCell ref="Z52:Z53"/>
    <mergeCell ref="AB52:AB53"/>
    <mergeCell ref="AC52:AC53"/>
    <mergeCell ref="N52:N53"/>
    <mergeCell ref="O52:O53"/>
    <mergeCell ref="P52:P53"/>
    <mergeCell ref="Q52:Q53"/>
    <mergeCell ref="R52:R53"/>
    <mergeCell ref="G54:G55"/>
    <mergeCell ref="H54:H55"/>
    <mergeCell ref="I54:I55"/>
    <mergeCell ref="J54:J55"/>
    <mergeCell ref="K54:K55"/>
    <mergeCell ref="A54:A55"/>
    <mergeCell ref="B54:B55"/>
    <mergeCell ref="C54:C55"/>
    <mergeCell ref="E54:E55"/>
    <mergeCell ref="F54:F55"/>
    <mergeCell ref="CJ52:CJ53"/>
    <mergeCell ref="CK52:CK53"/>
    <mergeCell ref="CL52:CL53"/>
    <mergeCell ref="CR52:CR53"/>
    <mergeCell ref="CT52:CT53"/>
    <mergeCell ref="CE52:CE53"/>
    <mergeCell ref="CF52:CF53"/>
    <mergeCell ref="CG52:CG53"/>
    <mergeCell ref="CH52:CH53"/>
    <mergeCell ref="CI52:CI53"/>
    <mergeCell ref="BW52:BW53"/>
    <mergeCell ref="BX52:BX53"/>
    <mergeCell ref="CB52:CB53"/>
    <mergeCell ref="CC52:CC53"/>
    <mergeCell ref="CD52:CD53"/>
    <mergeCell ref="BY52:BY53"/>
    <mergeCell ref="BZ52:BZ53"/>
    <mergeCell ref="CA52:CA53"/>
    <mergeCell ref="BR52:BR53"/>
    <mergeCell ref="BS52:BS53"/>
    <mergeCell ref="BT52:BT53"/>
    <mergeCell ref="BU52:BU53"/>
    <mergeCell ref="BH54:BH55"/>
    <mergeCell ref="BI54:BI55"/>
    <mergeCell ref="BJ54:BJ55"/>
    <mergeCell ref="BK54:BK55"/>
    <mergeCell ref="BL54:BL55"/>
    <mergeCell ref="AB54:AB55"/>
    <mergeCell ref="AC54:AC55"/>
    <mergeCell ref="AE54:AE55"/>
    <mergeCell ref="AM54:AM55"/>
    <mergeCell ref="AO54:AO55"/>
    <mergeCell ref="Q54:Q55"/>
    <mergeCell ref="R54:R55"/>
    <mergeCell ref="V54:V55"/>
    <mergeCell ref="X54:X55"/>
    <mergeCell ref="Z54:Z55"/>
    <mergeCell ref="L54:L55"/>
    <mergeCell ref="M54:M55"/>
    <mergeCell ref="N54:N55"/>
    <mergeCell ref="O54:O55"/>
    <mergeCell ref="P54:P55"/>
    <mergeCell ref="CD54:CD55"/>
    <mergeCell ref="CE54:CE55"/>
    <mergeCell ref="CF54:CF55"/>
    <mergeCell ref="CG54:CG55"/>
    <mergeCell ref="BU54:BU55"/>
    <mergeCell ref="BV54:BV55"/>
    <mergeCell ref="BW54:BW55"/>
    <mergeCell ref="BX54:BX55"/>
    <mergeCell ref="CB54:CB55"/>
    <mergeCell ref="BY54:BY55"/>
    <mergeCell ref="BZ54:BZ55"/>
    <mergeCell ref="CA54:CA55"/>
    <mergeCell ref="BM54:BM55"/>
    <mergeCell ref="BN54:BN55"/>
    <mergeCell ref="BR54:BR55"/>
    <mergeCell ref="BS54:BS55"/>
    <mergeCell ref="BT54:BT55"/>
    <mergeCell ref="Z56:Z57"/>
    <mergeCell ref="AB56:AB57"/>
    <mergeCell ref="AC56:AC57"/>
    <mergeCell ref="AE56:AE57"/>
    <mergeCell ref="AM56:AM57"/>
    <mergeCell ref="P56:P57"/>
    <mergeCell ref="Q56:Q57"/>
    <mergeCell ref="R56:R57"/>
    <mergeCell ref="V56:V57"/>
    <mergeCell ref="X56:X57"/>
    <mergeCell ref="CR54:CR55"/>
    <mergeCell ref="CT54:CT55"/>
    <mergeCell ref="A56:A57"/>
    <mergeCell ref="B56:B57"/>
    <mergeCell ref="C56:C57"/>
    <mergeCell ref="E56:E57"/>
    <mergeCell ref="F56:F57"/>
    <mergeCell ref="G56:G57"/>
    <mergeCell ref="H56:H57"/>
    <mergeCell ref="I56:I57"/>
    <mergeCell ref="J56:J57"/>
    <mergeCell ref="K56:K57"/>
    <mergeCell ref="L56:L57"/>
    <mergeCell ref="M56:M57"/>
    <mergeCell ref="N56:N57"/>
    <mergeCell ref="O56:O57"/>
    <mergeCell ref="CH54:CH55"/>
    <mergeCell ref="CI54:CI55"/>
    <mergeCell ref="CJ54:CJ55"/>
    <mergeCell ref="CK54:CK55"/>
    <mergeCell ref="CL54:CL55"/>
    <mergeCell ref="CC54:CC55"/>
    <mergeCell ref="BT56:BT57"/>
    <mergeCell ref="BU56:BU57"/>
    <mergeCell ref="BV56:BV57"/>
    <mergeCell ref="BW56:BW57"/>
    <mergeCell ref="BX56:BX57"/>
    <mergeCell ref="BL56:BL57"/>
    <mergeCell ref="BM56:BM57"/>
    <mergeCell ref="BN56:BN57"/>
    <mergeCell ref="BR56:BR57"/>
    <mergeCell ref="BS56:BS57"/>
    <mergeCell ref="BO56:BO57"/>
    <mergeCell ref="BP56:BP57"/>
    <mergeCell ref="BQ56:BQ57"/>
    <mergeCell ref="AO56:AO57"/>
    <mergeCell ref="BH56:BH57"/>
    <mergeCell ref="BI56:BI57"/>
    <mergeCell ref="BJ56:BJ57"/>
    <mergeCell ref="BK56:BK57"/>
    <mergeCell ref="AE58:AE59"/>
    <mergeCell ref="O58:O59"/>
    <mergeCell ref="P58:P59"/>
    <mergeCell ref="Q58:Q59"/>
    <mergeCell ref="R58:R59"/>
    <mergeCell ref="V58:V59"/>
    <mergeCell ref="CL56:CL57"/>
    <mergeCell ref="CR56:CR57"/>
    <mergeCell ref="CT56:CT57"/>
    <mergeCell ref="A58:A59"/>
    <mergeCell ref="B58:B59"/>
    <mergeCell ref="C58:C59"/>
    <mergeCell ref="E58:E59"/>
    <mergeCell ref="F58:F59"/>
    <mergeCell ref="G58:G59"/>
    <mergeCell ref="H58:H59"/>
    <mergeCell ref="I58:I59"/>
    <mergeCell ref="J58:J59"/>
    <mergeCell ref="K58:K59"/>
    <mergeCell ref="L58:L59"/>
    <mergeCell ref="M58:M59"/>
    <mergeCell ref="N58:N59"/>
    <mergeCell ref="CG56:CG57"/>
    <mergeCell ref="CH56:CH57"/>
    <mergeCell ref="CI56:CI57"/>
    <mergeCell ref="CJ56:CJ57"/>
    <mergeCell ref="CK56:CK57"/>
    <mergeCell ref="CB56:CB57"/>
    <mergeCell ref="CC56:CC57"/>
    <mergeCell ref="CD56:CD57"/>
    <mergeCell ref="CE56:CE57"/>
    <mergeCell ref="CF56:CF57"/>
    <mergeCell ref="CL58:CL59"/>
    <mergeCell ref="CR58:CR59"/>
    <mergeCell ref="CT58:CT59"/>
    <mergeCell ref="A60:A61"/>
    <mergeCell ref="B60:B61"/>
    <mergeCell ref="C60:C61"/>
    <mergeCell ref="E60:E61"/>
    <mergeCell ref="F60:F61"/>
    <mergeCell ref="G60:G61"/>
    <mergeCell ref="H60:H61"/>
    <mergeCell ref="I60:I61"/>
    <mergeCell ref="J60:J61"/>
    <mergeCell ref="K60:K61"/>
    <mergeCell ref="L60:L61"/>
    <mergeCell ref="M60:M61"/>
    <mergeCell ref="CF58:CF59"/>
    <mergeCell ref="CG58:CG59"/>
    <mergeCell ref="CH58:CH59"/>
    <mergeCell ref="CI58:CI59"/>
    <mergeCell ref="CJ58:CJ59"/>
    <mergeCell ref="BX58:BX59"/>
    <mergeCell ref="CB58:CB59"/>
    <mergeCell ref="CC58:CC59"/>
    <mergeCell ref="CD58:CD59"/>
    <mergeCell ref="CE58:CE59"/>
    <mergeCell ref="BS58:BS59"/>
    <mergeCell ref="BT58:BT59"/>
    <mergeCell ref="BU58:BU59"/>
    <mergeCell ref="BV58:BV59"/>
    <mergeCell ref="BW58:BW59"/>
    <mergeCell ref="BK58:BK59"/>
    <mergeCell ref="BL58:BL59"/>
    <mergeCell ref="BN60:BN61"/>
    <mergeCell ref="AE60:AE61"/>
    <mergeCell ref="AM60:AM61"/>
    <mergeCell ref="AO60:AO61"/>
    <mergeCell ref="BH60:BH61"/>
    <mergeCell ref="BI60:BI61"/>
    <mergeCell ref="V60:V61"/>
    <mergeCell ref="X60:X61"/>
    <mergeCell ref="Z60:Z61"/>
    <mergeCell ref="AB60:AB61"/>
    <mergeCell ref="AC60:AC61"/>
    <mergeCell ref="N60:N61"/>
    <mergeCell ref="O60:O61"/>
    <mergeCell ref="P60:P61"/>
    <mergeCell ref="Q60:Q61"/>
    <mergeCell ref="R60:R61"/>
    <mergeCell ref="CK58:CK59"/>
    <mergeCell ref="BM58:BM59"/>
    <mergeCell ref="BN58:BN59"/>
    <mergeCell ref="BR58:BR59"/>
    <mergeCell ref="BO58:BO59"/>
    <mergeCell ref="BP58:BP59"/>
    <mergeCell ref="BQ58:BQ59"/>
    <mergeCell ref="AM58:AM59"/>
    <mergeCell ref="AO58:AO59"/>
    <mergeCell ref="BH58:BH59"/>
    <mergeCell ref="BI58:BI59"/>
    <mergeCell ref="BJ58:BJ59"/>
    <mergeCell ref="X58:X59"/>
    <mergeCell ref="Z58:Z59"/>
    <mergeCell ref="AB58:AB59"/>
    <mergeCell ref="AC58:AC59"/>
    <mergeCell ref="A62:A63"/>
    <mergeCell ref="B62:B63"/>
    <mergeCell ref="C62:C63"/>
    <mergeCell ref="E62:E63"/>
    <mergeCell ref="F62:F63"/>
    <mergeCell ref="CJ60:CJ61"/>
    <mergeCell ref="CK60:CK61"/>
    <mergeCell ref="CL60:CL61"/>
    <mergeCell ref="CR60:CR61"/>
    <mergeCell ref="CT60:CT61"/>
    <mergeCell ref="CE60:CE61"/>
    <mergeCell ref="CF60:CF61"/>
    <mergeCell ref="CG60:CG61"/>
    <mergeCell ref="CH60:CH61"/>
    <mergeCell ref="CI60:CI61"/>
    <mergeCell ref="BW60:BW61"/>
    <mergeCell ref="BX60:BX61"/>
    <mergeCell ref="CB60:CB61"/>
    <mergeCell ref="CC60:CC61"/>
    <mergeCell ref="CD60:CD61"/>
    <mergeCell ref="BY60:BY61"/>
    <mergeCell ref="BZ60:BZ61"/>
    <mergeCell ref="CA60:CA61"/>
    <mergeCell ref="BR60:BR61"/>
    <mergeCell ref="BS60:BS61"/>
    <mergeCell ref="BT60:BT61"/>
    <mergeCell ref="BU60:BU61"/>
    <mergeCell ref="BV60:BV61"/>
    <mergeCell ref="BJ60:BJ61"/>
    <mergeCell ref="BK60:BK61"/>
    <mergeCell ref="BL60:BL61"/>
    <mergeCell ref="BM60:BM61"/>
    <mergeCell ref="AB62:AB63"/>
    <mergeCell ref="AC62:AC63"/>
    <mergeCell ref="AE62:AE63"/>
    <mergeCell ref="AM62:AM63"/>
    <mergeCell ref="AO62:AO63"/>
    <mergeCell ref="Q62:Q63"/>
    <mergeCell ref="R62:R63"/>
    <mergeCell ref="V62:V63"/>
    <mergeCell ref="X62:X63"/>
    <mergeCell ref="Z62:Z63"/>
    <mergeCell ref="L62:L63"/>
    <mergeCell ref="M62:M63"/>
    <mergeCell ref="N62:N63"/>
    <mergeCell ref="O62:O63"/>
    <mergeCell ref="P62:P63"/>
    <mergeCell ref="G62:G63"/>
    <mergeCell ref="H62:H63"/>
    <mergeCell ref="I62:I63"/>
    <mergeCell ref="J62:J63"/>
    <mergeCell ref="K62:K63"/>
    <mergeCell ref="BV62:BV63"/>
    <mergeCell ref="BW62:BW63"/>
    <mergeCell ref="BX62:BX63"/>
    <mergeCell ref="CB62:CB63"/>
    <mergeCell ref="BY62:BY63"/>
    <mergeCell ref="BZ62:BZ63"/>
    <mergeCell ref="CA62:CA63"/>
    <mergeCell ref="BM62:BM63"/>
    <mergeCell ref="BN62:BN63"/>
    <mergeCell ref="BR62:BR63"/>
    <mergeCell ref="BS62:BS63"/>
    <mergeCell ref="BT62:BT63"/>
    <mergeCell ref="BH62:BH63"/>
    <mergeCell ref="BI62:BI63"/>
    <mergeCell ref="BJ62:BJ63"/>
    <mergeCell ref="BK62:BK63"/>
    <mergeCell ref="BL62:BL63"/>
    <mergeCell ref="P64:P65"/>
    <mergeCell ref="Q64:Q65"/>
    <mergeCell ref="R64:R65"/>
    <mergeCell ref="V64:V65"/>
    <mergeCell ref="X64:X65"/>
    <mergeCell ref="CR62:CR63"/>
    <mergeCell ref="CT62:CT63"/>
    <mergeCell ref="A64:A65"/>
    <mergeCell ref="B64:B65"/>
    <mergeCell ref="C64:C65"/>
    <mergeCell ref="E64:E65"/>
    <mergeCell ref="F64:F65"/>
    <mergeCell ref="G64:G65"/>
    <mergeCell ref="H64:H65"/>
    <mergeCell ref="I64:I65"/>
    <mergeCell ref="J64:J65"/>
    <mergeCell ref="K64:K65"/>
    <mergeCell ref="L64:L65"/>
    <mergeCell ref="M64:M65"/>
    <mergeCell ref="N64:N65"/>
    <mergeCell ref="O64:O65"/>
    <mergeCell ref="CH62:CH63"/>
    <mergeCell ref="CI62:CI63"/>
    <mergeCell ref="CJ62:CJ63"/>
    <mergeCell ref="CK62:CK63"/>
    <mergeCell ref="CL62:CL63"/>
    <mergeCell ref="CC62:CC63"/>
    <mergeCell ref="CD62:CD63"/>
    <mergeCell ref="CE62:CE63"/>
    <mergeCell ref="CF62:CF63"/>
    <mergeCell ref="CG62:CG63"/>
    <mergeCell ref="BU62:BU63"/>
    <mergeCell ref="BX64:BX65"/>
    <mergeCell ref="BL64:BL65"/>
    <mergeCell ref="BM64:BM65"/>
    <mergeCell ref="BN64:BN65"/>
    <mergeCell ref="BR64:BR65"/>
    <mergeCell ref="BS64:BS65"/>
    <mergeCell ref="BO64:BO65"/>
    <mergeCell ref="BP64:BP65"/>
    <mergeCell ref="BQ64:BQ65"/>
    <mergeCell ref="AO64:AO65"/>
    <mergeCell ref="BH64:BH65"/>
    <mergeCell ref="BI64:BI65"/>
    <mergeCell ref="BJ64:BJ65"/>
    <mergeCell ref="BK64:BK65"/>
    <mergeCell ref="Z64:Z65"/>
    <mergeCell ref="AB64:AB65"/>
    <mergeCell ref="AC64:AC65"/>
    <mergeCell ref="AE64:AE65"/>
    <mergeCell ref="AM64:AM65"/>
    <mergeCell ref="BP12:BP13"/>
    <mergeCell ref="BQ12:BQ13"/>
    <mergeCell ref="BO14:BO15"/>
    <mergeCell ref="BP14:BP15"/>
    <mergeCell ref="BQ14:BQ15"/>
    <mergeCell ref="CL64:CL65"/>
    <mergeCell ref="CR64:CR65"/>
    <mergeCell ref="CT64:CT65"/>
    <mergeCell ref="BO6:BO7"/>
    <mergeCell ref="BP6:BP7"/>
    <mergeCell ref="BQ6:BQ7"/>
    <mergeCell ref="BO8:BO9"/>
    <mergeCell ref="BP8:BP9"/>
    <mergeCell ref="BQ8:BQ9"/>
    <mergeCell ref="BO10:BO11"/>
    <mergeCell ref="BP10:BP11"/>
    <mergeCell ref="BQ10:BQ11"/>
    <mergeCell ref="BO12:BO13"/>
    <mergeCell ref="CG64:CG65"/>
    <mergeCell ref="CH64:CH65"/>
    <mergeCell ref="CI64:CI65"/>
    <mergeCell ref="CJ64:CJ65"/>
    <mergeCell ref="CK64:CK65"/>
    <mergeCell ref="CB64:CB65"/>
    <mergeCell ref="CC64:CC65"/>
    <mergeCell ref="CD64:CD65"/>
    <mergeCell ref="CE64:CE65"/>
    <mergeCell ref="CF64:CF65"/>
    <mergeCell ref="BT64:BT65"/>
    <mergeCell ref="BU64:BU65"/>
    <mergeCell ref="BV64:BV65"/>
    <mergeCell ref="BW64:BW65"/>
    <mergeCell ref="BO60:BO61"/>
    <mergeCell ref="BP60:BP61"/>
    <mergeCell ref="BQ60:BQ61"/>
    <mergeCell ref="BO62:BO63"/>
    <mergeCell ref="BP62:BP63"/>
    <mergeCell ref="BQ62:BQ63"/>
    <mergeCell ref="BO52:BO53"/>
    <mergeCell ref="BP52:BP53"/>
    <mergeCell ref="BQ52:BQ53"/>
    <mergeCell ref="BO54:BO55"/>
    <mergeCell ref="BP54:BP55"/>
    <mergeCell ref="BQ54:BQ55"/>
    <mergeCell ref="BO44:BO45"/>
    <mergeCell ref="BP44:BP45"/>
    <mergeCell ref="BQ44:BQ45"/>
    <mergeCell ref="BO46:BO47"/>
    <mergeCell ref="BP46:BP47"/>
    <mergeCell ref="BQ46:BQ47"/>
    <mergeCell ref="BY32:BY33"/>
    <mergeCell ref="BZ32:BZ33"/>
    <mergeCell ref="CA32:CA33"/>
    <mergeCell ref="BY34:BY35"/>
    <mergeCell ref="BZ34:BZ35"/>
    <mergeCell ref="CA34:CA35"/>
    <mergeCell ref="BY24:BY25"/>
    <mergeCell ref="BZ24:BZ25"/>
    <mergeCell ref="CA24:CA25"/>
    <mergeCell ref="BY26:BY27"/>
    <mergeCell ref="BZ26:BZ27"/>
    <mergeCell ref="CA26:CA27"/>
    <mergeCell ref="BY16:BY17"/>
    <mergeCell ref="BZ16:BZ17"/>
    <mergeCell ref="CA16:CA17"/>
    <mergeCell ref="BY18:BY19"/>
    <mergeCell ref="BZ18:BZ19"/>
    <mergeCell ref="CA18:CA19"/>
    <mergeCell ref="BY64:BY65"/>
    <mergeCell ref="BZ64:BZ65"/>
    <mergeCell ref="CA64:CA65"/>
    <mergeCell ref="BY56:BY57"/>
    <mergeCell ref="BZ56:BZ57"/>
    <mergeCell ref="CA56:CA57"/>
    <mergeCell ref="BY58:BY59"/>
    <mergeCell ref="BZ58:BZ59"/>
    <mergeCell ref="CA58:CA59"/>
    <mergeCell ref="BY48:BY49"/>
    <mergeCell ref="BZ48:BZ49"/>
    <mergeCell ref="CA48:CA49"/>
    <mergeCell ref="BY50:BY51"/>
    <mergeCell ref="BZ50:BZ51"/>
    <mergeCell ref="CA50:CA51"/>
    <mergeCell ref="BY40:BY41"/>
    <mergeCell ref="BZ40:BZ41"/>
    <mergeCell ref="CA40:CA41"/>
    <mergeCell ref="BY42:BY43"/>
    <mergeCell ref="BZ42:BZ43"/>
    <mergeCell ref="CA42:CA43"/>
  </mergeCells>
  <dataValidations count="8">
    <dataValidation allowBlank="1" showErrorMessage="1" sqref="BH5:BI13 BN6:BN65 BQ6:BQ65" xr:uid="{F42D2A20-BD72-4849-A299-8C01B4A5238E}"/>
    <dataValidation type="list" allowBlank="1" showErrorMessage="1" sqref="BH6:BH65" xr:uid="{2A2A275A-B9A7-4F16-9C55-F577FF5690E5}">
      <formula1>"RCT, Single-arm, Prospective observational, Retrospective observational, Survey, CEA/CUA, Other, NR, NA"</formula1>
    </dataValidation>
    <dataValidation type="list" allowBlank="1" showErrorMessage="1" sqref="CR6:CR65 CT6:CT65 CG6:CL65" xr:uid="{3E88EB02-7EE6-49D8-BEA7-8E0734266A1B}">
      <formula1>"Prospective Multicenter, Prospective Single-center, Retrospective Multicenter, Retrospective Single-center, Database Analysis, NR, NA"</formula1>
    </dataValidation>
    <dataValidation type="list" allowBlank="1" showInputMessage="1" showErrorMessage="1" sqref="BR6:BR65" xr:uid="{3A2D0F66-54F1-4D41-A5F2-E22685C4E2C6}">
      <formula1>"CEA/CUA,BIM,Cost/HCRU,ITC,Other,NA"</formula1>
    </dataValidation>
    <dataValidation type="list" allowBlank="1" showInputMessage="1" showErrorMessage="1" sqref="BS6:BS65" xr:uid="{CBD061E6-DA14-44A7-AC74-0D2308B4A955}">
      <formula1>"2020, 2019, 2018, 2017, 2016, 2015, 2014, 2013, 2012, 2011, 2010, 2009, 2008, 2007, 2006, 2005, 2004, 2003, 2002, 2001, 2000, NA"</formula1>
    </dataValidation>
    <dataValidation type="list" allowBlank="1" showErrorMessage="1" sqref="BJ6:BK65 BU6:BU65" xr:uid="{A4A88D62-3F23-40E0-A245-3B8F3553AA74}">
      <formula1>"Yes,No,NA"</formula1>
    </dataValidation>
    <dataValidation type="list" allowBlank="1" showErrorMessage="1" sqref="R14:R65" xr:uid="{CBB9B7D0-9C45-42BA-8EDF-39FC7ACD6171}">
      <formula1>"1,2,3,4"</formula1>
    </dataValidation>
    <dataValidation type="list" allowBlank="1" showInputMessage="1" showErrorMessage="1" sqref="Q14:Q21" xr:uid="{A5A95E14-8B77-4AEF-9021-C79B9C10C919}">
      <formula1>"1 Line, 1+ Line, 2 Line, 2+ Line, 3+ Line, 3 Line, Adjuvant/Neoadjuvant, NR"</formula1>
    </dataValidation>
  </dataValidations>
  <hyperlinks>
    <hyperlink ref="L14" r:id="rId1" xr:uid="{20814D92-6873-4A1A-8554-F2F8B5C85A91}"/>
    <hyperlink ref="L16" r:id="rId2" display="https://ln5.sync.com/dl/0259c12f0/635xpiii-7amiymmh-fhqa6t8b-vnc2ukt4" xr:uid="{A497FCE6-39D5-455B-AAD9-04630AFB511F}"/>
    <hyperlink ref="L18" r:id="rId3" xr:uid="{CB05C702-C48E-4146-80D9-720E0CD7284B}"/>
    <hyperlink ref="L6" r:id="rId4" xr:uid="{3B3FED4E-C713-48E8-9C4E-8D85A2EB0312}"/>
    <hyperlink ref="L8" r:id="rId5" xr:uid="{75F95CB4-758A-4C87-949A-822F022C733D}"/>
    <hyperlink ref="L10" r:id="rId6" xr:uid="{599393AD-4B2C-44D4-9373-D101A58332E5}"/>
    <hyperlink ref="L20" r:id="rId7" xr:uid="{4B47AA37-691D-4FC7-8E87-D59354BDFB1F}"/>
    <hyperlink ref="L12" r:id="rId8" xr:uid="{7A41ADE4-521C-4559-A85A-8D3D2A3F98A6}"/>
    <hyperlink ref="L22" r:id="rId9" xr:uid="{F1365689-7023-4EFB-AE30-CAF4E396BEF3}"/>
    <hyperlink ref="L24" r:id="rId10" xr:uid="{4FAF8F14-954E-44DD-98AD-D5EFC851E60B}"/>
    <hyperlink ref="L26" r:id="rId11" xr:uid="{210B8146-20D2-4C0B-88D3-F7BACF9EFD9A}"/>
    <hyperlink ref="L28" r:id="rId12" xr:uid="{CFE37259-48EF-4428-942D-F1384D71990B}"/>
    <hyperlink ref="L30" r:id="rId13" xr:uid="{3523A3DA-2D0C-453D-9C16-52C2BC5BBD5C}"/>
    <hyperlink ref="L32" r:id="rId14" xr:uid="{6A0DCF57-3B73-405A-926B-649830A7DE05}"/>
    <hyperlink ref="L34" r:id="rId15" xr:uid="{BE674510-E2A5-4276-9315-3902B5454914}"/>
    <hyperlink ref="L36" r:id="rId16" xr:uid="{09A5A433-E5A0-432C-BF85-51B5F2F35EE0}"/>
    <hyperlink ref="L38" r:id="rId17" xr:uid="{9CFE5C0C-F630-4DFD-B92B-5157442501B4}"/>
    <hyperlink ref="L40" r:id="rId18" xr:uid="{4AA38F6F-2E3C-4A90-B8E4-0116AF78EA50}"/>
    <hyperlink ref="L42" r:id="rId19" xr:uid="{4190787A-FEB9-49EA-A77A-53CC4DCF5328}"/>
    <hyperlink ref="L44" r:id="rId20" xr:uid="{13A2BFAB-688E-4139-BAAE-D93608C7434B}"/>
    <hyperlink ref="L46" r:id="rId21" xr:uid="{41034BA1-ACEC-40CD-8DA6-FD52E1605DE0}"/>
    <hyperlink ref="L48" r:id="rId22" xr:uid="{ED2D2385-6D15-44F4-B013-43712114197C}"/>
    <hyperlink ref="L50" r:id="rId23" xr:uid="{6454C7B8-5D0D-49C3-BF74-A4AE9185B454}"/>
    <hyperlink ref="L52" r:id="rId24" xr:uid="{9F99DB80-D808-4630-AFA7-CF4EB648E50A}"/>
    <hyperlink ref="L54" r:id="rId25" xr:uid="{0CFF8BB9-6805-4078-BF61-85072C69C9B0}"/>
    <hyperlink ref="L56" r:id="rId26" xr:uid="{05117D74-51EA-4325-95FD-0714309C35AB}"/>
    <hyperlink ref="L58" r:id="rId27" xr:uid="{8C0F7B51-72B6-4C63-AD99-F40B66042851}"/>
    <hyperlink ref="L60" r:id="rId28" xr:uid="{C0278EA1-7119-4D01-8518-57D8A6A14050}"/>
    <hyperlink ref="L62" r:id="rId29" xr:uid="{EE8C4616-21CD-4846-9DC4-0FBD5C5B873D}"/>
    <hyperlink ref="L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2023-04-27T12:42:58Z</dcterms:modified>
</cp:coreProperties>
</file>