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sachinr\Downloads\"/>
    </mc:Choice>
  </mc:AlternateContent>
  <xr:revisionPtr revIDLastSave="0" documentId="13_ncr:1_{62781665-8962-4111-A7D3-9B35A712A755}" xr6:coauthVersionLast="47" xr6:coauthVersionMax="47" xr10:uidLastSave="{00000000-0000-0000-0000-000000000000}"/>
  <bookViews>
    <workbookView xWindow="-108" yWindow="-108" windowWidth="23256" windowHeight="12720" xr2:uid="{353FB78A-2C62-4508-9773-5855381F449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145" i="1" l="1"/>
  <c r="AE145" i="1" s="1"/>
  <c r="AC133" i="1"/>
  <c r="AE133" i="1" s="1"/>
  <c r="AC107" i="1"/>
  <c r="AE107" i="1" s="1"/>
  <c r="AC99" i="1"/>
  <c r="AE99" i="1" s="1"/>
  <c r="AH95" i="1"/>
  <c r="AI95" i="1" s="1"/>
  <c r="AC86" i="1"/>
  <c r="AI82" i="1"/>
  <c r="AH82" i="1"/>
  <c r="AI78" i="1"/>
  <c r="AH78" i="1"/>
  <c r="AI74" i="1"/>
  <c r="AH74" i="1"/>
  <c r="AI70" i="1"/>
  <c r="AH70" i="1"/>
  <c r="AI66" i="1"/>
  <c r="AH66" i="1"/>
  <c r="AI62" i="1"/>
  <c r="AC62" i="1"/>
  <c r="AE62" i="1" s="1"/>
  <c r="AI58" i="1"/>
  <c r="AC58" i="1"/>
  <c r="AE58" i="1" s="1"/>
  <c r="AI54" i="1"/>
  <c r="AC54" i="1"/>
  <c r="AE54" i="1" s="1"/>
  <c r="AH51" i="1"/>
  <c r="AI50" i="1"/>
  <c r="AH50" i="1"/>
  <c r="AC50" i="1"/>
  <c r="AE50" i="1" s="1"/>
  <c r="AC46" i="1"/>
  <c r="AH43" i="1"/>
  <c r="AI42" i="1"/>
  <c r="AH42" i="1"/>
  <c r="AE42" i="1"/>
  <c r="AC42" i="1"/>
  <c r="AH40" i="1"/>
  <c r="AH39" i="1"/>
  <c r="AH38" i="1"/>
  <c r="AI38" i="1" s="1"/>
  <c r="AE38" i="1"/>
  <c r="AC38" i="1"/>
  <c r="AC34" i="1"/>
  <c r="AC30" i="1"/>
  <c r="AE30" i="1" s="1"/>
  <c r="AC22" i="1"/>
  <c r="AE22" i="1" s="1"/>
  <c r="AC18" i="1"/>
  <c r="AI14" i="1"/>
  <c r="AI6" i="1"/>
  <c r="AE6" i="1"/>
  <c r="AC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Junhan Liu</author>
    <author/>
    <author>Ed Kim</author>
    <author>Jessica Tu-Anh Tran</author>
    <author>khoin</author>
    <author>mihae</author>
    <author>marie</author>
    <author>bach-</author>
  </authors>
  <commentList>
    <comment ref="A5" authorId="0" shapeId="0" xr:uid="{FB6896D8-C8A6-4E40-9EB3-B62CE3EEBE01}">
      <text>
        <r>
          <rPr>
            <b/>
            <sz val="9"/>
            <color indexed="81"/>
            <rFont val="Tahoma"/>
            <family val="2"/>
          </rPr>
          <t>Junhan Liu:</t>
        </r>
        <r>
          <rPr>
            <sz val="9"/>
            <color indexed="81"/>
            <rFont val="Tahoma"/>
            <family val="2"/>
          </rPr>
          <t xml:space="preserve">
This cell should be numbers that count the total number of original studies.</t>
        </r>
      </text>
    </comment>
    <comment ref="B5" authorId="0" shapeId="0" xr:uid="{DB6B7454-9099-48F7-84B2-0E22FC279059}">
      <text>
        <r>
          <rPr>
            <b/>
            <sz val="9"/>
            <color indexed="81"/>
            <rFont val="Tahoma"/>
            <family val="2"/>
          </rPr>
          <t>Junhan Liu:</t>
        </r>
        <r>
          <rPr>
            <sz val="9"/>
            <color indexed="81"/>
            <rFont val="Tahoma"/>
            <family val="2"/>
          </rPr>
          <t xml:space="preserve">
This should be numbers that count the total number of publications</t>
        </r>
      </text>
    </comment>
    <comment ref="C5" authorId="0" shapeId="0" xr:uid="{D5F39973-4475-484B-8AAB-5095CA5422E8}">
      <text>
        <r>
          <rPr>
            <b/>
            <sz val="9"/>
            <color indexed="81"/>
            <rFont val="Tahoma"/>
            <family val="2"/>
          </rPr>
          <t>Junhan Liu:</t>
        </r>
        <r>
          <rPr>
            <sz val="9"/>
            <color indexed="81"/>
            <rFont val="Tahoma"/>
            <family val="2"/>
          </rPr>
          <t xml:space="preserve">
Please select from drop down list:
Original: extractions reporting overall population
Subgroup: extractions reporting a subset of the overall population. For e.g. patients older than 65, ISS Stage I, etc.
Original &amp; Subgroup: publications reporting both the original and subgroup data</t>
        </r>
      </text>
    </comment>
    <comment ref="E5" authorId="0" shapeId="0" xr:uid="{400E79D0-30E9-4EE7-B9DA-4BCBC3F874EB}">
      <text>
        <r>
          <rPr>
            <b/>
            <sz val="9"/>
            <color indexed="81"/>
            <rFont val="Tahoma"/>
            <family val="2"/>
          </rPr>
          <t>Junhan Liu:</t>
        </r>
        <r>
          <rPr>
            <sz val="9"/>
            <color indexed="81"/>
            <rFont val="Tahoma"/>
            <family val="2"/>
          </rPr>
          <t xml:space="preserve">
If it's a full-text article: FirstAuthorLastName_AbbreveationsForJournal_YearOfPublication. 
For e.g. Forsythe_CEOR_2018
If it's an abstract:
FirstAuthorLastName_AbbreveationsForCongress_YearOfPublication (abstract)
For e.g. Forsythe_ISPOR_2018 (asbtract)
If the publication is a subgroup, please enter the subgroup description in bracket after the short reference with a line break. 
For e.g. 
Forsythe_ISPOR_2018 (abstract)
(Age&gt;65)</t>
        </r>
      </text>
    </comment>
    <comment ref="F5" authorId="0" shapeId="0" xr:uid="{8F314FDA-05E1-47CA-9B71-6E7F7BA199CB}">
      <text>
        <r>
          <rPr>
            <b/>
            <sz val="9"/>
            <color indexed="81"/>
            <rFont val="Tahoma"/>
            <family val="2"/>
          </rPr>
          <t>Junhan Liu:</t>
        </r>
        <r>
          <rPr>
            <sz val="9"/>
            <color indexed="81"/>
            <rFont val="Tahoma"/>
            <family val="2"/>
          </rPr>
          <t xml:space="preserve">
Please select from the drop-down list</t>
        </r>
      </text>
    </comment>
    <comment ref="G5" authorId="0" shapeId="0" xr:uid="{C6FF2C08-B60C-46D2-B10E-1DF06C297C16}">
      <text>
        <r>
          <rPr>
            <b/>
            <sz val="9"/>
            <color indexed="81"/>
            <rFont val="Tahoma"/>
            <family val="2"/>
          </rPr>
          <t>Junhan Liu:</t>
        </r>
        <r>
          <rPr>
            <sz val="9"/>
            <color indexed="81"/>
            <rFont val="Tahoma"/>
            <family val="2"/>
          </rPr>
          <t xml:space="preserve">
Free text. Please put the study title here. If there are more than one publications, please put both titles, separated by a semicolon.</t>
        </r>
      </text>
    </comment>
    <comment ref="H5" authorId="0" shapeId="0" xr:uid="{E95881B5-D365-4DEE-927E-6458AE2A20C5}">
      <text>
        <r>
          <rPr>
            <b/>
            <sz val="9"/>
            <color indexed="81"/>
            <rFont val="Tahoma"/>
            <family val="2"/>
          </rPr>
          <t>Junhan Liu:</t>
        </r>
        <r>
          <rPr>
            <sz val="9"/>
            <color indexed="81"/>
            <rFont val="Tahoma"/>
            <family val="2"/>
          </rPr>
          <t xml:space="preserve">
Please use 1-2 sentences to summarize the main takeaway from the extraction</t>
        </r>
      </text>
    </comment>
    <comment ref="I5" authorId="1" shapeId="0" xr:uid="{0918207A-3CC1-4E2B-BFEC-F7ACFD1A3BB3}">
      <text>
        <r>
          <rPr>
            <sz val="9"/>
            <color theme="1"/>
            <rFont val="Tahoma"/>
            <family val="2"/>
          </rPr>
          <t>Last Name, rest of the name in any form.
Ex) 
Kim, E
Kim, Edward
Kim Edward Moon
Kim, EM</t>
        </r>
      </text>
    </comment>
    <comment ref="J5" authorId="0" shapeId="0" xr:uid="{CF668DBC-55B3-4647-B241-6535F83F92E5}">
      <text>
        <r>
          <rPr>
            <b/>
            <sz val="9"/>
            <color indexed="81"/>
            <rFont val="Tahoma"/>
            <family val="2"/>
          </rPr>
          <t>Junhan Liu:</t>
        </r>
        <r>
          <rPr>
            <sz val="9"/>
            <color indexed="81"/>
            <rFont val="Tahoma"/>
            <family val="2"/>
          </rPr>
          <t xml:space="preserve">
Please copy and paste the abstract into this cell. Please delete the line-breaks</t>
        </r>
      </text>
    </comment>
    <comment ref="K5" authorId="0" shapeId="0" xr:uid="{C2EACF50-E22A-45EC-B5D2-7FF2DB86DD45}">
      <text>
        <r>
          <rPr>
            <b/>
            <sz val="9"/>
            <color indexed="81"/>
            <rFont val="Tahoma"/>
            <family val="2"/>
          </rPr>
          <t>Junhan Liu:</t>
        </r>
        <r>
          <rPr>
            <sz val="9"/>
            <color indexed="81"/>
            <rFont val="Tahoma"/>
            <family val="2"/>
          </rPr>
          <t xml:space="preserve">
Please enter the Trial name--&gt;line break--&gt;Trial ID. 
For e.g.
KarMMa
NCT03361748</t>
        </r>
      </text>
    </comment>
    <comment ref="L5" authorId="0" shapeId="0" xr:uid="{BA8AB6E4-6114-4C5F-AA28-441C45FFCC3D}">
      <text>
        <r>
          <rPr>
            <b/>
            <sz val="9"/>
            <color indexed="81"/>
            <rFont val="Tahoma"/>
            <family val="2"/>
          </rPr>
          <t>Junhan Liu:</t>
        </r>
        <r>
          <rPr>
            <sz val="9"/>
            <color indexed="81"/>
            <rFont val="Tahoma"/>
            <family val="2"/>
          </rPr>
          <t xml:space="preserve">
Please leave this at the end. This URL list is populated by Sync links. </t>
        </r>
      </text>
    </comment>
    <comment ref="M5" authorId="0" shapeId="0" xr:uid="{DFD835FE-BF96-48DF-80AD-C1C8537EAC74}">
      <text>
        <r>
          <rPr>
            <b/>
            <sz val="9"/>
            <color indexed="81"/>
            <rFont val="Tahoma"/>
            <family val="2"/>
          </rPr>
          <t>Junhan Liu:</t>
        </r>
        <r>
          <rPr>
            <sz val="9"/>
            <color indexed="81"/>
            <rFont val="Tahoma"/>
            <family val="2"/>
          </rPr>
          <t xml:space="preserve">
-This is a searchable column on LiveSLR. 
-Every extraction file should only contain 1 indication.
-More indications can be added. Please talk to Rozee Liu
-Please choose from the list below:
IC AML
NIC AML
RR ALL
NDMM
RRMM
Melanoma
PROC
mCRPC</t>
        </r>
      </text>
    </comment>
    <comment ref="N5" authorId="0" shapeId="0" xr:uid="{D3D9F4A6-0A81-417B-8551-1D8378FA76E4}">
      <text>
        <r>
          <rPr>
            <b/>
            <sz val="9"/>
            <color indexed="81"/>
            <rFont val="Tahoma"/>
            <family val="2"/>
          </rPr>
          <t>Junhan Liu:</t>
        </r>
        <r>
          <rPr>
            <sz val="9"/>
            <color indexed="81"/>
            <rFont val="Tahoma"/>
            <family val="2"/>
          </rPr>
          <t xml:space="preserve">
Free text. This column usually provides a short description of the patient population included in the study. Common things to include: disease, stage, age, prior therapy status, any mutation status if applicable.</t>
        </r>
      </text>
    </comment>
    <comment ref="O5" authorId="0" shapeId="0" xr:uid="{527AF8B7-9A49-4C83-B87C-0075A710D49E}">
      <text>
        <r>
          <rPr>
            <b/>
            <sz val="9"/>
            <color indexed="81"/>
            <rFont val="Tahoma"/>
            <family val="2"/>
          </rPr>
          <t>Junhan Liu:</t>
        </r>
        <r>
          <rPr>
            <sz val="9"/>
            <color indexed="81"/>
            <rFont val="Tahoma"/>
            <family val="2"/>
          </rPr>
          <t xml:space="preserve">
This is a searchable column on LiveSLR. 
-For each indication, there are specific sub-populations available to choose from
-When there is no sub-population, please enter the indication here. 
-If a study reports data for multiple sub-populations, please enter all of them, separated by a comma ",".
-More sub-populations could be added, please talk to Rozee Liu.
See below for a list of Indication and their corresponding sub-populations: 
IC AML: IC AML
NIC AML: NIC AML
RR ALL: RR ALL
NDMM: SCT-eligible, SCT-ineligible, NDMM
RRMM: RRMM, TRMM
Melanoma: Advanced, BRAF+, Metastatic, Unresectable, Mucosal, Uveal, Cutaneous
PROC: Refractory, Resistant, Sensitive
mCRPC: mCRPC</t>
        </r>
      </text>
    </comment>
    <comment ref="P5" authorId="0" shapeId="0" xr:uid="{A629D856-93B7-4C1A-ABBB-CA2A89849701}">
      <text>
        <r>
          <rPr>
            <b/>
            <sz val="9"/>
            <color indexed="81"/>
            <rFont val="Tahoma"/>
            <family val="2"/>
          </rPr>
          <t>Junhan Liu:</t>
        </r>
        <r>
          <rPr>
            <sz val="9"/>
            <color indexed="81"/>
            <rFont val="Tahoma"/>
            <family val="2"/>
          </rPr>
          <t xml:space="preserve">
Free text. A short list of inclusion criteria should be included here.</t>
        </r>
      </text>
    </comment>
    <comment ref="Q5" authorId="0" shapeId="0" xr:uid="{DAA865FB-DAD2-41A5-B69A-28DF8E3A9ED0}">
      <text>
        <r>
          <rPr>
            <b/>
            <sz val="9"/>
            <color indexed="81"/>
            <rFont val="Tahoma"/>
            <family val="2"/>
          </rPr>
          <t>Junhan Liu:</t>
        </r>
        <r>
          <rPr>
            <sz val="9"/>
            <color indexed="81"/>
            <rFont val="Tahoma"/>
            <family val="2"/>
          </rPr>
          <t xml:space="preserve">
Please choose from the drop-down list.</t>
        </r>
      </text>
    </comment>
    <comment ref="R5" authorId="0" shapeId="0" xr:uid="{15E57679-25C3-42FF-A310-3A7FF06EB3A1}">
      <text>
        <r>
          <rPr>
            <b/>
            <sz val="9"/>
            <color indexed="81"/>
            <rFont val="Tahoma"/>
            <family val="2"/>
          </rPr>
          <t>Junhan Liu:</t>
        </r>
        <r>
          <rPr>
            <sz val="9"/>
            <color indexed="81"/>
            <rFont val="Tahoma"/>
            <family val="2"/>
          </rPr>
          <t xml:space="preserve">
-Only integers with a minimum value of 1 are allowed. 
-If a study contains less than 4 arms, please keep all 4 rows within 1 extraction. But for the rows not used, enter "NA" for unmerged cells.
-If a study contains more than 4 arms, please add the number of necessary rows.</t>
        </r>
      </text>
    </comment>
    <comment ref="S5" authorId="0" shapeId="0" xr:uid="{C1AF48D9-CF42-4594-A570-1757472960F7}">
      <text>
        <r>
          <rPr>
            <b/>
            <sz val="9"/>
            <color indexed="81"/>
            <rFont val="Tahoma"/>
            <family val="2"/>
          </rPr>
          <t>Junhan Liu:</t>
        </r>
        <r>
          <rPr>
            <sz val="9"/>
            <color indexed="81"/>
            <rFont val="Tahoma"/>
            <family val="2"/>
          </rPr>
          <t xml:space="preserve">
-Please put the intervention of interest on the top row, and the comparators on the lower rows.
-Please capitalize the first letter.
-If an intervention is a combination therapy, please use " + " to join the combinations. 
-For e.g. Bortezomib + Lenalidomide.</t>
        </r>
      </text>
    </comment>
    <comment ref="T5" authorId="0" shapeId="0" xr:uid="{84EF548C-9357-40D4-9A9D-0B849970A432}">
      <text>
        <r>
          <rPr>
            <b/>
            <sz val="9"/>
            <color indexed="81"/>
            <rFont val="Tahoma"/>
            <family val="2"/>
          </rPr>
          <t>Junhan Liu:</t>
        </r>
        <r>
          <rPr>
            <sz val="9"/>
            <color indexed="81"/>
            <rFont val="Tahoma"/>
            <family val="2"/>
          </rPr>
          <t xml:space="preserve">
Free-text. 
-If there is no subgroup, please enter "NR"
-If there is a subgroup, please add the subgroup in a bracket to the &lt;short reference&gt;</t>
        </r>
      </text>
    </comment>
    <comment ref="AC5" authorId="0" shapeId="0" xr:uid="{C44B121C-F183-4677-8D27-4881B0712153}">
      <text>
        <r>
          <rPr>
            <b/>
            <sz val="9"/>
            <color indexed="81"/>
            <rFont val="Tahoma"/>
            <family val="2"/>
          </rPr>
          <t>Junhan Liu:</t>
        </r>
        <r>
          <rPr>
            <sz val="9"/>
            <color indexed="81"/>
            <rFont val="Tahoma"/>
            <family val="2"/>
          </rPr>
          <t xml:space="preserve">
Please use formula calculation if possible</t>
        </r>
      </text>
    </comment>
    <comment ref="AD5" authorId="0" shapeId="0" xr:uid="{DB1EE66B-AB2F-457E-BD19-2B6192743669}">
      <text>
        <r>
          <rPr>
            <b/>
            <sz val="9"/>
            <color indexed="81"/>
            <rFont val="Tahoma"/>
            <family val="2"/>
          </rPr>
          <t>Junhan Liu:</t>
        </r>
        <r>
          <rPr>
            <sz val="9"/>
            <color indexed="81"/>
            <rFont val="Tahoma"/>
            <family val="2"/>
          </rPr>
          <t xml:space="preserve">
Please report Median values. If only Mean values are reported, please leave a note and specify "mean".</t>
        </r>
      </text>
    </comment>
    <comment ref="AE5" authorId="0" shapeId="0" xr:uid="{99B7F223-D5EE-46D3-AF58-6588B6DABFC5}">
      <text>
        <r>
          <rPr>
            <b/>
            <sz val="9"/>
            <color indexed="81"/>
            <rFont val="Tahoma"/>
            <family val="2"/>
          </rPr>
          <t>Junhan Liu:</t>
        </r>
        <r>
          <rPr>
            <sz val="9"/>
            <color indexed="81"/>
            <rFont val="Tahoma"/>
            <family val="2"/>
          </rPr>
          <t xml:space="preserve">
Please use formula calculation if possible.</t>
        </r>
      </text>
    </comment>
    <comment ref="AG5" authorId="0" shapeId="0" xr:uid="{A27E9D61-72A2-424B-AE63-03880BAF95E0}">
      <text>
        <r>
          <rPr>
            <b/>
            <sz val="9"/>
            <color indexed="81"/>
            <rFont val="Tahoma"/>
            <family val="2"/>
          </rPr>
          <t>Junhan Liu:</t>
        </r>
        <r>
          <rPr>
            <sz val="9"/>
            <color indexed="81"/>
            <rFont val="Tahoma"/>
            <family val="2"/>
          </rPr>
          <t xml:space="preserve">
Please use formula calculation if possible</t>
        </r>
      </text>
    </comment>
    <comment ref="AI5" authorId="0" shapeId="0" xr:uid="{14172FD6-2B38-4798-A81B-B7E76CA1E01C}">
      <text>
        <r>
          <rPr>
            <b/>
            <sz val="9"/>
            <color indexed="81"/>
            <rFont val="Tahoma"/>
            <family val="2"/>
          </rPr>
          <t>Junhan Liu:</t>
        </r>
        <r>
          <rPr>
            <sz val="9"/>
            <color indexed="81"/>
            <rFont val="Tahoma"/>
            <family val="2"/>
          </rPr>
          <t xml:space="preserve">
Please use formula calculation if possible</t>
        </r>
      </text>
    </comment>
    <comment ref="CB5" authorId="2" shapeId="0" xr:uid="{B497CF35-F733-4C3C-B5E3-E20F2D751FC5}">
      <text>
        <r>
          <rPr>
            <b/>
            <sz val="9"/>
            <color rgb="FF000000"/>
            <rFont val="Tahoma"/>
            <family val="2"/>
          </rPr>
          <t xml:space="preserve">Rozee Liu:
</t>
        </r>
        <r>
          <rPr>
            <sz val="9"/>
            <color rgb="FF000000"/>
            <rFont val="Tahoma"/>
            <family val="2"/>
          </rPr>
          <t>Please choose from drop-down menu</t>
        </r>
      </text>
    </comment>
    <comment ref="CM5" authorId="3" shapeId="0" xr:uid="{AF45614A-EF37-4001-BDDF-CDBED85EFC49}">
      <text>
        <r>
          <rPr>
            <b/>
            <sz val="9"/>
            <color indexed="81"/>
            <rFont val="Tahoma"/>
            <family val="2"/>
          </rPr>
          <t>Jessica Tu-Anh Tran:</t>
        </r>
        <r>
          <rPr>
            <sz val="9"/>
            <color indexed="81"/>
            <rFont val="Tahoma"/>
            <family val="2"/>
          </rPr>
          <t xml:space="preserve">
Fa</t>
        </r>
      </text>
    </comment>
    <comment ref="CN5" authorId="3" shapeId="0" xr:uid="{23864122-D64F-4D1A-8016-4A0ABCA6E398}">
      <text>
        <r>
          <rPr>
            <b/>
            <sz val="9"/>
            <color indexed="81"/>
            <rFont val="Tahoma"/>
            <family val="2"/>
          </rPr>
          <t>Jessica Tu-Anh Tran:</t>
        </r>
        <r>
          <rPr>
            <sz val="9"/>
            <color indexed="81"/>
            <rFont val="Tahoma"/>
            <family val="2"/>
          </rPr>
          <t xml:space="preserve">
Fa</t>
        </r>
      </text>
    </comment>
    <comment ref="EN5" authorId="0" shapeId="0" xr:uid="{90BE5ABD-5175-4EB4-B03C-FA016961DE2D}">
      <text>
        <r>
          <rPr>
            <b/>
            <sz val="9"/>
            <color indexed="81"/>
            <rFont val="Tahoma"/>
            <family val="2"/>
          </rPr>
          <t>Junhan Liu:</t>
        </r>
        <r>
          <rPr>
            <sz val="9"/>
            <color indexed="81"/>
            <rFont val="Tahoma"/>
            <family val="2"/>
          </rPr>
          <t xml:space="preserve">
-Please enter in this format: 90.1-90.7. 
-Do not use 0.901-0.907.
-Do not add %</t>
        </r>
      </text>
    </comment>
    <comment ref="EP5" authorId="0" shapeId="0" xr:uid="{DDA23210-2284-4573-8CA3-AD2D86641165}">
      <text>
        <r>
          <rPr>
            <b/>
            <sz val="9"/>
            <color indexed="81"/>
            <rFont val="Tahoma"/>
            <family val="2"/>
          </rPr>
          <t>Junhan Liu:</t>
        </r>
        <r>
          <rPr>
            <sz val="9"/>
            <color indexed="81"/>
            <rFont val="Tahoma"/>
            <family val="2"/>
          </rPr>
          <t xml:space="preserve">
-Please enter in this format: 90.1-90.7. 
-Do not use 0.901-0.907.
-Do not add %</t>
        </r>
      </text>
    </comment>
    <comment ref="ER5" authorId="0" shapeId="0" xr:uid="{3059B902-0952-48C3-9C55-D165E12D3406}">
      <text>
        <r>
          <rPr>
            <b/>
            <sz val="9"/>
            <color indexed="81"/>
            <rFont val="Tahoma"/>
            <family val="2"/>
          </rPr>
          <t>Junhan Liu:</t>
        </r>
        <r>
          <rPr>
            <sz val="9"/>
            <color indexed="81"/>
            <rFont val="Tahoma"/>
            <family val="2"/>
          </rPr>
          <t xml:space="preserve">
-Please enter in this format: 90.1-90.7. 
-Do not use 0.901-0.907.
-Do not add %</t>
        </r>
      </text>
    </comment>
    <comment ref="EU5" authorId="1" shapeId="0" xr:uid="{4D5A8B01-E0BF-4519-B06E-FDA2455C553B}">
      <text>
        <r>
          <rPr>
            <sz val="11"/>
            <color theme="1"/>
            <rFont val="Arial"/>
            <family val="2"/>
          </rPr>
          <t>Ed Kim:
Safety N for Grade 3-4 AEs (per arm) to Safety N</t>
        </r>
      </text>
    </comment>
    <comment ref="FJ5" authorId="0" shapeId="0" xr:uid="{F8C0A8AF-2159-4066-AEEF-BE7A8A7DBCD3}">
      <text>
        <r>
          <rPr>
            <b/>
            <sz val="9"/>
            <color indexed="81"/>
            <rFont val="Tahoma"/>
            <family val="2"/>
          </rPr>
          <t>Junhan Liu:</t>
        </r>
        <r>
          <rPr>
            <sz val="9"/>
            <color indexed="81"/>
            <rFont val="Tahoma"/>
            <family val="2"/>
          </rPr>
          <t xml:space="preserve">
Please choose from drop-down list</t>
        </r>
      </text>
    </comment>
    <comment ref="FR5" authorId="0" shapeId="0" xr:uid="{AC3991D8-86B9-48E4-8ADF-07E2E470D8AD}">
      <text>
        <r>
          <rPr>
            <b/>
            <sz val="9"/>
            <color indexed="81"/>
            <rFont val="Tahoma"/>
            <family val="2"/>
          </rPr>
          <t>Junhan Liu:</t>
        </r>
        <r>
          <rPr>
            <sz val="9"/>
            <color indexed="81"/>
            <rFont val="Tahoma"/>
            <family val="2"/>
          </rPr>
          <t xml:space="preserve">
Please list the PRO scales used in the study.</t>
        </r>
      </text>
    </comment>
    <comment ref="FS5" authorId="0" shapeId="0" xr:uid="{6C07A2F6-4C4C-45CC-98DB-AAFD7E9C1792}">
      <text>
        <r>
          <rPr>
            <b/>
            <sz val="9"/>
            <color indexed="81"/>
            <rFont val="Tahoma"/>
            <family val="2"/>
          </rPr>
          <t>Junhan Liu:</t>
        </r>
        <r>
          <rPr>
            <sz val="9"/>
            <color indexed="81"/>
            <rFont val="Tahoma"/>
            <family val="2"/>
          </rPr>
          <t xml:space="preserve">
Free-text. But usually we try to answer these questions in here: 
1. what are the baseline values?
2. what is the difference between baseline and test time points?
3. What is the difference between arms?</t>
        </r>
      </text>
    </comment>
    <comment ref="GZ5" authorId="0" shapeId="0" xr:uid="{59049444-A1E6-4444-8094-F1439381B8B6}">
      <text>
        <r>
          <rPr>
            <b/>
            <sz val="9"/>
            <color indexed="81"/>
            <rFont val="Tahoma"/>
            <family val="2"/>
          </rPr>
          <t>Junhan Liu:</t>
        </r>
        <r>
          <rPr>
            <sz val="9"/>
            <color indexed="81"/>
            <rFont val="Tahoma"/>
            <family val="2"/>
          </rPr>
          <t xml:space="preserve">
Please choose from drop-down</t>
        </r>
      </text>
    </comment>
    <comment ref="HA5" authorId="0" shapeId="0" xr:uid="{A60CA135-8ADD-4A00-8D75-FE5FD1C269E4}">
      <text>
        <r>
          <rPr>
            <b/>
            <sz val="9"/>
            <color indexed="81"/>
            <rFont val="Tahoma"/>
            <family val="2"/>
          </rPr>
          <t>Junhan Liu:</t>
        </r>
        <r>
          <rPr>
            <sz val="9"/>
            <color indexed="81"/>
            <rFont val="Tahoma"/>
            <family val="2"/>
          </rPr>
          <t xml:space="preserve">
Please report the year of currency. If not available, please report year of publication and leave a note saying "year of publication"</t>
        </r>
      </text>
    </comment>
    <comment ref="HG5" authorId="2" shapeId="0" xr:uid="{B301BF01-384F-4588-9B63-2A3521B6FF29}">
      <text>
        <r>
          <rPr>
            <b/>
            <sz val="9"/>
            <color rgb="FF000000"/>
            <rFont val="Tahoma"/>
            <family val="2"/>
          </rPr>
          <t>Ed Kim:</t>
        </r>
        <r>
          <rPr>
            <sz val="9"/>
            <color rgb="FF000000"/>
            <rFont val="Tahoma"/>
            <family val="2"/>
          </rPr>
          <t xml:space="preserve">
Please try to report these outcomes: Cost, QALY or Lys, ICER</t>
        </r>
      </text>
    </comment>
    <comment ref="HH5" authorId="0" shapeId="0" xr:uid="{8272193E-D0A3-4912-9E3F-9682D65AF307}">
      <text>
        <r>
          <rPr>
            <b/>
            <sz val="9"/>
            <color indexed="81"/>
            <rFont val="Tahoma"/>
            <family val="2"/>
          </rPr>
          <t>Junhan Liu:</t>
        </r>
        <r>
          <rPr>
            <sz val="9"/>
            <color indexed="81"/>
            <rFont val="Tahoma"/>
            <family val="2"/>
          </rPr>
          <t xml:space="preserve">
-Please try to report these parameters: Model type, Health states (#), Perspective, Time horizon, Discount rate, Cycle length
-If any of them are not available, it could be left out. 
For e.g.
Model Type: Partitioned survival model
Health states (3): Progression-free survival, post-progression, death
Perspective: sociatal perspective
Time horizon: 10 years
Discount rate: 3.5%
Cycle length: 28 days</t>
        </r>
      </text>
    </comment>
    <comment ref="HI5" authorId="0" shapeId="0" xr:uid="{29200F4D-FBBF-4112-877F-C6FEE3C7471E}">
      <text>
        <r>
          <rPr>
            <b/>
            <sz val="9"/>
            <color indexed="81"/>
            <rFont val="Tahoma"/>
            <family val="2"/>
          </rPr>
          <t>Junhan Liu:</t>
        </r>
        <r>
          <rPr>
            <sz val="9"/>
            <color indexed="81"/>
            <rFont val="Tahoma"/>
            <family val="2"/>
          </rPr>
          <t xml:space="preserve">
Please mention what type of clinical data and what the source is. 
For e.g.
Transition probabilities: KarMMa trial
Survival rates, AE rates: literature review</t>
        </r>
      </text>
    </comment>
    <comment ref="HN5" authorId="0" shapeId="0" xr:uid="{3A68CE7D-C1FD-4DCD-8DD3-E3BB4525DA56}">
      <text>
        <r>
          <rPr>
            <b/>
            <sz val="9"/>
            <color indexed="81"/>
            <rFont val="Tahoma"/>
            <family val="2"/>
          </rPr>
          <t>Junhan Liu:</t>
        </r>
        <r>
          <rPr>
            <sz val="9"/>
            <color indexed="81"/>
            <rFont val="Tahoma"/>
            <family val="2"/>
          </rPr>
          <t xml:space="preserve">
Please report the type of cost data and the source. 
E.g.
Drug acquisition costs: Wholesale acquisition costs from the UK tariff. 
Administration costs, AE costs: Forsythe_CEOR_2018</t>
        </r>
      </text>
    </comment>
    <comment ref="IN5" authorId="0" shapeId="0" xr:uid="{BEB8C952-F755-4BC4-8267-05CAA0A68B88}">
      <text>
        <r>
          <rPr>
            <b/>
            <sz val="9"/>
            <color indexed="81"/>
            <rFont val="Tahoma"/>
            <family val="2"/>
          </rPr>
          <t>Junhan Liu:</t>
        </r>
        <r>
          <rPr>
            <sz val="9"/>
            <color indexed="81"/>
            <rFont val="Tahoma"/>
            <family val="2"/>
          </rPr>
          <t xml:space="preserve">
Please report the type of cost data and the source. 
E.g.
Drug acquisition costs: Wholesale acquisition costs from the UK tariff. 
Administration costs, AE costs: Forsythe_CEOR_2018</t>
        </r>
      </text>
    </comment>
    <comment ref="JJ5" authorId="0" shapeId="0" xr:uid="{F9A4393A-5D9A-4054-809C-0887C8B92D63}">
      <text>
        <r>
          <rPr>
            <b/>
            <sz val="9"/>
            <color indexed="81"/>
            <rFont val="Tahoma"/>
            <family val="2"/>
          </rPr>
          <t>Junhan Liu:</t>
        </r>
        <r>
          <rPr>
            <sz val="9"/>
            <color indexed="81"/>
            <rFont val="Tahoma"/>
            <family val="2"/>
          </rPr>
          <t xml:space="preserve">
Please list reported RWE variables separated by commas.</t>
        </r>
      </text>
    </comment>
    <comment ref="LY5" authorId="0" shapeId="0" xr:uid="{1D2F1F66-8F7C-42C6-9698-059623627823}">
      <text>
        <r>
          <rPr>
            <b/>
            <sz val="9"/>
            <color indexed="81"/>
            <rFont val="Tahoma"/>
            <family val="2"/>
          </rPr>
          <t>Junhan Liu:</t>
        </r>
        <r>
          <rPr>
            <sz val="9"/>
            <color indexed="81"/>
            <rFont val="Tahoma"/>
            <family val="2"/>
          </rPr>
          <t xml:space="preserve">
-Please enter in this format: 90.1-90.7. 
-Do not use 0.901-0.907.
-Do not add %</t>
        </r>
      </text>
    </comment>
    <comment ref="MA5" authorId="0" shapeId="0" xr:uid="{28DD816A-F779-43A5-BA80-C202E5726F43}">
      <text>
        <r>
          <rPr>
            <b/>
            <sz val="9"/>
            <color indexed="81"/>
            <rFont val="Tahoma"/>
            <family val="2"/>
          </rPr>
          <t>Junhan Liu:</t>
        </r>
        <r>
          <rPr>
            <sz val="9"/>
            <color indexed="81"/>
            <rFont val="Tahoma"/>
            <family val="2"/>
          </rPr>
          <t xml:space="preserve">
-Please enter in this format: 90.1-90.7. 
-Do not use 0.901-0.907.
-Do not add %</t>
        </r>
      </text>
    </comment>
    <comment ref="MC5" authorId="0" shapeId="0" xr:uid="{8E9E5091-04BA-4280-B045-DC82E3E99778}">
      <text>
        <r>
          <rPr>
            <b/>
            <sz val="9"/>
            <color indexed="81"/>
            <rFont val="Tahoma"/>
            <family val="2"/>
          </rPr>
          <t>Junhan Liu:</t>
        </r>
        <r>
          <rPr>
            <sz val="9"/>
            <color indexed="81"/>
            <rFont val="Tahoma"/>
            <family val="2"/>
          </rPr>
          <t xml:space="preserve">
-Please enter in this format: 90.1-90.7. 
-Do not use 0.901-0.907.
-Do not add %</t>
        </r>
      </text>
    </comment>
    <comment ref="ME5" authorId="1" shapeId="0" xr:uid="{B2D29E2F-94AC-4D7A-A4B5-34632628E65E}">
      <text>
        <r>
          <rPr>
            <sz val="11"/>
            <color theme="1"/>
            <rFont val="Arial"/>
            <family val="2"/>
          </rPr>
          <t>Ed Kim:
Safety N for Grade 3-4 AEs (per arm) to Safety N</t>
        </r>
      </text>
    </comment>
    <comment ref="P6" authorId="4" shapeId="0" xr:uid="{0A1AC33C-E1E1-4F82-B87B-6BD37F2E025D}">
      <text>
        <r>
          <rPr>
            <b/>
            <sz val="9"/>
            <color indexed="81"/>
            <rFont val="Tahoma"/>
            <family val="2"/>
          </rPr>
          <t>khoin:</t>
        </r>
        <r>
          <rPr>
            <sz val="9"/>
            <color indexed="81"/>
            <rFont val="Tahoma"/>
            <family val="2"/>
          </rPr>
          <t xml:space="preserve">
From NCT00976911 (clinicaltrials.gov)</t>
        </r>
      </text>
    </comment>
    <comment ref="Q6" authorId="5" shapeId="0" xr:uid="{CEF3E1A4-9A1D-4FBB-9ED0-9C4C706BA272}">
      <text>
        <r>
          <rPr>
            <b/>
            <sz val="9"/>
            <color indexed="81"/>
            <rFont val="Tahoma"/>
            <family val="2"/>
          </rPr>
          <t>mihae:</t>
        </r>
        <r>
          <rPr>
            <sz val="9"/>
            <color indexed="81"/>
            <rFont val="Tahoma"/>
            <family val="2"/>
          </rPr>
          <t xml:space="preserve">
Assumed from inclusion criteria</t>
        </r>
      </text>
    </comment>
    <comment ref="AC6" authorId="5" shapeId="0" xr:uid="{BD245616-8647-4047-A58C-C07894279F74}">
      <text>
        <r>
          <rPr>
            <b/>
            <sz val="9"/>
            <color indexed="81"/>
            <rFont val="Tahoma"/>
            <family val="2"/>
          </rPr>
          <t>mihae:</t>
        </r>
        <r>
          <rPr>
            <sz val="9"/>
            <color indexed="81"/>
            <rFont val="Tahoma"/>
            <family val="2"/>
          </rPr>
          <t xml:space="preserve">
PRO-evaluable population</t>
        </r>
      </text>
    </comment>
    <comment ref="AE6" authorId="4" shapeId="0" xr:uid="{A0F50794-CEAC-4EC4-A9FC-AE6567C8891D}">
      <text>
        <r>
          <rPr>
            <b/>
            <sz val="9"/>
            <color indexed="81"/>
            <rFont val="Tahoma"/>
            <family val="2"/>
          </rPr>
          <t>khoin:</t>
        </r>
        <r>
          <rPr>
            <sz val="9"/>
            <color indexed="81"/>
            <rFont val="Tahoma"/>
            <family val="2"/>
          </rPr>
          <t xml:space="preserve">
weighted average</t>
        </r>
      </text>
    </comment>
    <comment ref="FS6" authorId="4" shapeId="0" xr:uid="{840486D4-7901-437D-A853-E47B468E3C0B}">
      <text>
        <r>
          <rPr>
            <b/>
            <sz val="9"/>
            <color indexed="81"/>
            <rFont val="Tahoma"/>
            <family val="2"/>
          </rPr>
          <t>khoin:</t>
        </r>
        <r>
          <rPr>
            <sz val="9"/>
            <color indexed="81"/>
            <rFont val="Tahoma"/>
            <family val="2"/>
          </rPr>
          <t xml:space="preserve">
</t>
        </r>
      </text>
    </comment>
    <comment ref="P10" authorId="4" shapeId="0" xr:uid="{C2BAF9F5-36EA-48F2-A51B-2874D5253A3D}">
      <text>
        <r>
          <rPr>
            <b/>
            <sz val="9"/>
            <color indexed="81"/>
            <rFont val="Tahoma"/>
            <family val="2"/>
          </rPr>
          <t>khoin:</t>
        </r>
        <r>
          <rPr>
            <sz val="9"/>
            <color indexed="81"/>
            <rFont val="Tahoma"/>
            <family val="2"/>
          </rPr>
          <t xml:space="preserve">
From NCT00976911 (clinicaltrials.gov)</t>
        </r>
      </text>
    </comment>
    <comment ref="Q10" authorId="5" shapeId="0" xr:uid="{6EF8E48D-7311-4811-9315-9161BAF21BE5}">
      <text>
        <r>
          <rPr>
            <b/>
            <sz val="9"/>
            <color indexed="81"/>
            <rFont val="Tahoma"/>
            <family val="2"/>
          </rPr>
          <t>mihae:</t>
        </r>
        <r>
          <rPr>
            <sz val="9"/>
            <color indexed="81"/>
            <rFont val="Tahoma"/>
            <family val="2"/>
          </rPr>
          <t xml:space="preserve">
Assumed from inclusion criteria</t>
        </r>
      </text>
    </comment>
    <comment ref="AE10" authorId="4" shapeId="0" xr:uid="{C487CA1C-19EF-48B8-9009-E20FB953449B}">
      <text>
        <r>
          <rPr>
            <b/>
            <sz val="9"/>
            <color indexed="81"/>
            <rFont val="Tahoma"/>
            <family val="2"/>
          </rPr>
          <t>khoin:</t>
        </r>
        <r>
          <rPr>
            <sz val="9"/>
            <color indexed="81"/>
            <rFont val="Tahoma"/>
            <family val="2"/>
          </rPr>
          <t xml:space="preserve">
mean age</t>
        </r>
      </text>
    </comment>
    <comment ref="P14" authorId="4" shapeId="0" xr:uid="{0BCB2996-55DE-41C8-ACB4-B95652EE56DF}">
      <text>
        <r>
          <rPr>
            <b/>
            <sz val="9"/>
            <color indexed="81"/>
            <rFont val="Tahoma"/>
            <family val="2"/>
          </rPr>
          <t>khoin:</t>
        </r>
        <r>
          <rPr>
            <sz val="9"/>
            <color indexed="81"/>
            <rFont val="Tahoma"/>
            <family val="2"/>
          </rPr>
          <t xml:space="preserve">
From NCT00976911 (clinicaltrials.gov)</t>
        </r>
      </text>
    </comment>
    <comment ref="Q14" authorId="5" shapeId="0" xr:uid="{62C8547E-B87C-4AD8-90EF-0B9CB1FACF6E}">
      <text>
        <r>
          <rPr>
            <b/>
            <sz val="9"/>
            <color indexed="81"/>
            <rFont val="Tahoma"/>
            <family val="2"/>
          </rPr>
          <t>mihae:</t>
        </r>
        <r>
          <rPr>
            <sz val="9"/>
            <color indexed="81"/>
            <rFont val="Tahoma"/>
            <family val="2"/>
          </rPr>
          <t xml:space="preserve">
Assumed from inclusion criteria</t>
        </r>
      </text>
    </comment>
    <comment ref="AI14" authorId="4" shapeId="0" xr:uid="{F9B2F377-FD01-4588-B8D7-6E03F4F3019A}">
      <text>
        <r>
          <rPr>
            <b/>
            <sz val="9"/>
            <color indexed="81"/>
            <rFont val="Tahoma"/>
            <family val="2"/>
          </rPr>
          <t>khoin:</t>
        </r>
        <r>
          <rPr>
            <sz val="9"/>
            <color indexed="81"/>
            <rFont val="Tahoma"/>
            <family val="2"/>
          </rPr>
          <t xml:space="preserve">
ECOG PS 0:58.3%
ECOG PS 1: 35.0%</t>
        </r>
      </text>
    </comment>
    <comment ref="Q18" authorId="5" shapeId="0" xr:uid="{21A7EBDA-7347-46F0-A8AF-A4F8E61B3CA8}">
      <text>
        <r>
          <rPr>
            <b/>
            <sz val="9"/>
            <color indexed="81"/>
            <rFont val="Tahoma"/>
            <family val="2"/>
          </rPr>
          <t>mihae:</t>
        </r>
        <r>
          <rPr>
            <sz val="9"/>
            <color indexed="81"/>
            <rFont val="Tahoma"/>
            <family val="2"/>
          </rPr>
          <t xml:space="preserve">
Assumed from inclusion criteria</t>
        </r>
      </text>
    </comment>
    <comment ref="AH18" authorId="4" shapeId="0" xr:uid="{AD59DE91-2D83-48EB-9DA7-6B9FB0A0F696}">
      <text>
        <r>
          <rPr>
            <b/>
            <sz val="9"/>
            <color indexed="81"/>
            <rFont val="Tahoma"/>
            <family val="2"/>
          </rPr>
          <t>khoin:</t>
        </r>
        <r>
          <rPr>
            <sz val="9"/>
            <color indexed="81"/>
            <rFont val="Tahoma"/>
            <family val="2"/>
          </rPr>
          <t xml:space="preserve">
WHO PS 0: 57.5%
WHO PS 1: 35.7%</t>
        </r>
      </text>
    </comment>
    <comment ref="AI18" authorId="4" shapeId="0" xr:uid="{89ECA8F3-8CA5-49F6-862F-6CF970015ECD}">
      <text>
        <r>
          <rPr>
            <b/>
            <sz val="9"/>
            <color indexed="81"/>
            <rFont val="Tahoma"/>
            <family val="2"/>
          </rPr>
          <t>khoin:</t>
        </r>
        <r>
          <rPr>
            <sz val="9"/>
            <color indexed="81"/>
            <rFont val="Tahoma"/>
            <family val="2"/>
          </rPr>
          <t xml:space="preserve">
WHO PS 0: 237+237
WHO PS 1: 147+160</t>
        </r>
      </text>
    </comment>
    <comment ref="FS18" authorId="4" shapeId="0" xr:uid="{60A6F1A1-F79E-4297-9BDD-1AB41B208A15}">
      <text>
        <r>
          <rPr>
            <b/>
            <sz val="9"/>
            <color indexed="81"/>
            <rFont val="Tahoma"/>
            <family val="2"/>
          </rPr>
          <t>khoin:</t>
        </r>
        <r>
          <rPr>
            <sz val="9"/>
            <color indexed="81"/>
            <rFont val="Tahoma"/>
            <family val="2"/>
          </rPr>
          <t xml:space="preserve">
</t>
        </r>
      </text>
    </comment>
    <comment ref="S19" authorId="6" shapeId="0" xr:uid="{213AD8D3-CAEC-45EB-A150-28D7E67713E5}">
      <text>
        <r>
          <rPr>
            <b/>
            <sz val="9"/>
            <color indexed="81"/>
            <rFont val="Tahoma"/>
            <family val="2"/>
          </rPr>
          <t>marie:</t>
        </r>
        <r>
          <rPr>
            <sz val="9"/>
            <color indexed="81"/>
            <rFont val="Tahoma"/>
            <family val="2"/>
          </rPr>
          <t xml:space="preserve">
Doxorubicin</t>
        </r>
      </text>
    </comment>
    <comment ref="AH19" authorId="4" shapeId="0" xr:uid="{B8F2A60B-0E5C-4D33-8B9F-BB5F54EBD085}">
      <text>
        <r>
          <rPr>
            <b/>
            <sz val="9"/>
            <color indexed="81"/>
            <rFont val="Tahoma"/>
            <family val="2"/>
          </rPr>
          <t>khoin:</t>
        </r>
        <r>
          <rPr>
            <sz val="9"/>
            <color indexed="81"/>
            <rFont val="Tahoma"/>
            <family val="2"/>
          </rPr>
          <t xml:space="preserve">
WHO PS 0: 57.0%
WHO PS 1: 38.5%</t>
        </r>
      </text>
    </comment>
    <comment ref="Q22" authorId="5" shapeId="0" xr:uid="{99D2D18F-8636-4E5F-A162-0D2AD988E7D7}">
      <text>
        <r>
          <rPr>
            <b/>
            <sz val="9"/>
            <color indexed="81"/>
            <rFont val="Tahoma"/>
            <family val="2"/>
          </rPr>
          <t>mihae:</t>
        </r>
        <r>
          <rPr>
            <sz val="9"/>
            <color indexed="81"/>
            <rFont val="Tahoma"/>
            <family val="2"/>
          </rPr>
          <t xml:space="preserve">
Assumed from inclusion criteria</t>
        </r>
      </text>
    </comment>
    <comment ref="S23" authorId="6" shapeId="0" xr:uid="{A5373E89-593B-4D0A-9202-1CD8138A4253}">
      <text>
        <r>
          <rPr>
            <b/>
            <sz val="9"/>
            <color indexed="81"/>
            <rFont val="Tahoma"/>
            <family val="2"/>
          </rPr>
          <t>marie:</t>
        </r>
        <r>
          <rPr>
            <sz val="9"/>
            <color indexed="81"/>
            <rFont val="Tahoma"/>
            <family val="2"/>
          </rPr>
          <t xml:space="preserve">
Paclitaxel/Pegylated liposomal doxorubicin</t>
        </r>
      </text>
    </comment>
    <comment ref="E26" authorId="7" shapeId="0" xr:uid="{F769204D-12F6-43EF-84C2-C77F9AD6FD0C}">
      <text>
        <r>
          <rPr>
            <b/>
            <sz val="9"/>
            <color indexed="81"/>
            <rFont val="Tahoma"/>
            <family val="2"/>
          </rPr>
          <t>bach-:</t>
        </r>
        <r>
          <rPr>
            <sz val="9"/>
            <color indexed="81"/>
            <rFont val="Tahoma"/>
            <family val="2"/>
          </rPr>
          <t xml:space="preserve">
Baseline characteristics have been extracted in clinical SLR</t>
        </r>
      </text>
    </comment>
    <comment ref="Q26" authorId="5" shapeId="0" xr:uid="{56510607-5CBF-4D7A-9E4E-1F3BD78CA13E}">
      <text>
        <r>
          <rPr>
            <b/>
            <sz val="9"/>
            <color indexed="81"/>
            <rFont val="Tahoma"/>
            <family val="2"/>
          </rPr>
          <t>mihae:</t>
        </r>
        <r>
          <rPr>
            <sz val="9"/>
            <color indexed="81"/>
            <rFont val="Tahoma"/>
            <family val="2"/>
          </rPr>
          <t xml:space="preserve">
Assumed from inclusion criteria</t>
        </r>
      </text>
    </comment>
    <comment ref="FS26" authorId="7" shapeId="0" xr:uid="{CA055340-539C-417F-B0F5-B85A0DC1A9E0}">
      <text/>
    </comment>
    <comment ref="Q30" authorId="5" shapeId="0" xr:uid="{C0C58045-2F3E-413D-A582-379353C6FDE0}">
      <text>
        <r>
          <rPr>
            <b/>
            <sz val="9"/>
            <color indexed="81"/>
            <rFont val="Tahoma"/>
            <family val="2"/>
          </rPr>
          <t>mihae:</t>
        </r>
        <r>
          <rPr>
            <sz val="9"/>
            <color indexed="81"/>
            <rFont val="Tahoma"/>
            <family val="2"/>
          </rPr>
          <t xml:space="preserve">
According to incl/excl criteria</t>
        </r>
      </text>
    </comment>
    <comment ref="S30" authorId="6" shapeId="0" xr:uid="{6C401127-A4C3-4089-9F20-989AAFAC36CB}">
      <text>
        <r>
          <rPr>
            <b/>
            <sz val="9"/>
            <color indexed="81"/>
            <rFont val="Tahoma"/>
            <family val="2"/>
          </rPr>
          <t>marie:</t>
        </r>
        <r>
          <rPr>
            <sz val="9"/>
            <color indexed="81"/>
            <rFont val="Tahoma"/>
            <family val="2"/>
          </rPr>
          <t xml:space="preserve">
Paclitaxel every week (on days 1, 5 and 15 of a 28-days cycle)</t>
        </r>
      </text>
    </comment>
    <comment ref="S31" authorId="6" shapeId="0" xr:uid="{2C6A17F1-B7FA-49FB-AF73-4BB58BD09AB9}">
      <text>
        <r>
          <rPr>
            <b/>
            <sz val="9"/>
            <color indexed="81"/>
            <rFont val="Tahoma"/>
            <family val="2"/>
          </rPr>
          <t>marie:</t>
        </r>
        <r>
          <rPr>
            <sz val="9"/>
            <color indexed="81"/>
            <rFont val="Tahoma"/>
            <family val="2"/>
          </rPr>
          <t xml:space="preserve">
Paclitaxel every three weeks (on day 1 every 21 days)</t>
        </r>
      </text>
    </comment>
    <comment ref="P34" authorId="4" shapeId="0" xr:uid="{3DD580A7-0240-4D3D-910E-EE76729E4BCF}">
      <text>
        <r>
          <rPr>
            <b/>
            <sz val="9"/>
            <color indexed="81"/>
            <rFont val="Tahoma"/>
            <family val="2"/>
          </rPr>
          <t>khoin:</t>
        </r>
        <r>
          <rPr>
            <sz val="9"/>
            <color indexed="81"/>
            <rFont val="Tahoma"/>
            <family val="2"/>
          </rPr>
          <t xml:space="preserve">
From NCT01991210 (clinicaltrials.gov)</t>
        </r>
      </text>
    </comment>
    <comment ref="Q34" authorId="5" shapeId="0" xr:uid="{A6F399F1-9CEA-4CA9-A6BD-3C4528700727}">
      <text>
        <r>
          <rPr>
            <b/>
            <sz val="9"/>
            <color indexed="81"/>
            <rFont val="Tahoma"/>
            <family val="2"/>
          </rPr>
          <t>mihae:</t>
        </r>
        <r>
          <rPr>
            <sz val="9"/>
            <color indexed="81"/>
            <rFont val="Tahoma"/>
            <family val="2"/>
          </rPr>
          <t xml:space="preserve">
Assumed from inclusion criteria</t>
        </r>
      </text>
    </comment>
    <comment ref="S34" authorId="6" shapeId="0" xr:uid="{4CBC64F4-7786-4AF4-8822-89471048E890}">
      <text>
        <r>
          <rPr>
            <b/>
            <sz val="9"/>
            <color indexed="81"/>
            <rFont val="Tahoma"/>
            <family val="2"/>
          </rPr>
          <t>marie:</t>
        </r>
        <r>
          <rPr>
            <sz val="9"/>
            <color indexed="81"/>
            <rFont val="Tahoma"/>
            <family val="2"/>
          </rPr>
          <t xml:space="preserve">
Lifastuzumab vedotin (DNIB0600A)</t>
        </r>
      </text>
    </comment>
    <comment ref="FJ34" authorId="4" shapeId="0" xr:uid="{5D26EED3-0F0E-451C-B205-706CD0308BF2}">
      <text>
        <r>
          <rPr>
            <b/>
            <sz val="9"/>
            <color indexed="81"/>
            <rFont val="Tahoma"/>
            <family val="2"/>
          </rPr>
          <t>khoin:</t>
        </r>
        <r>
          <rPr>
            <sz val="9"/>
            <color indexed="81"/>
            <rFont val="Tahoma"/>
            <family val="2"/>
          </rPr>
          <t xml:space="preserve">
from NCT01991210</t>
        </r>
      </text>
    </comment>
    <comment ref="S35" authorId="6" shapeId="0" xr:uid="{94421D19-163E-4F41-A8F7-AB96E39B3BC8}">
      <text>
        <r>
          <rPr>
            <b/>
            <sz val="9"/>
            <color indexed="81"/>
            <rFont val="Tahoma"/>
            <family val="2"/>
          </rPr>
          <t>marie:</t>
        </r>
        <r>
          <rPr>
            <sz val="9"/>
            <color indexed="81"/>
            <rFont val="Tahoma"/>
            <family val="2"/>
          </rPr>
          <t xml:space="preserve">
Pegylated liposomal doxorubicin</t>
        </r>
      </text>
    </comment>
    <comment ref="Q38" authorId="5" shapeId="0" xr:uid="{B532E05E-449E-4561-B3BD-0D7DA12A1B73}">
      <text>
        <r>
          <rPr>
            <b/>
            <sz val="9"/>
            <color indexed="81"/>
            <rFont val="Tahoma"/>
            <family val="2"/>
          </rPr>
          <t>mihae:</t>
        </r>
        <r>
          <rPr>
            <sz val="9"/>
            <color indexed="81"/>
            <rFont val="Tahoma"/>
            <family val="2"/>
          </rPr>
          <t xml:space="preserve">
Assumed from inclusion criteria</t>
        </r>
      </text>
    </comment>
    <comment ref="Q42" authorId="5" shapeId="0" xr:uid="{A4849C73-3E42-4DC0-9DDB-734BB1025567}">
      <text>
        <r>
          <rPr>
            <b/>
            <sz val="9"/>
            <color indexed="81"/>
            <rFont val="Tahoma"/>
            <family val="2"/>
          </rPr>
          <t>mihae:</t>
        </r>
        <r>
          <rPr>
            <sz val="9"/>
            <color indexed="81"/>
            <rFont val="Tahoma"/>
            <family val="2"/>
          </rPr>
          <t xml:space="preserve">
Assumed from inclusion criteria</t>
        </r>
      </text>
    </comment>
    <comment ref="S42" authorId="6" shapeId="0" xr:uid="{DF308084-D532-47D1-8D78-2F8262315B9F}">
      <text>
        <r>
          <rPr>
            <b/>
            <sz val="9"/>
            <color indexed="81"/>
            <rFont val="Tahoma"/>
            <family val="2"/>
          </rPr>
          <t>marie:</t>
        </r>
        <r>
          <rPr>
            <sz val="9"/>
            <color indexed="81"/>
            <rFont val="Tahoma"/>
            <family val="2"/>
          </rPr>
          <t xml:space="preserve">
Topotecan on 5 consecutive days/cycle</t>
        </r>
      </text>
    </comment>
    <comment ref="AE42" authorId="4" shapeId="0" xr:uid="{3CB9A54A-3D80-4C76-8801-EA66086B6534}">
      <text>
        <r>
          <rPr>
            <b/>
            <sz val="9"/>
            <color indexed="81"/>
            <rFont val="Tahoma"/>
            <family val="2"/>
          </rPr>
          <t>khoin:</t>
        </r>
        <r>
          <rPr>
            <sz val="9"/>
            <color indexed="81"/>
            <rFont val="Tahoma"/>
            <family val="2"/>
          </rPr>
          <t xml:space="preserve">
weighted average</t>
        </r>
      </text>
    </comment>
    <comment ref="FS42" authorId="4" shapeId="0" xr:uid="{139E4497-24F6-4289-89A2-0BEA8535DE06}">
      <text>
        <r>
          <rPr>
            <b/>
            <sz val="9"/>
            <color indexed="81"/>
            <rFont val="Tahoma"/>
            <family val="2"/>
          </rPr>
          <t>khoin:</t>
        </r>
        <r>
          <rPr>
            <sz val="9"/>
            <color indexed="81"/>
            <rFont val="Tahoma"/>
            <family val="2"/>
          </rPr>
          <t xml:space="preserve">
</t>
        </r>
      </text>
    </comment>
    <comment ref="S43" authorId="6" shapeId="0" xr:uid="{3EC0AA21-72A4-4C0B-97EE-BF33A5988448}">
      <text>
        <r>
          <rPr>
            <b/>
            <sz val="9"/>
            <color indexed="81"/>
            <rFont val="Tahoma"/>
            <family val="2"/>
          </rPr>
          <t>marie:</t>
        </r>
        <r>
          <rPr>
            <sz val="9"/>
            <color indexed="81"/>
            <rFont val="Tahoma"/>
            <family val="2"/>
          </rPr>
          <t xml:space="preserve">
Topotecan every 7 days</t>
        </r>
      </text>
    </comment>
    <comment ref="Q46" authorId="5" shapeId="0" xr:uid="{46936A73-CA18-4623-8FDA-97DF4473FB10}">
      <text>
        <r>
          <rPr>
            <b/>
            <sz val="9"/>
            <color indexed="81"/>
            <rFont val="Tahoma"/>
            <family val="2"/>
          </rPr>
          <t>mihae:</t>
        </r>
        <r>
          <rPr>
            <sz val="9"/>
            <color indexed="81"/>
            <rFont val="Tahoma"/>
            <family val="2"/>
          </rPr>
          <t xml:space="preserve">
Assumed from inclusion criteria</t>
        </r>
      </text>
    </comment>
    <comment ref="S47" authorId="6" shapeId="0" xr:uid="{2D6D20CB-C8E3-46D5-9D34-6626E577A747}">
      <text>
        <r>
          <rPr>
            <b/>
            <sz val="9"/>
            <color indexed="81"/>
            <rFont val="Tahoma"/>
            <family val="2"/>
          </rPr>
          <t>marie:</t>
        </r>
        <r>
          <rPr>
            <sz val="9"/>
            <color indexed="81"/>
            <rFont val="Tahoma"/>
            <family val="2"/>
          </rPr>
          <t xml:space="preserve">
Paclitaxel/Pegylated liposomal doxorubicin/Gemcitabine/Topotecan</t>
        </r>
      </text>
    </comment>
    <comment ref="Q50" authorId="5" shapeId="0" xr:uid="{9CF33FE9-8170-4088-96CA-ECD904367DD7}">
      <text>
        <r>
          <rPr>
            <b/>
            <sz val="9"/>
            <color indexed="81"/>
            <rFont val="Tahoma"/>
            <family val="2"/>
          </rPr>
          <t>mihae:</t>
        </r>
        <r>
          <rPr>
            <sz val="9"/>
            <color indexed="81"/>
            <rFont val="Tahoma"/>
            <family val="2"/>
          </rPr>
          <t xml:space="preserve">
Assumed from inclusion criteria</t>
        </r>
      </text>
    </comment>
    <comment ref="Q54" authorId="5" shapeId="0" xr:uid="{BBDBDA81-D34C-4A10-BC17-162D19892A1F}">
      <text>
        <r>
          <rPr>
            <b/>
            <sz val="9"/>
            <color indexed="81"/>
            <rFont val="Tahoma"/>
            <family val="2"/>
          </rPr>
          <t>mihae:</t>
        </r>
        <r>
          <rPr>
            <sz val="9"/>
            <color indexed="81"/>
            <rFont val="Tahoma"/>
            <family val="2"/>
          </rPr>
          <t xml:space="preserve">
Assumed from inclusion criteria</t>
        </r>
      </text>
    </comment>
    <comment ref="AD54" authorId="7" shapeId="0" xr:uid="{B76E25D3-A7AB-44BA-9C1E-AE6F0B56CD85}">
      <text>
        <r>
          <rPr>
            <b/>
            <sz val="9"/>
            <color indexed="81"/>
            <rFont val="Tahoma"/>
            <family val="2"/>
          </rPr>
          <t>bach-:</t>
        </r>
        <r>
          <rPr>
            <sz val="9"/>
            <color indexed="81"/>
            <rFont val="Tahoma"/>
            <family val="2"/>
          </rPr>
          <t xml:space="preserve">
Mean
</t>
        </r>
      </text>
    </comment>
    <comment ref="AE54" authorId="7" shapeId="0" xr:uid="{DE0C3511-48AA-48A0-9FD8-6D7D7B01AA1F}">
      <text>
        <r>
          <rPr>
            <b/>
            <sz val="9"/>
            <color indexed="81"/>
            <rFont val="Tahoma"/>
            <family val="2"/>
          </rPr>
          <t>bach-:</t>
        </r>
        <r>
          <rPr>
            <sz val="9"/>
            <color indexed="81"/>
            <rFont val="Tahoma"/>
            <family val="2"/>
          </rPr>
          <t xml:space="preserve">
Mean</t>
        </r>
      </text>
    </comment>
    <comment ref="AD55" authorId="7" shapeId="0" xr:uid="{ADA0C901-BDB5-4B91-84CA-E90955072A01}">
      <text>
        <r>
          <rPr>
            <b/>
            <sz val="9"/>
            <color indexed="81"/>
            <rFont val="Tahoma"/>
            <family val="2"/>
          </rPr>
          <t>bach-:</t>
        </r>
        <r>
          <rPr>
            <sz val="9"/>
            <color indexed="81"/>
            <rFont val="Tahoma"/>
            <family val="2"/>
          </rPr>
          <t xml:space="preserve">
Mean</t>
        </r>
      </text>
    </comment>
    <comment ref="Q58" authorId="5" shapeId="0" xr:uid="{BE7B183A-9585-4C22-8ACA-E170650038A2}">
      <text>
        <r>
          <rPr>
            <b/>
            <sz val="9"/>
            <color indexed="81"/>
            <rFont val="Tahoma"/>
            <family val="2"/>
          </rPr>
          <t>mihae:</t>
        </r>
        <r>
          <rPr>
            <sz val="9"/>
            <color indexed="81"/>
            <rFont val="Tahoma"/>
            <family val="2"/>
          </rPr>
          <t xml:space="preserve">
Assumed from inclusion criteria</t>
        </r>
      </text>
    </comment>
    <comment ref="S58" authorId="6" shapeId="0" xr:uid="{050B88A1-49B6-4F77-8851-AF154DCE6AF1}">
      <text>
        <r>
          <rPr>
            <b/>
            <sz val="9"/>
            <color indexed="81"/>
            <rFont val="Tahoma"/>
            <family val="2"/>
          </rPr>
          <t>marie:</t>
        </r>
        <r>
          <rPr>
            <sz val="9"/>
            <color indexed="81"/>
            <rFont val="Tahoma"/>
            <family val="2"/>
          </rPr>
          <t xml:space="preserve">
Aflibercept 2 mg/kg</t>
        </r>
      </text>
    </comment>
    <comment ref="AD58" authorId="7" shapeId="0" xr:uid="{FDBF067F-1BBE-4086-9704-F15871F9CF38}">
      <text>
        <r>
          <rPr>
            <b/>
            <sz val="9"/>
            <color indexed="81"/>
            <rFont val="Tahoma"/>
            <family val="2"/>
          </rPr>
          <t>bach-:</t>
        </r>
        <r>
          <rPr>
            <sz val="9"/>
            <color indexed="81"/>
            <rFont val="Tahoma"/>
            <family val="2"/>
          </rPr>
          <t xml:space="preserve">
Median</t>
        </r>
      </text>
    </comment>
    <comment ref="AE58" authorId="7" shapeId="0" xr:uid="{D8407AA9-A476-47D7-A727-6780EED68EB2}">
      <text>
        <r>
          <rPr>
            <b/>
            <sz val="9"/>
            <color indexed="81"/>
            <rFont val="Tahoma"/>
            <family val="2"/>
          </rPr>
          <t>bach-:</t>
        </r>
        <r>
          <rPr>
            <sz val="9"/>
            <color indexed="81"/>
            <rFont val="Tahoma"/>
            <family val="2"/>
          </rPr>
          <t xml:space="preserve">
Median</t>
        </r>
      </text>
    </comment>
    <comment ref="AH58" authorId="7" shapeId="0" xr:uid="{D80BC13F-6B43-49BE-A687-AAD2C89C3A19}">
      <text>
        <r>
          <rPr>
            <b/>
            <sz val="9"/>
            <color indexed="81"/>
            <rFont val="Tahoma"/>
            <family val="2"/>
          </rPr>
          <t>bach-:</t>
        </r>
        <r>
          <rPr>
            <sz val="9"/>
            <color indexed="81"/>
            <rFont val="Tahoma"/>
            <family val="2"/>
          </rPr>
          <t xml:space="preserve">
N=106, n=101</t>
        </r>
      </text>
    </comment>
    <comment ref="AI58" authorId="5" shapeId="0" xr:uid="{65DC24EC-5DCC-4C71-8305-7D2B6ECD713C}">
      <text>
        <r>
          <rPr>
            <b/>
            <sz val="9"/>
            <color indexed="81"/>
            <rFont val="Tahoma"/>
            <family val="2"/>
          </rPr>
          <t>mihae:</t>
        </r>
        <r>
          <rPr>
            <sz val="9"/>
            <color indexed="81"/>
            <rFont val="Tahoma"/>
            <family val="2"/>
          </rPr>
          <t xml:space="preserve">
N=106+109=215
n=202</t>
        </r>
      </text>
    </comment>
    <comment ref="S59" authorId="6" shapeId="0" xr:uid="{A9498A22-B8A1-4761-BC69-F314D9E1CEB8}">
      <text>
        <r>
          <rPr>
            <b/>
            <sz val="9"/>
            <color indexed="81"/>
            <rFont val="Tahoma"/>
            <family val="2"/>
          </rPr>
          <t>marie:</t>
        </r>
        <r>
          <rPr>
            <sz val="9"/>
            <color indexed="81"/>
            <rFont val="Tahoma"/>
            <family val="2"/>
          </rPr>
          <t xml:space="preserve">
Aflibercept 4 mg/kg</t>
        </r>
      </text>
    </comment>
    <comment ref="AD59" authorId="7" shapeId="0" xr:uid="{D76DCA6A-F757-4813-8229-30E3404B6348}">
      <text>
        <r>
          <rPr>
            <b/>
            <sz val="9"/>
            <color indexed="81"/>
            <rFont val="Tahoma"/>
            <family val="2"/>
          </rPr>
          <t>bach-:</t>
        </r>
        <r>
          <rPr>
            <sz val="9"/>
            <color indexed="81"/>
            <rFont val="Tahoma"/>
            <family val="2"/>
          </rPr>
          <t xml:space="preserve">
Median</t>
        </r>
      </text>
    </comment>
    <comment ref="AH59" authorId="5" shapeId="0" xr:uid="{0227AFDA-3768-42EA-9CA9-3F097C48FE80}">
      <text>
        <r>
          <rPr>
            <b/>
            <sz val="9"/>
            <color indexed="81"/>
            <rFont val="Tahoma"/>
            <family val="2"/>
          </rPr>
          <t>mihae:</t>
        </r>
        <r>
          <rPr>
            <sz val="9"/>
            <color indexed="81"/>
            <rFont val="Tahoma"/>
            <family val="2"/>
          </rPr>
          <t xml:space="preserve">
n=101</t>
        </r>
      </text>
    </comment>
    <comment ref="Q62" authorId="5" shapeId="0" xr:uid="{CF23592A-FCF5-4038-BD4F-2DAD7AC7994C}">
      <text>
        <r>
          <rPr>
            <b/>
            <sz val="9"/>
            <color indexed="81"/>
            <rFont val="Tahoma"/>
            <family val="2"/>
          </rPr>
          <t>mihae:</t>
        </r>
        <r>
          <rPr>
            <sz val="9"/>
            <color indexed="81"/>
            <rFont val="Tahoma"/>
            <family val="2"/>
          </rPr>
          <t xml:space="preserve">
Assumed from inclusion criteria</t>
        </r>
      </text>
    </comment>
    <comment ref="AD62" authorId="7" shapeId="0" xr:uid="{D3D45A0F-A3A0-400A-B789-4FFA95888B5E}">
      <text>
        <r>
          <rPr>
            <b/>
            <sz val="9"/>
            <color indexed="81"/>
            <rFont val="Tahoma"/>
            <family val="2"/>
          </rPr>
          <t>bach-:</t>
        </r>
        <r>
          <rPr>
            <sz val="9"/>
            <color indexed="81"/>
            <rFont val="Tahoma"/>
            <family val="2"/>
          </rPr>
          <t xml:space="preserve">
Median</t>
        </r>
      </text>
    </comment>
    <comment ref="AE62" authorId="7" shapeId="0" xr:uid="{76CE5E41-AAB6-41C2-9D75-179972082D2F}">
      <text>
        <r>
          <rPr>
            <b/>
            <sz val="9"/>
            <color indexed="81"/>
            <rFont val="Tahoma"/>
            <family val="2"/>
          </rPr>
          <t>bach-:</t>
        </r>
        <r>
          <rPr>
            <sz val="9"/>
            <color indexed="81"/>
            <rFont val="Tahoma"/>
            <family val="2"/>
          </rPr>
          <t xml:space="preserve">
Median</t>
        </r>
      </text>
    </comment>
    <comment ref="FS62" authorId="7" shapeId="0" xr:uid="{417C4AE1-98B6-4FDB-A2E2-50D7B1A9F92D}">
      <text>
        <r>
          <rPr>
            <sz val="9"/>
            <color indexed="81"/>
            <rFont val="Tahoma"/>
            <family val="2"/>
          </rPr>
          <t xml:space="preserve">
</t>
        </r>
      </text>
    </comment>
    <comment ref="AD63" authorId="7" shapeId="0" xr:uid="{F432EFE5-9678-499C-B5CA-79915EB0BE74}">
      <text>
        <r>
          <rPr>
            <b/>
            <sz val="9"/>
            <color indexed="81"/>
            <rFont val="Tahoma"/>
            <family val="2"/>
          </rPr>
          <t>bach-:</t>
        </r>
        <r>
          <rPr>
            <sz val="9"/>
            <color indexed="81"/>
            <rFont val="Tahoma"/>
            <family val="2"/>
          </rPr>
          <t xml:space="preserve">
Median</t>
        </r>
      </text>
    </comment>
    <comment ref="Q66" authorId="5" shapeId="0" xr:uid="{F98C0510-D189-43AD-AE20-928C4603869C}">
      <text>
        <r>
          <rPr>
            <b/>
            <sz val="9"/>
            <color indexed="81"/>
            <rFont val="Tahoma"/>
            <family val="2"/>
          </rPr>
          <t>mihae:</t>
        </r>
        <r>
          <rPr>
            <sz val="9"/>
            <color indexed="81"/>
            <rFont val="Tahoma"/>
            <family val="2"/>
          </rPr>
          <t xml:space="preserve">
Assumed from inclusion criteria</t>
        </r>
      </text>
    </comment>
    <comment ref="N70" authorId="5" shapeId="0" xr:uid="{13250078-369D-42B9-BF43-6165229730D8}">
      <text>
        <r>
          <rPr>
            <b/>
            <sz val="9"/>
            <color indexed="81"/>
            <rFont val="Tahoma"/>
            <family val="2"/>
          </rPr>
          <t>mihae:</t>
        </r>
        <r>
          <rPr>
            <sz val="9"/>
            <color indexed="81"/>
            <rFont val="Tahoma"/>
            <family val="2"/>
          </rPr>
          <t xml:space="preserve">
Proportions not specified</t>
        </r>
      </text>
    </comment>
    <comment ref="Q70" authorId="5" shapeId="0" xr:uid="{D98074D1-F14B-4AF1-B67C-B259CEB7ADE4}">
      <text>
        <r>
          <rPr>
            <b/>
            <sz val="9"/>
            <color indexed="81"/>
            <rFont val="Tahoma"/>
            <family val="2"/>
          </rPr>
          <t>mihae:</t>
        </r>
        <r>
          <rPr>
            <sz val="9"/>
            <color indexed="81"/>
            <rFont val="Tahoma"/>
            <family val="2"/>
          </rPr>
          <t xml:space="preserve">
Assumed from inclusion criteria</t>
        </r>
      </text>
    </comment>
    <comment ref="AE70" authorId="4" shapeId="0" xr:uid="{3CC74CF0-1C86-449F-A6D0-CFA356EB5C91}">
      <text>
        <r>
          <rPr>
            <b/>
            <sz val="9"/>
            <color indexed="81"/>
            <rFont val="Tahoma"/>
            <family val="2"/>
          </rPr>
          <t>khoin:</t>
        </r>
        <r>
          <rPr>
            <sz val="9"/>
            <color indexed="81"/>
            <rFont val="Tahoma"/>
            <family val="2"/>
          </rPr>
          <t xml:space="preserve">
mean age</t>
        </r>
      </text>
    </comment>
    <comment ref="AI70" authorId="4" shapeId="0" xr:uid="{8FC6BF18-3E04-4415-A541-5295C792F57F}">
      <text>
        <r>
          <rPr>
            <b/>
            <sz val="9"/>
            <color indexed="81"/>
            <rFont val="Tahoma"/>
            <family val="2"/>
          </rPr>
          <t>khoin:</t>
        </r>
        <r>
          <rPr>
            <sz val="9"/>
            <color indexed="81"/>
            <rFont val="Tahoma"/>
            <family val="2"/>
          </rPr>
          <t xml:space="preserve">
ECOG PS 0: 41
ECOG PS 1: 72</t>
        </r>
      </text>
    </comment>
    <comment ref="Q74" authorId="5" shapeId="0" xr:uid="{3FFDA719-9786-4A38-9C2B-56AD417E2E60}">
      <text>
        <r>
          <rPr>
            <b/>
            <sz val="9"/>
            <color indexed="81"/>
            <rFont val="Tahoma"/>
            <family val="2"/>
          </rPr>
          <t>mihae:</t>
        </r>
        <r>
          <rPr>
            <sz val="9"/>
            <color indexed="81"/>
            <rFont val="Tahoma"/>
            <family val="2"/>
          </rPr>
          <t xml:space="preserve">
Assumed from inclusion criteria</t>
        </r>
      </text>
    </comment>
    <comment ref="AE74" authorId="4" shapeId="0" xr:uid="{CDF9371C-4D82-433E-AFC2-35FA4CBC1D92}">
      <text>
        <r>
          <rPr>
            <b/>
            <sz val="9"/>
            <color indexed="81"/>
            <rFont val="Tahoma"/>
            <family val="2"/>
          </rPr>
          <t>khoin:</t>
        </r>
        <r>
          <rPr>
            <sz val="9"/>
            <color indexed="81"/>
            <rFont val="Tahoma"/>
            <family val="2"/>
          </rPr>
          <t xml:space="preserve">
mean age</t>
        </r>
      </text>
    </comment>
    <comment ref="AI74" authorId="4" shapeId="0" xr:uid="{398489DC-E3F8-4722-9689-C6081B0CD7E3}">
      <text>
        <r>
          <rPr>
            <b/>
            <sz val="9"/>
            <color indexed="81"/>
            <rFont val="Tahoma"/>
            <family val="2"/>
          </rPr>
          <t>khoin:</t>
        </r>
        <r>
          <rPr>
            <sz val="9"/>
            <color indexed="81"/>
            <rFont val="Tahoma"/>
            <family val="2"/>
          </rPr>
          <t xml:space="preserve">
ECOG PS 0: 41
ECOG PS 1: 72</t>
        </r>
      </text>
    </comment>
    <comment ref="Q78" authorId="5" shapeId="0" xr:uid="{D1C549A5-A604-4AFA-8727-CE9658E53A89}">
      <text>
        <r>
          <rPr>
            <b/>
            <sz val="9"/>
            <color indexed="81"/>
            <rFont val="Tahoma"/>
            <family val="2"/>
          </rPr>
          <t>mihae:</t>
        </r>
        <r>
          <rPr>
            <sz val="9"/>
            <color indexed="81"/>
            <rFont val="Tahoma"/>
            <family val="2"/>
          </rPr>
          <t xml:space="preserve">
Assumed from inclusion criteria</t>
        </r>
      </text>
    </comment>
    <comment ref="FL78" authorId="4" shapeId="0" xr:uid="{2F505648-019D-4839-8051-44D1889DDF77}">
      <text>
        <r>
          <rPr>
            <b/>
            <sz val="9"/>
            <color indexed="81"/>
            <rFont val="Tahoma"/>
            <family val="2"/>
          </rPr>
          <t>khoin:</t>
        </r>
        <r>
          <rPr>
            <sz val="9"/>
            <color indexed="81"/>
            <rFont val="Tahoma"/>
            <family val="2"/>
          </rPr>
          <t xml:space="preserve">
The primary objective of the GCIG Symptom Benefit Study is to validate the MOST (Measure of Ovarian Cancer Symptoms and Treatment concerns) which was developed to measure symptom benefit in clinical trials.</t>
        </r>
      </text>
    </comment>
    <comment ref="Q82" authorId="5" shapeId="0" xr:uid="{62BAC5B2-9C34-451B-B2C3-1789E75447D8}">
      <text>
        <r>
          <rPr>
            <b/>
            <sz val="9"/>
            <color indexed="81"/>
            <rFont val="Tahoma"/>
            <family val="2"/>
          </rPr>
          <t>mihae:</t>
        </r>
        <r>
          <rPr>
            <sz val="9"/>
            <color indexed="81"/>
            <rFont val="Tahoma"/>
            <family val="2"/>
          </rPr>
          <t xml:space="preserve">
Assumed from inclusion criteria</t>
        </r>
      </text>
    </comment>
    <comment ref="AE82" authorId="4" shapeId="0" xr:uid="{0F9C3504-6914-4C4F-BA1A-79BDC010E0B9}">
      <text>
        <r>
          <rPr>
            <b/>
            <sz val="9"/>
            <color indexed="81"/>
            <rFont val="Tahoma"/>
            <family val="2"/>
          </rPr>
          <t>khoin:</t>
        </r>
        <r>
          <rPr>
            <sz val="9"/>
            <color indexed="81"/>
            <rFont val="Tahoma"/>
            <family val="2"/>
          </rPr>
          <t xml:space="preserve">
mean age</t>
        </r>
      </text>
    </comment>
    <comment ref="AI82" authorId="4" shapeId="0" xr:uid="{3BC3EC8D-C4A8-4E81-B0A3-FCBF46610DE0}">
      <text>
        <r>
          <rPr>
            <b/>
            <sz val="9"/>
            <color indexed="81"/>
            <rFont val="Tahoma"/>
            <family val="2"/>
          </rPr>
          <t>khoin:</t>
        </r>
        <r>
          <rPr>
            <sz val="9"/>
            <color indexed="81"/>
            <rFont val="Tahoma"/>
            <family val="2"/>
          </rPr>
          <t xml:space="preserve">
PS 0: 57%
PS 1: 39%</t>
        </r>
      </text>
    </comment>
    <comment ref="Q91" authorId="5" shapeId="0" xr:uid="{229AD4F8-B09B-4506-B46E-C590D836AD2D}">
      <text>
        <r>
          <rPr>
            <b/>
            <sz val="9"/>
            <color indexed="81"/>
            <rFont val="Tahoma"/>
            <family val="2"/>
          </rPr>
          <t>mihae:</t>
        </r>
        <r>
          <rPr>
            <sz val="9"/>
            <color indexed="81"/>
            <rFont val="Tahoma"/>
            <family val="2"/>
          </rPr>
          <t xml:space="preserve">
Progression after frontline treatment</t>
        </r>
      </text>
    </comment>
    <comment ref="Q95" authorId="5" shapeId="0" xr:uid="{2A16E969-4AB7-4184-85F7-F24272D6A9A4}">
      <text>
        <r>
          <rPr>
            <b/>
            <sz val="9"/>
            <color indexed="81"/>
            <rFont val="Tahoma"/>
            <family val="2"/>
          </rPr>
          <t>mihae:</t>
        </r>
        <r>
          <rPr>
            <sz val="9"/>
            <color indexed="81"/>
            <rFont val="Tahoma"/>
            <family val="2"/>
          </rPr>
          <t xml:space="preserve">
Assumed from inclusion criteria</t>
        </r>
      </text>
    </comment>
    <comment ref="FJ95" authorId="4" shapeId="0" xr:uid="{82A2D6C5-8A79-4BF2-B8DE-1812B5DCDA03}">
      <text>
        <r>
          <rPr>
            <b/>
            <sz val="9"/>
            <color indexed="81"/>
            <rFont val="Tahoma"/>
            <family val="2"/>
          </rPr>
          <t>khoin:</t>
        </r>
        <r>
          <rPr>
            <sz val="9"/>
            <color indexed="81"/>
            <rFont val="Tahoma"/>
            <family val="2"/>
          </rPr>
          <t xml:space="preserve">
Telephone interviews</t>
        </r>
      </text>
    </comment>
    <comment ref="FL95" authorId="5" shapeId="0" xr:uid="{FA8D7DC4-8ED1-454C-88BB-E9FAC61557C9}">
      <text>
        <r>
          <rPr>
            <b/>
            <sz val="9"/>
            <color indexed="81"/>
            <rFont val="Tahoma"/>
            <family val="2"/>
          </rPr>
          <t>mihae:</t>
        </r>
        <r>
          <rPr>
            <sz val="9"/>
            <color indexed="81"/>
            <rFont val="Tahoma"/>
            <family val="2"/>
          </rPr>
          <t xml:space="preserve">
Evaluation of the scales content validity</t>
        </r>
      </text>
    </comment>
    <comment ref="Q99" authorId="5" shapeId="0" xr:uid="{719E385D-62C7-483D-A0D0-81D353BB2306}">
      <text>
        <r>
          <rPr>
            <b/>
            <sz val="9"/>
            <color indexed="81"/>
            <rFont val="Tahoma"/>
            <family val="2"/>
          </rPr>
          <t>mihae:</t>
        </r>
        <r>
          <rPr>
            <sz val="9"/>
            <color indexed="81"/>
            <rFont val="Tahoma"/>
            <family val="2"/>
          </rPr>
          <t xml:space="preserve">
Assumed from inclusion criteria</t>
        </r>
      </text>
    </comment>
    <comment ref="S99" authorId="4" shapeId="0" xr:uid="{37DBD037-4ADD-4976-927E-6E8B09F67F42}">
      <text>
        <r>
          <rPr>
            <b/>
            <sz val="9"/>
            <color indexed="81"/>
            <rFont val="Tahoma"/>
            <family val="2"/>
          </rPr>
          <t>khoin:</t>
        </r>
        <r>
          <rPr>
            <sz val="9"/>
            <color indexed="81"/>
            <rFont val="Tahoma"/>
            <family val="2"/>
          </rPr>
          <t xml:space="preserve">
Chemotherapy: Pegylated liposomal doxorubicin, paclitaxel or topotecan</t>
        </r>
      </text>
    </comment>
    <comment ref="S100" authorId="4" shapeId="0" xr:uid="{25680864-8D4C-4152-9E81-58CC10F03706}">
      <text>
        <r>
          <rPr>
            <b/>
            <sz val="9"/>
            <color indexed="81"/>
            <rFont val="Tahoma"/>
            <family val="2"/>
          </rPr>
          <t>khoin:</t>
        </r>
        <r>
          <rPr>
            <sz val="9"/>
            <color indexed="81"/>
            <rFont val="Tahoma"/>
            <family val="2"/>
          </rPr>
          <t xml:space="preserve">
Chemotherapy: Pegylated liposomal doxorubicin, paclitaxel or topotecan</t>
        </r>
      </text>
    </comment>
    <comment ref="Q103" authorId="5" shapeId="0" xr:uid="{71169AF1-20ED-44DA-BC3E-CDD1B7BD4CC1}">
      <text>
        <r>
          <rPr>
            <b/>
            <sz val="9"/>
            <color indexed="81"/>
            <rFont val="Tahoma"/>
            <family val="2"/>
          </rPr>
          <t>mihae:</t>
        </r>
        <r>
          <rPr>
            <sz val="9"/>
            <color indexed="81"/>
            <rFont val="Tahoma"/>
            <family val="2"/>
          </rPr>
          <t xml:space="preserve">
Assumed from inclusion criteria</t>
        </r>
      </text>
    </comment>
    <comment ref="Q107" authorId="5" shapeId="0" xr:uid="{9D70F7D9-5F0D-4F10-BF89-E1B7E2C616C0}">
      <text>
        <r>
          <rPr>
            <b/>
            <sz val="9"/>
            <color indexed="81"/>
            <rFont val="Tahoma"/>
            <family val="2"/>
          </rPr>
          <t>mihae:</t>
        </r>
        <r>
          <rPr>
            <sz val="9"/>
            <color indexed="81"/>
            <rFont val="Tahoma"/>
            <family val="2"/>
          </rPr>
          <t xml:space="preserve">
Assumed from inclusion criteria</t>
        </r>
      </text>
    </comment>
    <comment ref="S107" authorId="4" shapeId="0" xr:uid="{430EE7E8-2772-45FF-99C0-F8A7BD6271D3}">
      <text>
        <r>
          <rPr>
            <b/>
            <sz val="9"/>
            <color indexed="81"/>
            <rFont val="Tahoma"/>
            <family val="2"/>
          </rPr>
          <t>khoin:</t>
        </r>
        <r>
          <rPr>
            <sz val="9"/>
            <color indexed="81"/>
            <rFont val="Tahoma"/>
            <family val="2"/>
          </rPr>
          <t xml:space="preserve">
Chemotherapy: liposomal doxorubicin, paclitaxel or topotecan</t>
        </r>
      </text>
    </comment>
    <comment ref="S108" authorId="4" shapeId="0" xr:uid="{1B5B04E9-C706-48C4-A212-A17996123279}">
      <text>
        <r>
          <rPr>
            <b/>
            <sz val="9"/>
            <color indexed="81"/>
            <rFont val="Tahoma"/>
            <family val="2"/>
          </rPr>
          <t>khoin:</t>
        </r>
        <r>
          <rPr>
            <sz val="9"/>
            <color indexed="81"/>
            <rFont val="Tahoma"/>
            <family val="2"/>
          </rPr>
          <t xml:space="preserve">
Chemotherapy:  liposomal doxorubicin, paclitaxel or topotecan</t>
        </r>
      </text>
    </comment>
    <comment ref="S111" authorId="6" shapeId="0" xr:uid="{C79E16DD-3D9D-40F7-B640-BADC47182DD7}">
      <text>
        <r>
          <rPr>
            <b/>
            <sz val="9"/>
            <color indexed="81"/>
            <rFont val="Tahoma"/>
            <family val="2"/>
          </rPr>
          <t>marie:</t>
        </r>
        <r>
          <rPr>
            <sz val="9"/>
            <color indexed="81"/>
            <rFont val="Tahoma"/>
            <family val="2"/>
          </rPr>
          <t xml:space="preserve">
Poly ADP ribose polymerase inhibitors (niraparib, olaparib, rucaparib)</t>
        </r>
      </text>
    </comment>
    <comment ref="S114" authorId="4" shapeId="0" xr:uid="{0474854B-96E6-4106-B217-8C43E2E64EE4}">
      <text>
        <r>
          <rPr>
            <b/>
            <sz val="9"/>
            <color indexed="81"/>
            <rFont val="Tahoma"/>
            <family val="2"/>
          </rPr>
          <t>khoin:</t>
        </r>
        <r>
          <rPr>
            <sz val="9"/>
            <color indexed="81"/>
            <rFont val="Tahoma"/>
            <family val="2"/>
          </rPr>
          <t xml:space="preserve">
pegylated liposomal doxorubicin, topotecan, pemetrexed, abraxane, trabectedin/pegylated liposomal doxorubicin</t>
        </r>
      </text>
    </comment>
    <comment ref="S115" authorId="4" shapeId="0" xr:uid="{B1C90B0C-4838-4E81-872B-7EDE0D6AC6E9}">
      <text>
        <r>
          <rPr>
            <b/>
            <sz val="9"/>
            <color indexed="81"/>
            <rFont val="Tahoma"/>
            <family val="2"/>
          </rPr>
          <t>khoin:</t>
        </r>
        <r>
          <rPr>
            <sz val="9"/>
            <color indexed="81"/>
            <rFont val="Tahoma"/>
            <family val="2"/>
          </rPr>
          <t xml:space="preserve">
bevacizumab/paclitaxel, bevacizumab pegylated liposomal doxorubicin, bevacizumab/topotecan</t>
        </r>
      </text>
    </comment>
    <comment ref="S117" authorId="6" shapeId="0" xr:uid="{65BD1B76-1CF2-45C9-959C-C7E89F4ED725}">
      <text>
        <r>
          <rPr>
            <b/>
            <sz val="9"/>
            <color indexed="81"/>
            <rFont val="Tahoma"/>
            <family val="2"/>
          </rPr>
          <t>marie:</t>
        </r>
        <r>
          <rPr>
            <sz val="9"/>
            <color indexed="81"/>
            <rFont val="Tahoma"/>
            <family val="2"/>
          </rPr>
          <t xml:space="preserve">
Pegylated liposomal doxorubicin followed by BSC</t>
        </r>
      </text>
    </comment>
    <comment ref="S118" authorId="6" shapeId="0" xr:uid="{73682252-CA9B-494D-9E43-6CB5FABB07CE}">
      <text>
        <r>
          <rPr>
            <b/>
            <sz val="9"/>
            <color indexed="81"/>
            <rFont val="Tahoma"/>
            <family val="2"/>
          </rPr>
          <t>marie:</t>
        </r>
        <r>
          <rPr>
            <sz val="9"/>
            <color indexed="81"/>
            <rFont val="Tahoma"/>
            <family val="2"/>
          </rPr>
          <t xml:space="preserve">
Gemcitabine followed by topotecan</t>
        </r>
      </text>
    </comment>
    <comment ref="S119" authorId="6" shapeId="0" xr:uid="{57092F61-2383-43F2-ADC4-9C1AA5FF63E2}">
      <text>
        <r>
          <rPr>
            <b/>
            <sz val="9"/>
            <color indexed="81"/>
            <rFont val="Tahoma"/>
            <family val="2"/>
          </rPr>
          <t>marie:</t>
        </r>
        <r>
          <rPr>
            <sz val="9"/>
            <color indexed="81"/>
            <rFont val="Tahoma"/>
            <family val="2"/>
          </rPr>
          <t xml:space="preserve">
PLD followed by topotecan</t>
        </r>
      </text>
    </comment>
    <comment ref="S122" authorId="7" shapeId="0" xr:uid="{FCE10EE4-D1EB-4BEC-AAA2-0C6E3BFE3B6B}">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Q125" authorId="7" shapeId="0" xr:uid="{17F4D95E-5D76-4EAE-8D54-FA514BCBFBA4}">
      <text>
        <r>
          <rPr>
            <b/>
            <sz val="9"/>
            <color indexed="81"/>
            <rFont val="Tahoma"/>
            <family val="2"/>
          </rPr>
          <t>bach-:</t>
        </r>
        <r>
          <rPr>
            <sz val="9"/>
            <color indexed="81"/>
            <rFont val="Tahoma"/>
            <family val="2"/>
          </rPr>
          <t xml:space="preserve">
Based on patients being recurrent</t>
        </r>
      </text>
    </comment>
    <comment ref="S126" authorId="6" shapeId="0" xr:uid="{1AA9DB62-1F86-4250-A6BE-C62C745ECAFA}">
      <text>
        <r>
          <rPr>
            <b/>
            <sz val="9"/>
            <color indexed="81"/>
            <rFont val="Tahoma"/>
            <family val="2"/>
          </rPr>
          <t>marie:</t>
        </r>
        <r>
          <rPr>
            <sz val="9"/>
            <color indexed="81"/>
            <rFont val="Tahoma"/>
            <family val="2"/>
          </rPr>
          <t xml:space="preserve">
Standard of care</t>
        </r>
      </text>
    </comment>
    <comment ref="Q129" authorId="5" shapeId="0" xr:uid="{8351D4B3-40D5-430B-835B-99C6185879B1}">
      <text>
        <r>
          <rPr>
            <b/>
            <sz val="9"/>
            <color indexed="81"/>
            <rFont val="Tahoma"/>
            <family val="2"/>
          </rPr>
          <t>mihae:</t>
        </r>
        <r>
          <rPr>
            <sz val="9"/>
            <color indexed="81"/>
            <rFont val="Tahoma"/>
            <family val="2"/>
          </rPr>
          <t xml:space="preserve">
Assumed from inclusion criteria</t>
        </r>
      </text>
    </comment>
    <comment ref="S129" authorId="6" shapeId="0" xr:uid="{A60D1C73-97E6-499A-AEA3-74357DA81C36}">
      <text>
        <r>
          <rPr>
            <b/>
            <sz val="9"/>
            <color indexed="81"/>
            <rFont val="Tahoma"/>
            <family val="2"/>
          </rPr>
          <t>marie:</t>
        </r>
        <r>
          <rPr>
            <sz val="9"/>
            <color indexed="81"/>
            <rFont val="Tahoma"/>
            <family val="2"/>
          </rPr>
          <t xml:space="preserve">
 Bevacizumab + Paclitaxel/Liposomal doxorubicin/Topotecan</t>
        </r>
      </text>
    </comment>
    <comment ref="HA129" authorId="7" shapeId="0" xr:uid="{8E2D3973-292E-4F00-9D61-2BD197BDA70B}">
      <text>
        <r>
          <rPr>
            <b/>
            <sz val="9"/>
            <color indexed="81"/>
            <rFont val="Tahoma"/>
            <family val="2"/>
          </rPr>
          <t>bach-:</t>
        </r>
        <r>
          <rPr>
            <sz val="9"/>
            <color indexed="81"/>
            <rFont val="Tahoma"/>
            <family val="2"/>
          </rPr>
          <t xml:space="preserve">
Publication year</t>
        </r>
      </text>
    </comment>
    <comment ref="HB129" authorId="7" shapeId="0" xr:uid="{75E54D66-D76A-4F2A-99C7-EC859EE1EA3B}">
      <text>
        <r>
          <rPr>
            <b/>
            <sz val="9"/>
            <color indexed="81"/>
            <rFont val="Tahoma"/>
            <family val="2"/>
          </rPr>
          <t>bach-:</t>
        </r>
        <r>
          <rPr>
            <sz val="9"/>
            <color indexed="81"/>
            <rFont val="Tahoma"/>
            <family val="2"/>
          </rPr>
          <t xml:space="preserve">
Author affiliation</t>
        </r>
      </text>
    </comment>
    <comment ref="S130" authorId="6" shapeId="0" xr:uid="{6F2BD4B2-D986-4067-B947-2EABC5FB9DE1}">
      <text>
        <r>
          <rPr>
            <b/>
            <sz val="9"/>
            <color indexed="81"/>
            <rFont val="Tahoma"/>
            <family val="2"/>
          </rPr>
          <t>marie:</t>
        </r>
        <r>
          <rPr>
            <sz val="9"/>
            <color indexed="81"/>
            <rFont val="Tahoma"/>
            <family val="2"/>
          </rPr>
          <t xml:space="preserve">
Paclitaxel/Liposomal doxorubicin/Topotecan</t>
        </r>
      </text>
    </comment>
    <comment ref="Q133" authorId="5" shapeId="0" xr:uid="{BED3969C-8F2F-4891-AFC1-B44AFFF40FB3}">
      <text>
        <r>
          <rPr>
            <b/>
            <sz val="9"/>
            <color indexed="81"/>
            <rFont val="Tahoma"/>
            <family val="2"/>
          </rPr>
          <t>mihae:</t>
        </r>
        <r>
          <rPr>
            <sz val="9"/>
            <color indexed="81"/>
            <rFont val="Tahoma"/>
            <family val="2"/>
          </rPr>
          <t xml:space="preserve">
Assumed from inclusion criteria</t>
        </r>
      </text>
    </comment>
    <comment ref="S133" authorId="4" shapeId="0" xr:uid="{1D4BFBE1-82BF-4A1C-8A44-D7FAD268657B}">
      <text>
        <r>
          <rPr>
            <b/>
            <sz val="9"/>
            <color indexed="81"/>
            <rFont val="Tahoma"/>
            <family val="2"/>
          </rPr>
          <t>khoin:</t>
        </r>
        <r>
          <rPr>
            <sz val="9"/>
            <color indexed="81"/>
            <rFont val="Tahoma"/>
            <family val="2"/>
          </rPr>
          <t xml:space="preserve">
Chemotherapy: Pegylated liposomal doxorubicin, paclitaxel or topotecan</t>
        </r>
      </text>
    </comment>
    <comment ref="HA133" authorId="7" shapeId="0" xr:uid="{05601A4F-FAC2-4B06-ABAF-F338C4A73BBF}">
      <text>
        <r>
          <rPr>
            <b/>
            <sz val="9"/>
            <color indexed="81"/>
            <rFont val="Tahoma"/>
            <family val="2"/>
          </rPr>
          <t>bach-:</t>
        </r>
        <r>
          <rPr>
            <sz val="9"/>
            <color indexed="81"/>
            <rFont val="Tahoma"/>
            <family val="2"/>
          </rPr>
          <t xml:space="preserve">
Publication year</t>
        </r>
      </text>
    </comment>
    <comment ref="HB133" authorId="7" shapeId="0" xr:uid="{3C2D7FE7-73DC-453B-9ACB-689543FA7160}">
      <text>
        <r>
          <rPr>
            <b/>
            <sz val="9"/>
            <color indexed="81"/>
            <rFont val="Tahoma"/>
            <family val="2"/>
          </rPr>
          <t>bach-:</t>
        </r>
        <r>
          <rPr>
            <sz val="9"/>
            <color indexed="81"/>
            <rFont val="Tahoma"/>
            <family val="2"/>
          </rPr>
          <t xml:space="preserve">
Author affiliation</t>
        </r>
      </text>
    </comment>
    <comment ref="HN133" authorId="4" shapeId="0" xr:uid="{041F93A4-FAF6-4D8D-A652-A8383C2ED933}">
      <text>
        <r>
          <rPr>
            <b/>
            <sz val="9"/>
            <color indexed="81"/>
            <rFont val="Tahoma"/>
            <family val="2"/>
          </rPr>
          <t>khoin:</t>
        </r>
        <r>
          <rPr>
            <sz val="9"/>
            <color indexed="81"/>
            <rFont val="Tahoma"/>
            <family val="2"/>
          </rPr>
          <t xml:space="preserve">
</t>
        </r>
      </text>
    </comment>
    <comment ref="S134" authorId="4" shapeId="0" xr:uid="{6583B7EA-AFE8-4D9C-8144-E0F8F1E5E68D}">
      <text>
        <r>
          <rPr>
            <b/>
            <sz val="9"/>
            <color indexed="81"/>
            <rFont val="Tahoma"/>
            <family val="2"/>
          </rPr>
          <t>khoin:</t>
        </r>
        <r>
          <rPr>
            <sz val="9"/>
            <color indexed="81"/>
            <rFont val="Tahoma"/>
            <family val="2"/>
          </rPr>
          <t xml:space="preserve">
Chemotherapy: Pegylated liposomal doxorubicin, paclitaxel or topotecan</t>
        </r>
      </text>
    </comment>
    <comment ref="Q137" authorId="5" shapeId="0" xr:uid="{05127E37-F1E1-4441-BC91-DD5DA4E49916}">
      <text>
        <r>
          <rPr>
            <b/>
            <sz val="9"/>
            <color indexed="81"/>
            <rFont val="Tahoma"/>
            <family val="2"/>
          </rPr>
          <t>mihae:</t>
        </r>
        <r>
          <rPr>
            <sz val="9"/>
            <color indexed="81"/>
            <rFont val="Tahoma"/>
            <family val="2"/>
          </rPr>
          <t xml:space="preserve">
Assumed from inclusion criteria</t>
        </r>
      </text>
    </comment>
    <comment ref="HH137" authorId="7" shapeId="0" xr:uid="{0CB9A9D5-54E7-4847-AFAC-57B3FCC95016}">
      <text>
        <r>
          <rPr>
            <sz val="9"/>
            <color indexed="81"/>
            <rFont val="Tahoma"/>
            <family val="2"/>
          </rPr>
          <t xml:space="preserve">
</t>
        </r>
      </text>
    </comment>
    <comment ref="Q141" authorId="5" shapeId="0" xr:uid="{2E49901D-96DE-4B6A-9C60-3A734365A706}">
      <text>
        <r>
          <rPr>
            <b/>
            <sz val="9"/>
            <color indexed="81"/>
            <rFont val="Tahoma"/>
            <family val="2"/>
          </rPr>
          <t>mihae:</t>
        </r>
        <r>
          <rPr>
            <sz val="9"/>
            <color indexed="81"/>
            <rFont val="Tahoma"/>
            <family val="2"/>
          </rPr>
          <t xml:space="preserve">
Assumed from inclusion criteria</t>
        </r>
      </text>
    </comment>
    <comment ref="S141" authorId="4" shapeId="0" xr:uid="{A34A5ED7-B539-4976-BEA7-660396354AD5}">
      <text>
        <r>
          <rPr>
            <b/>
            <sz val="9"/>
            <color indexed="81"/>
            <rFont val="Tahoma"/>
            <family val="2"/>
          </rPr>
          <t>khoin:</t>
        </r>
        <r>
          <rPr>
            <sz val="9"/>
            <color indexed="81"/>
            <rFont val="Tahoma"/>
            <family val="2"/>
          </rPr>
          <t xml:space="preserve">
BEV 10mg/kg, 15mg/kg
Chemotherapy: Pegylated liposomal doxorubicin, paclitaxel or topotecan</t>
        </r>
      </text>
    </comment>
    <comment ref="S142" authorId="4" shapeId="0" xr:uid="{E80341D1-9212-4E16-A614-B734B332C8D2}">
      <text>
        <r>
          <rPr>
            <b/>
            <sz val="9"/>
            <color indexed="81"/>
            <rFont val="Tahoma"/>
            <family val="2"/>
          </rPr>
          <t>khoin:</t>
        </r>
        <r>
          <rPr>
            <sz val="9"/>
            <color indexed="81"/>
            <rFont val="Tahoma"/>
            <family val="2"/>
          </rPr>
          <t xml:space="preserve">
Chemotherapy: Pegylated liposomal doxorubicin, paclitaxel or topotecan</t>
        </r>
      </text>
    </comment>
    <comment ref="Q145" authorId="5" shapeId="0" xr:uid="{DAF271F7-8594-422C-9B15-B7BEF43D0C80}">
      <text>
        <r>
          <rPr>
            <b/>
            <sz val="9"/>
            <color indexed="81"/>
            <rFont val="Tahoma"/>
            <family val="2"/>
          </rPr>
          <t>mihae:</t>
        </r>
        <r>
          <rPr>
            <sz val="9"/>
            <color indexed="81"/>
            <rFont val="Tahoma"/>
            <family val="2"/>
          </rPr>
          <t xml:space="preserve">
Assumed from inclusion criteria</t>
        </r>
      </text>
    </comment>
    <comment ref="S145" authorId="4" shapeId="0" xr:uid="{25FC9E03-0953-4577-BBE0-2F8842A6139A}">
      <text>
        <r>
          <rPr>
            <b/>
            <sz val="9"/>
            <color indexed="81"/>
            <rFont val="Tahoma"/>
            <family val="2"/>
          </rPr>
          <t>khoin:</t>
        </r>
        <r>
          <rPr>
            <sz val="9"/>
            <color indexed="81"/>
            <rFont val="Tahoma"/>
            <family val="2"/>
          </rPr>
          <t xml:space="preserve">
Chemotherapy: liposomal doxorubicin, paclitaxel or topotecan</t>
        </r>
      </text>
    </comment>
    <comment ref="S146" authorId="4" shapeId="0" xr:uid="{A15BF99D-0E84-419C-84A3-E69F39F08163}">
      <text>
        <r>
          <rPr>
            <b/>
            <sz val="9"/>
            <color indexed="81"/>
            <rFont val="Tahoma"/>
            <family val="2"/>
          </rPr>
          <t>khoin:</t>
        </r>
        <r>
          <rPr>
            <sz val="9"/>
            <color indexed="81"/>
            <rFont val="Tahoma"/>
            <family val="2"/>
          </rPr>
          <t xml:space="preserve">
Chemotherapy:  liposomal doxorubicin, paclitaxel or topotecan</t>
        </r>
      </text>
    </comment>
    <comment ref="K149" authorId="4" shapeId="0" xr:uid="{2BB34B72-22E3-4E1A-90D7-B153891325E2}">
      <text>
        <r>
          <rPr>
            <b/>
            <sz val="9"/>
            <color indexed="81"/>
            <rFont val="Tahoma"/>
            <family val="2"/>
          </rPr>
          <t>khoin:</t>
        </r>
        <r>
          <rPr>
            <sz val="9"/>
            <color indexed="81"/>
            <rFont val="Tahoma"/>
            <family val="2"/>
          </rPr>
          <t xml:space="preserve">
Topotecan phase III trial</t>
        </r>
      </text>
    </comment>
    <comment ref="Q149" authorId="5" shapeId="0" xr:uid="{B2B1C95A-94FA-47FF-AA1C-647136647154}">
      <text>
        <r>
          <rPr>
            <b/>
            <sz val="9"/>
            <color indexed="81"/>
            <rFont val="Tahoma"/>
            <family val="2"/>
          </rPr>
          <t>mihae:</t>
        </r>
        <r>
          <rPr>
            <sz val="9"/>
            <color indexed="81"/>
            <rFont val="Tahoma"/>
            <family val="2"/>
          </rPr>
          <t xml:space="preserve">
Assumed from inclusion criteria</t>
        </r>
      </text>
    </comment>
    <comment ref="HA149" authorId="4" shapeId="0" xr:uid="{13640EC0-FF45-4F2D-B47E-7925EE292702}">
      <text>
        <r>
          <rPr>
            <b/>
            <sz val="9"/>
            <color indexed="81"/>
            <rFont val="Tahoma"/>
            <family val="2"/>
          </rPr>
          <t>khoin:</t>
        </r>
        <r>
          <rPr>
            <sz val="9"/>
            <color indexed="81"/>
            <rFont val="Tahoma"/>
            <family val="2"/>
          </rPr>
          <t xml:space="preserve">
publication year</t>
        </r>
      </text>
    </comment>
    <comment ref="S150" authorId="6" shapeId="0" xr:uid="{C163ED92-DCC9-42FC-AE09-919312C1D5B7}">
      <text>
        <r>
          <rPr>
            <b/>
            <sz val="9"/>
            <color indexed="81"/>
            <rFont val="Tahoma"/>
            <family val="2"/>
          </rPr>
          <t>marie:</t>
        </r>
        <r>
          <rPr>
            <sz val="9"/>
            <color indexed="81"/>
            <rFont val="Tahoma"/>
            <family val="2"/>
          </rPr>
          <t xml:space="preserve">
Pegylated liposomal doxorubicin</t>
        </r>
      </text>
    </comment>
    <comment ref="S153" authorId="6" shapeId="0" xr:uid="{43688E1F-40C6-4CCE-B707-559E87441316}">
      <text>
        <r>
          <rPr>
            <b/>
            <sz val="9"/>
            <color indexed="81"/>
            <rFont val="Tahoma"/>
            <family val="2"/>
          </rPr>
          <t>marie:</t>
        </r>
        <r>
          <rPr>
            <sz val="9"/>
            <color indexed="81"/>
            <rFont val="Tahoma"/>
            <family val="2"/>
          </rPr>
          <t xml:space="preserve">
Poly ADP ribose polymerase inhibitors (niraparib, olaparib, rucaparib)</t>
        </r>
      </text>
    </comment>
    <comment ref="HN153" authorId="4" shapeId="0" xr:uid="{EC131580-E936-40A1-8747-F8BA96245334}">
      <text>
        <r>
          <rPr>
            <b/>
            <sz val="9"/>
            <color indexed="81"/>
            <rFont val="Tahoma"/>
            <family val="2"/>
          </rPr>
          <t>khoin:</t>
        </r>
        <r>
          <rPr>
            <sz val="9"/>
            <color indexed="81"/>
            <rFont val="Tahoma"/>
            <family val="2"/>
          </rPr>
          <t xml:space="preserve">
</t>
        </r>
      </text>
    </comment>
    <comment ref="S156" authorId="7" shapeId="0" xr:uid="{6920E846-977F-4F79-96D4-697021965420}">
      <text>
        <r>
          <rPr>
            <b/>
            <sz val="9"/>
            <color indexed="81"/>
            <rFont val="Tahoma"/>
            <family val="2"/>
          </rPr>
          <t>bach-:</t>
        </r>
        <r>
          <rPr>
            <sz val="9"/>
            <color indexed="81"/>
            <rFont val="Tahoma"/>
            <family val="2"/>
          </rPr>
          <t xml:space="preserve">
paclitaxel, pegylated liposomal doxorubicin, or topotecan</t>
        </r>
      </text>
    </comment>
    <comment ref="S157" authorId="4" shapeId="0" xr:uid="{29BDEB54-F433-4FEF-B49E-A5EF0B290018}">
      <text>
        <r>
          <rPr>
            <b/>
            <sz val="9"/>
            <color indexed="81"/>
            <rFont val="Tahoma"/>
            <family val="2"/>
          </rPr>
          <t>khoin:</t>
        </r>
        <r>
          <rPr>
            <sz val="9"/>
            <color indexed="81"/>
            <rFont val="Tahoma"/>
            <family val="2"/>
          </rPr>
          <t xml:space="preserve">
bevacizumab/paclitaxel, bevacizumab pegylated liposomal doxorubicin, bevacizumab/topotecan</t>
        </r>
      </text>
    </comment>
    <comment ref="Q158" authorId="5" shapeId="0" xr:uid="{981F8334-62AE-45C7-8763-570B4E55FD88}">
      <text>
        <r>
          <rPr>
            <b/>
            <sz val="9"/>
            <color indexed="81"/>
            <rFont val="Tahoma"/>
            <family val="2"/>
          </rPr>
          <t>mihae:</t>
        </r>
        <r>
          <rPr>
            <sz val="9"/>
            <color indexed="81"/>
            <rFont val="Tahoma"/>
            <family val="2"/>
          </rPr>
          <t xml:space="preserve">
Assumed from inclusion criteria</t>
        </r>
      </text>
    </comment>
    <comment ref="S158" authorId="7" shapeId="0" xr:uid="{7AF311CB-1531-401D-B261-885E5552A42A}">
      <text>
        <r>
          <rPr>
            <b/>
            <sz val="9"/>
            <color indexed="81"/>
            <rFont val="Tahoma"/>
            <family val="2"/>
          </rPr>
          <t>bach-:</t>
        </r>
        <r>
          <rPr>
            <sz val="9"/>
            <color indexed="81"/>
            <rFont val="Tahoma"/>
            <family val="2"/>
          </rPr>
          <t xml:space="preserve">
Reference comparator was not specified</t>
        </r>
      </text>
    </comment>
    <comment ref="S159" authorId="5" shapeId="0" xr:uid="{7D07B976-2516-459D-945E-8B7C3304D683}">
      <text>
        <r>
          <rPr>
            <b/>
            <sz val="9"/>
            <color indexed="81"/>
            <rFont val="Tahoma"/>
            <family val="2"/>
          </rPr>
          <t>mihae:</t>
        </r>
        <r>
          <rPr>
            <sz val="9"/>
            <color indexed="81"/>
            <rFont val="Tahoma"/>
            <family val="2"/>
          </rPr>
          <t xml:space="preserve">
Reference comparator was not specified
Pegylated liposomal doxorubicin</t>
        </r>
      </text>
    </comment>
    <comment ref="S161" authorId="5" shapeId="0" xr:uid="{D7ACB14C-0220-49BC-A4E4-CB1554C4F1D0}">
      <text>
        <r>
          <rPr>
            <b/>
            <sz val="9"/>
            <color indexed="81"/>
            <rFont val="Tahoma"/>
            <family val="2"/>
          </rPr>
          <t>mihae:</t>
        </r>
        <r>
          <rPr>
            <sz val="9"/>
            <color indexed="81"/>
            <rFont val="Tahoma"/>
            <family val="2"/>
          </rPr>
          <t xml:space="preserve">
Reference comparator was not specified</t>
        </r>
      </text>
    </comment>
    <comment ref="S162" authorId="7" shapeId="0" xr:uid="{EDEC0C1C-D696-4564-99E6-AE01F2A27506}">
      <text>
        <r>
          <rPr>
            <b/>
            <sz val="9"/>
            <color indexed="81"/>
            <rFont val="Tahoma"/>
            <family val="2"/>
          </rPr>
          <t>bach-:</t>
        </r>
        <r>
          <rPr>
            <sz val="9"/>
            <color indexed="81"/>
            <rFont val="Tahoma"/>
            <family val="2"/>
          </rPr>
          <t xml:space="preserve">
paclitaxel, pegylated liposomal doxorubicin, or topotecan</t>
        </r>
      </text>
    </comment>
    <comment ref="HH162" authorId="7" shapeId="0" xr:uid="{BF1288C9-4A43-4C81-8170-B94BAE8D817B}">
      <text/>
    </comment>
    <comment ref="S163" authorId="6" shapeId="0" xr:uid="{96F573E2-479D-412F-8F22-4F4E4D666ADF}">
      <text>
        <r>
          <rPr>
            <b/>
            <sz val="9"/>
            <color indexed="81"/>
            <rFont val="Tahoma"/>
            <family val="2"/>
          </rPr>
          <t>marie:</t>
        </r>
        <r>
          <rPr>
            <sz val="9"/>
            <color indexed="81"/>
            <rFont val="Tahoma"/>
            <family val="2"/>
          </rPr>
          <t xml:space="preserve">
Pegylated liposomal doxorubicin followed by BSC</t>
        </r>
      </text>
    </comment>
    <comment ref="S164" authorId="7" shapeId="0" xr:uid="{FB37AE3C-CB14-42F9-B8B3-4FD70C105BC4}">
      <text>
        <r>
          <rPr>
            <b/>
            <sz val="9"/>
            <color indexed="81"/>
            <rFont val="Tahoma"/>
            <family val="2"/>
          </rPr>
          <t>bach-:</t>
        </r>
        <r>
          <rPr>
            <sz val="9"/>
            <color indexed="81"/>
            <rFont val="Tahoma"/>
            <family val="2"/>
          </rPr>
          <t xml:space="preserve">
paclitaxel, pegylated liposomal doxorubicin, or topotecan</t>
        </r>
      </text>
    </comment>
    <comment ref="S165" authorId="7" shapeId="0" xr:uid="{40B95477-7B54-41D3-A6FE-4C1EEF998F34}">
      <text>
        <r>
          <rPr>
            <b/>
            <sz val="9"/>
            <color indexed="81"/>
            <rFont val="Tahoma"/>
            <family val="2"/>
          </rPr>
          <t>bach-:</t>
        </r>
        <r>
          <rPr>
            <sz val="9"/>
            <color indexed="81"/>
            <rFont val="Tahoma"/>
            <family val="2"/>
          </rPr>
          <t xml:space="preserve">
paclitaxel, pegylated liposomal doxorubicin, or topotecan</t>
        </r>
      </text>
    </comment>
    <comment ref="S166" authorId="7" shapeId="0" xr:uid="{27CF1D05-6478-4978-9C58-83929844BB7B}">
      <text>
        <r>
          <rPr>
            <b/>
            <sz val="9"/>
            <color indexed="81"/>
            <rFont val="Tahoma"/>
            <family val="2"/>
          </rPr>
          <t>bach-:</t>
        </r>
        <r>
          <rPr>
            <sz val="9"/>
            <color indexed="81"/>
            <rFont val="Tahoma"/>
            <family val="2"/>
          </rPr>
          <t xml:space="preserve">
paclitaxel, pegylated liposomal doxorubicin, or topotecan</t>
        </r>
      </text>
    </comment>
    <comment ref="S167" authorId="7" shapeId="0" xr:uid="{15AB5837-661F-478D-B850-1F5425C9FFF7}">
      <text>
        <r>
          <rPr>
            <b/>
            <sz val="9"/>
            <color indexed="81"/>
            <rFont val="Tahoma"/>
            <family val="2"/>
          </rPr>
          <t>bach-:</t>
        </r>
        <r>
          <rPr>
            <sz val="9"/>
            <color indexed="81"/>
            <rFont val="Tahoma"/>
            <family val="2"/>
          </rPr>
          <t xml:space="preserve">
paclitaxel, pegylated liposomal doxorubicin, or topotecan</t>
        </r>
      </text>
    </comment>
    <comment ref="HH167" authorId="7" shapeId="0" xr:uid="{B31EE475-6094-440A-B5ED-52CD6EF246B6}">
      <text>
        <r>
          <rPr>
            <sz val="9"/>
            <color indexed="81"/>
            <rFont val="Tahoma"/>
            <family val="2"/>
          </rPr>
          <t xml:space="preserve">
</t>
        </r>
      </text>
    </comment>
    <comment ref="S168" authorId="7" shapeId="0" xr:uid="{7EDE2384-5C95-43FC-ADCF-E0802BAFE6C9}">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Q171" authorId="5" shapeId="0" xr:uid="{7AAD03F2-19A0-4C45-AAC8-75820B3A0E14}">
      <text>
        <r>
          <rPr>
            <b/>
            <sz val="9"/>
            <color indexed="81"/>
            <rFont val="Tahoma"/>
            <family val="2"/>
          </rPr>
          <t>mihae:</t>
        </r>
        <r>
          <rPr>
            <sz val="9"/>
            <color indexed="81"/>
            <rFont val="Tahoma"/>
            <family val="2"/>
          </rPr>
          <t xml:space="preserve">
Assumed from inclusion criteria</t>
        </r>
      </text>
    </comment>
    <comment ref="HH171" authorId="7" shapeId="0" xr:uid="{ACA59098-C81F-498A-AC08-A9F9118C0C7E}">
      <text/>
    </comment>
    <comment ref="S172" authorId="6" shapeId="0" xr:uid="{3415FCC2-6966-468B-87E0-F76C8DBE06C0}">
      <text>
        <r>
          <rPr>
            <b/>
            <sz val="9"/>
            <color indexed="81"/>
            <rFont val="Tahoma"/>
            <family val="2"/>
          </rPr>
          <t>marie:</t>
        </r>
        <r>
          <rPr>
            <sz val="9"/>
            <color indexed="81"/>
            <rFont val="Tahoma"/>
            <family val="2"/>
          </rPr>
          <t xml:space="preserve">
Standard of care</t>
        </r>
      </text>
    </comment>
  </commentList>
</comments>
</file>

<file path=xl/sharedStrings.xml><?xml version="1.0" encoding="utf-8"?>
<sst xmlns="http://schemas.openxmlformats.org/spreadsheetml/2006/main" count="13011" uniqueCount="920">
  <si>
    <t>All</t>
  </si>
  <si>
    <t>Clinical Only</t>
  </si>
  <si>
    <t>Quality of Life Only</t>
  </si>
  <si>
    <t>Economic Only</t>
  </si>
  <si>
    <t>Real-world Evidence Only</t>
  </si>
  <si>
    <t>Study Characteristics</t>
  </si>
  <si>
    <t>Patient Characteristics</t>
  </si>
  <si>
    <t>Clinical Study Characteristics</t>
  </si>
  <si>
    <t>Efficacy-Survival</t>
  </si>
  <si>
    <t>Efficacy-Response</t>
  </si>
  <si>
    <t>Efficacy -Other</t>
  </si>
  <si>
    <t>Safety</t>
  </si>
  <si>
    <t>Quality of Life Study Characteristics</t>
  </si>
  <si>
    <t>QOL</t>
  </si>
  <si>
    <t>Utility</t>
  </si>
  <si>
    <t>Other</t>
  </si>
  <si>
    <t>Economic Study Characteristics</t>
  </si>
  <si>
    <t>Data reported</t>
  </si>
  <si>
    <t>Other Economic Data</t>
  </si>
  <si>
    <t>Real-world Evidence Study Characteristics</t>
  </si>
  <si>
    <t>RWE outcomes</t>
  </si>
  <si>
    <t>Efficacy-Other</t>
  </si>
  <si>
    <t>OS-related data</t>
  </si>
  <si>
    <t>PFS-related data</t>
  </si>
  <si>
    <t>Other survival-related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</si>
  <si>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</si>
  <si>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</si>
  <si>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</si>
  <si>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</si>
  <si>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</si>
  <si>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</si>
  <si>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</si>
  <si>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</si>
  <si>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</si>
  <si>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</si>
  <si>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</si>
  <si>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</si>
  <si>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</si>
  <si>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</si>
  <si>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</si>
  <si>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</si>
  <si>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</si>
  <si>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</si>
  <si>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</si>
  <si>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</si>
  <si>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</si>
  <si>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</si>
  <si>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CA</t>
  </si>
  <si>
    <t>FB-1</t>
  </si>
  <si>
    <t>FB-2</t>
  </si>
  <si>
    <t>FB-3</t>
  </si>
  <si>
    <t>FB-4</t>
  </si>
  <si>
    <t>FB-5</t>
  </si>
  <si>
    <t>FB-6</t>
  </si>
  <si>
    <t>FB-7</t>
  </si>
  <si>
    <t>FB-8</t>
  </si>
  <si>
    <t>CB</t>
  </si>
  <si>
    <t>FC-1</t>
  </si>
  <si>
    <t>CC</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</si>
  <si>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</si>
  <si>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</si>
  <si>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</si>
  <si>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</si>
  <si>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</si>
  <si>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</si>
  <si>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</si>
  <si>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</si>
  <si>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</si>
  <si>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</si>
  <si>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</si>
  <si>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</si>
  <si>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</si>
  <si>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</si>
  <si>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</si>
  <si>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</si>
  <si>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</si>
  <si>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</si>
  <si>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</si>
  <si>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</si>
  <si>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</si>
  <si>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CD-13</t>
  </si>
  <si>
    <t>FD-21</t>
  </si>
  <si>
    <t>FD-22</t>
  </si>
  <si>
    <t>FD-23</t>
  </si>
  <si>
    <t>FD-24</t>
  </si>
  <si>
    <t>FD-25</t>
  </si>
  <si>
    <t>FD-26</t>
  </si>
  <si>
    <t>FD-27</t>
  </si>
  <si>
    <t>CD-2</t>
  </si>
  <si>
    <t>CD-3</t>
  </si>
  <si>
    <t>FE-1</t>
  </si>
  <si>
    <t>FE-2</t>
  </si>
  <si>
    <t>FE-3</t>
  </si>
  <si>
    <t>FE-4</t>
  </si>
  <si>
    <t>CE</t>
  </si>
  <si>
    <t>FF-1</t>
  </si>
  <si>
    <t>FF-2</t>
  </si>
  <si>
    <t>FF-3</t>
  </si>
  <si>
    <t>FF-4</t>
  </si>
  <si>
    <t>CF</t>
  </si>
  <si>
    <t>FG-1</t>
  </si>
  <si>
    <t>FG-2</t>
  </si>
  <si>
    <t>CG</t>
  </si>
  <si>
    <t>FH-1</t>
  </si>
  <si>
    <t>FH-2</t>
  </si>
  <si>
    <t>FH-3</t>
  </si>
  <si>
    <t>FH-4</t>
  </si>
  <si>
    <t>CH</t>
  </si>
  <si>
    <t>CI</t>
  </si>
  <si>
    <t>FJ-1</t>
  </si>
  <si>
    <t>FJ-2</t>
  </si>
  <si>
    <t>FJ-3</t>
  </si>
  <si>
    <t>FJ-4</t>
  </si>
  <si>
    <t>CJ</t>
  </si>
  <si>
    <t>FK-11</t>
  </si>
  <si>
    <t>FK-12</t>
  </si>
  <si>
    <t>FK-13</t>
  </si>
  <si>
    <t>FK-127</t>
  </si>
  <si>
    <t>FK-128</t>
  </si>
  <si>
    <t>FK-129</t>
  </si>
  <si>
    <t>FK-14</t>
  </si>
  <si>
    <t>FK-15</t>
  </si>
  <si>
    <t>CK-1</t>
  </si>
  <si>
    <t>FK-21</t>
  </si>
  <si>
    <t>FK-22</t>
  </si>
  <si>
    <t>FK-23</t>
  </si>
  <si>
    <t>FK-24</t>
  </si>
  <si>
    <t>CK-2</t>
  </si>
  <si>
    <t>CK-3</t>
  </si>
  <si>
    <t>FL-1</t>
  </si>
  <si>
    <t>FL-2</t>
  </si>
  <si>
    <t>FL-3</t>
  </si>
  <si>
    <t>FL-4</t>
  </si>
  <si>
    <t>CL</t>
  </si>
  <si>
    <t>FM-11</t>
  </si>
  <si>
    <t>FM-21</t>
  </si>
  <si>
    <t>FN-111</t>
  </si>
  <si>
    <t>FN-112</t>
  </si>
  <si>
    <t>FN-113</t>
  </si>
  <si>
    <t>FN-114</t>
  </si>
  <si>
    <t>FN-115</t>
  </si>
  <si>
    <t>FN-116</t>
  </si>
  <si>
    <t>FN-117</t>
  </si>
  <si>
    <t>FN-118</t>
  </si>
  <si>
    <t>FN-119</t>
  </si>
  <si>
    <t>CN-11</t>
  </si>
  <si>
    <t>FN-121</t>
  </si>
  <si>
    <t>FN-122</t>
  </si>
  <si>
    <t>FN-123</t>
  </si>
  <si>
    <t>FN-124</t>
  </si>
  <si>
    <t>FN-125</t>
  </si>
  <si>
    <t>FN-126</t>
  </si>
  <si>
    <t>FN-127</t>
  </si>
  <si>
    <t>FN-128</t>
  </si>
  <si>
    <t>FN-129</t>
  </si>
  <si>
    <t>FN-1210</t>
  </si>
  <si>
    <t>CN-12</t>
  </si>
  <si>
    <t>CN-13</t>
  </si>
  <si>
    <t>FN-21</t>
  </si>
  <si>
    <t>FN-22</t>
  </si>
  <si>
    <t>FN-23</t>
  </si>
  <si>
    <t>FN-24</t>
  </si>
  <si>
    <t>FN-25</t>
  </si>
  <si>
    <t>FN-26</t>
  </si>
  <si>
    <t>FN-27</t>
  </si>
  <si>
    <t>CN-3</t>
  </si>
  <si>
    <t>FO-1</t>
  </si>
  <si>
    <t>FO-2</t>
  </si>
  <si>
    <t>FO-3</t>
  </si>
  <si>
    <t>FO-4</t>
  </si>
  <si>
    <t>CO</t>
  </si>
  <si>
    <t>Study Identifier</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</si>
  <si>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</si>
  <si>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</si>
  <si>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</si>
  <si>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</si>
  <si>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</si>
  <si>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</si>
  <si>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</si>
  <si>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</si>
  <si>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</si>
  <si>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</si>
  <si>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</si>
  <si>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</si>
  <si>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</si>
  <si>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</si>
  <si>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</si>
  <si>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</si>
  <si>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</si>
  <si>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</si>
  <si>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Interventional Additional Information</t>
  </si>
  <si>
    <t>Diagnostic/ surveillance method</t>
  </si>
  <si>
    <t>Treatment schedule</t>
  </si>
  <si>
    <t>Treatment duration</t>
  </si>
  <si>
    <t>Number of cycles/ administrations</t>
  </si>
  <si>
    <t>Criteria for identifying high-risk NMIBC</t>
  </si>
  <si>
    <t>Surgical procedure</t>
  </si>
  <si>
    <t>Study N (per arm)</t>
  </si>
  <si>
    <t>Study N (overall)</t>
  </si>
  <si>
    <t>Age, Median (per arm)</t>
  </si>
  <si>
    <t>Age, Median (overall)</t>
  </si>
  <si>
    <t>Male N (per arm)</t>
  </si>
  <si>
    <t>Male N (overall)</t>
  </si>
  <si>
    <t>ECOG PS 0-1 (per arm)</t>
  </si>
  <si>
    <t>ECOG PS 0-1 (overall)</t>
  </si>
  <si>
    <t>Age (SD)</t>
  </si>
  <si>
    <t>Mean Age (per arm)</t>
  </si>
  <si>
    <t>Mean Age (overall)</t>
  </si>
  <si>
    <t>Age (range)</t>
  </si>
  <si>
    <t>Age (IQR)</t>
  </si>
  <si>
    <t>ECOG PS 0-1 % (per arm)</t>
  </si>
  <si>
    <t>ECOG PS 0-1 % (overall)</t>
  </si>
  <si>
    <t>Stage T0 N (per arm)</t>
  </si>
  <si>
    <t>Stage T0 % (per arm)</t>
  </si>
  <si>
    <t>Stage Ta N (per arm)</t>
  </si>
  <si>
    <t>Stage Ta % (per arm)</t>
  </si>
  <si>
    <t>Stage T1 N (per arm)</t>
  </si>
  <si>
    <t>Stage T1 % (per arm)</t>
  </si>
  <si>
    <t>Stage Tis or primary CIS N (per arm)</t>
  </si>
  <si>
    <t>Stage Tis or primary CIS % (per arm)</t>
  </si>
  <si>
    <t>Concomitant CIS N (per arm)</t>
  </si>
  <si>
    <t>Concomitant CIS % (per arm)</t>
  </si>
  <si>
    <t>LG N (per arm)</t>
  </si>
  <si>
    <t>LG % (per arm)</t>
  </si>
  <si>
    <t>HG N (per arm)</t>
  </si>
  <si>
    <t>HG % (per arm)</t>
  </si>
  <si>
    <t>G1 N (per arm)</t>
  </si>
  <si>
    <t>G1 % (per arm)</t>
  </si>
  <si>
    <t>G2 N (per arm)</t>
  </si>
  <si>
    <t>G2 % (per arm)</t>
  </si>
  <si>
    <t>G3 N (per arm)</t>
  </si>
  <si>
    <t>G3 % (per arm)</t>
  </si>
  <si>
    <t>Combination of staging grade N (per arm)</t>
  </si>
  <si>
    <t>Combination of staging grade % (per arm)</t>
  </si>
  <si>
    <t>LR N (per arm)</t>
  </si>
  <si>
    <t>LR % (per arm)</t>
  </si>
  <si>
    <t>IR N (per arm)</t>
  </si>
  <si>
    <t>IR % (per arm)</t>
  </si>
  <si>
    <t>HR N (per arm)</t>
  </si>
  <si>
    <t>HR % (per arm)</t>
  </si>
  <si>
    <t>Intermediate-high-risk (N)</t>
  </si>
  <si>
    <t>Intermediate-high-risk (%)</t>
  </si>
  <si>
    <t>Variant histology N (per arm)</t>
  </si>
  <si>
    <t>Variant histology % (per arm)</t>
  </si>
  <si>
    <t>Multiple tumors, Multiplicity N (per arm)</t>
  </si>
  <si>
    <t>Multiple tumors, Multiplicity % (per arm)</t>
  </si>
  <si>
    <t>Tumor size (median)</t>
  </si>
  <si>
    <t>Multiple site</t>
  </si>
  <si>
    <t>Other baseline characteristics: N (%) (variant histology, multiple tumors, multifocality, large tumor (&gt;3 cm)</t>
  </si>
  <si>
    <t>Clinical Study Design</t>
  </si>
  <si>
    <t>Follow-up (median)</t>
  </si>
  <si>
    <t>OS N (per arm)</t>
  </si>
  <si>
    <t>OS N (overall)</t>
  </si>
  <si>
    <t>OS Month (per arm)</t>
  </si>
  <si>
    <t>OS CI Low (per arm)</t>
  </si>
  <si>
    <t>OS CI High (per arm)</t>
  </si>
  <si>
    <t>OS HR (per arm)</t>
  </si>
  <si>
    <t>OS HR CI Low (per arm)</t>
  </si>
  <si>
    <t>OS HR CI High (per arm)</t>
  </si>
  <si>
    <t>OS HR p-value (per arm)</t>
  </si>
  <si>
    <t>Additional OS data</t>
  </si>
  <si>
    <t>Survival rate</t>
  </si>
  <si>
    <t xml:space="preserve">OS probability </t>
  </si>
  <si>
    <t xml:space="preserve">OS probability 95% CI </t>
  </si>
  <si>
    <t xml:space="preserve">CSS (median) </t>
  </si>
  <si>
    <t xml:space="preserve">CSS 95% CI </t>
  </si>
  <si>
    <t xml:space="preserve">CSS HR </t>
  </si>
  <si>
    <t xml:space="preserve">CSS HR 95% CI </t>
  </si>
  <si>
    <t xml:space="preserve">CSS p-value </t>
  </si>
  <si>
    <t xml:space="preserve">CSS rate </t>
  </si>
  <si>
    <t xml:space="preserve">CSS probability </t>
  </si>
  <si>
    <t xml:space="preserve">CSS probability 95% CI </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</si>
  <si>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</si>
  <si>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</si>
  <si>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</si>
  <si>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</si>
  <si>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</si>
  <si>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</si>
  <si>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</si>
  <si>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</si>
  <si>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</si>
  <si>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</si>
  <si>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 xml:space="preserve">TTP Month (per arm) </t>
  </si>
  <si>
    <t xml:space="preserve">TTP 95% CI </t>
  </si>
  <si>
    <t xml:space="preserve">TTP HR </t>
  </si>
  <si>
    <t xml:space="preserve">TTP HR 95% CI </t>
  </si>
  <si>
    <t xml:space="preserve">TTP p-value </t>
  </si>
  <si>
    <t xml:space="preserve">RFS Month (per arm) </t>
  </si>
  <si>
    <t xml:space="preserve">RFS 95% CI </t>
  </si>
  <si>
    <t xml:space="preserve">RFS HR </t>
  </si>
  <si>
    <t xml:space="preserve">RFS HR 95% CI </t>
  </si>
  <si>
    <t xml:space="preserve">RFS p-value </t>
  </si>
  <si>
    <t xml:space="preserve">DFS Month (per arm) </t>
  </si>
  <si>
    <t xml:space="preserve">DFS 95% CI </t>
  </si>
  <si>
    <t xml:space="preserve">DFS HR </t>
  </si>
  <si>
    <t xml:space="preserve">DFS HR 95% CI </t>
  </si>
  <si>
    <t xml:space="preserve">DFS p-value </t>
  </si>
  <si>
    <t xml:space="preserve">EFS Month (per arm) </t>
  </si>
  <si>
    <t xml:space="preserve">EFS 95% CI </t>
  </si>
  <si>
    <t xml:space="preserve">EFS HR </t>
  </si>
  <si>
    <t xml:space="preserve">EFS HR 95% CI </t>
  </si>
  <si>
    <t xml:space="preserve">EFS p-value </t>
  </si>
  <si>
    <t xml:space="preserve">Patients who progressed (N) </t>
  </si>
  <si>
    <t xml:space="preserve">Patients who progressed (%) </t>
  </si>
  <si>
    <t xml:space="preserve">Patients who recurred (N) </t>
  </si>
  <si>
    <t xml:space="preserve">Patients who recurred (%) </t>
  </si>
  <si>
    <t xml:space="preserve">PFS probability </t>
  </si>
  <si>
    <t xml:space="preserve">PFS probability 95% CI </t>
  </si>
  <si>
    <t xml:space="preserve">RFS probability </t>
  </si>
  <si>
    <t xml:space="preserve">RFS probability 95% CI </t>
  </si>
  <si>
    <t xml:space="preserve">Other progression/ recurrence outcomes </t>
  </si>
  <si>
    <t>Response N (per arm)</t>
  </si>
  <si>
    <t>ORR N (per arm)</t>
  </si>
  <si>
    <t>ORR 95% CI</t>
  </si>
  <si>
    <t>CR N (per arm)</t>
  </si>
  <si>
    <t>CR 95% CI</t>
  </si>
  <si>
    <t>PR N (per arm)</t>
  </si>
  <si>
    <t>PR 95% CI</t>
  </si>
  <si>
    <t xml:space="preserve">Duration of response </t>
  </si>
  <si>
    <t xml:space="preserve">Other response variables </t>
  </si>
  <si>
    <t>Safety N (per arm)</t>
  </si>
  <si>
    <t>Grade 3-4 AEs N (per arm)</t>
  </si>
  <si>
    <t>Grade 3-4 AEs lead to D/C N (per arm)</t>
  </si>
  <si>
    <t>SAEs N (per arm)</t>
  </si>
  <si>
    <t xml:space="preserve">Grade 3-4 AEs % (per arm) </t>
  </si>
  <si>
    <t xml:space="preserve">Grade 3-4 AEs lead to D/C % (per arm) </t>
  </si>
  <si>
    <t xml:space="preserve">SAEs % (per arm) </t>
  </si>
  <si>
    <t xml:space="preserve">Tx-related SAEs N (per arm) </t>
  </si>
  <si>
    <t xml:space="preserve">Tx-related SAEs % (per arm) </t>
  </si>
  <si>
    <t xml:space="preserve">Grade 3-4 AEs in &gt;5% patients N(%) </t>
  </si>
  <si>
    <t xml:space="preserve">Tx-related grade 3-4 AEs (N) </t>
  </si>
  <si>
    <t xml:space="preserve">Tx-related grade 3-4 Aes (%) </t>
  </si>
  <si>
    <t xml:space="preserve">Discontinuation rate due to AEs N (per arm) </t>
  </si>
  <si>
    <t xml:space="preserve">Discontinuation rate due to AEs % (per arm) </t>
  </si>
  <si>
    <t xml:space="preserve">Other safety outcomes </t>
  </si>
  <si>
    <t>Quality of Life Study Design</t>
  </si>
  <si>
    <t>Country</t>
  </si>
  <si>
    <t>Is Validation Study?</t>
  </si>
  <si>
    <t>Reported Utility Value?</t>
  </si>
  <si>
    <t>QoL Study Design Additional Information</t>
  </si>
  <si>
    <t>Data source</t>
  </si>
  <si>
    <t>Data collection start date</t>
  </si>
  <si>
    <t>Data collection end date</t>
  </si>
  <si>
    <t>Scales Used</t>
  </si>
  <si>
    <t>QOL Summary</t>
  </si>
  <si>
    <t>Scales Summary</t>
  </si>
  <si>
    <t>Timepoint of assessment</t>
  </si>
  <si>
    <t>EORTC QLQ-C30 at baseline</t>
  </si>
  <si>
    <t>EORTC QLQ-C30 at follow-up</t>
  </si>
  <si>
    <t>EORTC QLQ-NMIBC24 at baseline</t>
  </si>
  <si>
    <t>EORTC QLQ-NMIBC24 at follow-up</t>
  </si>
  <si>
    <t>FACT-BL at baseline</t>
  </si>
  <si>
    <t>FACT-BL at follow-up</t>
  </si>
  <si>
    <t>IPSS at baseline</t>
  </si>
  <si>
    <t>IPSS at follow-up</t>
  </si>
  <si>
    <t>SF-36 at baseline</t>
  </si>
  <si>
    <t>SF-36 at follow-up</t>
  </si>
  <si>
    <t>IIEF at baseline</t>
  </si>
  <si>
    <t>IIEF at follow-up</t>
  </si>
  <si>
    <t>BCI at baseline</t>
  </si>
  <si>
    <t>BCI at follow-up</t>
  </si>
  <si>
    <t>OABSS at baseline</t>
  </si>
  <si>
    <t>OABSS at follow-up</t>
  </si>
  <si>
    <t>Pain VAS at baseline</t>
  </si>
  <si>
    <t>Pain VAS at follow-up</t>
  </si>
  <si>
    <t>Other at baseline</t>
  </si>
  <si>
    <t>Other at follow-up</t>
  </si>
  <si>
    <t>Utility/Disutility Summary (Excluding point estimates)</t>
  </si>
  <si>
    <t>Utility Point Estimate Reported with Health States</t>
  </si>
  <si>
    <t>Disutility Point Estimate Reported with Health States</t>
  </si>
  <si>
    <t>Utility Elicitation Method and Source</t>
  </si>
  <si>
    <t>Utility measure</t>
  </si>
  <si>
    <t>Utility at baseline</t>
  </si>
  <si>
    <t>Utility at follow-up</t>
  </si>
  <si>
    <t>Any other details on utility values</t>
  </si>
  <si>
    <t>Symptoms</t>
  </si>
  <si>
    <t>Economic Study Design</t>
  </si>
  <si>
    <t>Year</t>
  </si>
  <si>
    <t>Reported Utility Value? [Econ]</t>
  </si>
  <si>
    <t>Study design</t>
  </si>
  <si>
    <t>Publication Year</t>
  </si>
  <si>
    <t>Currency type</t>
  </si>
  <si>
    <t>CEA - Summary of Results</t>
  </si>
  <si>
    <t>CEA - Summary of Model</t>
  </si>
  <si>
    <t>CEA - Clinical Data Source</t>
  </si>
  <si>
    <t>Utility point estimates reported with health states</t>
  </si>
  <si>
    <t>Disutility point estimates reported with health states</t>
  </si>
  <si>
    <t>Other Utility Data (Excluding point estimates)</t>
  </si>
  <si>
    <t>CEA - Cost Type and Source</t>
  </si>
  <si>
    <t>Model type</t>
  </si>
  <si>
    <t>Time horizon</t>
  </si>
  <si>
    <t>Health states</t>
  </si>
  <si>
    <t>Perspectives</t>
  </si>
  <si>
    <t>Discounts</t>
  </si>
  <si>
    <t>Cycle length</t>
  </si>
  <si>
    <t>Pharmacologic treatments costs</t>
  </si>
  <si>
    <t>Costs related to resection interventions</t>
  </si>
  <si>
    <t>Costs related to surveillance procedures (cystoscopy or biomarker analyses)</t>
  </si>
  <si>
    <t>Costs related to management of treatment toxicity or adverse events</t>
  </si>
  <si>
    <t>HCRU</t>
  </si>
  <si>
    <t>Model assumptions</t>
  </si>
  <si>
    <t>Total costs</t>
  </si>
  <si>
    <t>ICER</t>
  </si>
  <si>
    <t>QALYs / LYs / Effectiveness</t>
  </si>
  <si>
    <t>Incremental QALYs / LYs/Effectiveness</t>
  </si>
  <si>
    <t>Incremental cost</t>
  </si>
  <si>
    <t>Sensitivity scenarios</t>
  </si>
  <si>
    <t>Results of sensitivity scenarios</t>
  </si>
  <si>
    <t>Willingness-to-pay threshold</t>
  </si>
  <si>
    <t>Other results of the economic model</t>
  </si>
  <si>
    <t>Drivers of cost</t>
  </si>
  <si>
    <t>Study stated limitations</t>
  </si>
  <si>
    <t>Non-CEA - Summary of Result</t>
  </si>
  <si>
    <t>Non-CEA - Summary of Model or Study</t>
  </si>
  <si>
    <t>Non-CEA - Cost Type and Source</t>
  </si>
  <si>
    <t>Non-CEA - Detail of the analysis</t>
  </si>
  <si>
    <t>Data source (name of institutions/ registries/ databases)</t>
  </si>
  <si>
    <t>Setting (inpatient/ outpatient)</t>
  </si>
  <si>
    <t>Median follow-up</t>
  </si>
  <si>
    <t>Indirect costs</t>
  </si>
  <si>
    <t>Direct medical costs</t>
  </si>
  <si>
    <t>Direct non-medical costs</t>
  </si>
  <si>
    <t>Inpatient costs</t>
  </si>
  <si>
    <t>Outpatient costs</t>
  </si>
  <si>
    <t>Study limitations</t>
  </si>
  <si>
    <t>Other economic data or costs</t>
  </si>
  <si>
    <t>Real-world Evidence Study Design</t>
  </si>
  <si>
    <t>Source or Institutions</t>
  </si>
  <si>
    <t>RWE Reported Data Variables</t>
  </si>
  <si>
    <t>Study period</t>
  </si>
  <si>
    <t>Treatment Patterns</t>
  </si>
  <si>
    <t>Epidemiology</t>
  </si>
  <si>
    <t>OS probability</t>
  </si>
  <si>
    <t>OS probability 95% CI</t>
  </si>
  <si>
    <t>CSS (median)</t>
  </si>
  <si>
    <t>CSS 95% CI</t>
  </si>
  <si>
    <t>CSS HR</t>
  </si>
  <si>
    <t>CSS HR 95% CI</t>
  </si>
  <si>
    <t>CSS p-value</t>
  </si>
  <si>
    <t>CSS rate</t>
  </si>
  <si>
    <t>CSS probability</t>
  </si>
  <si>
    <t>CSS probability 95% CI</t>
  </si>
  <si>
    <t>TTP Month (per arm)</t>
  </si>
  <si>
    <t>TTP 95% CI</t>
  </si>
  <si>
    <t>TTP HR</t>
  </si>
  <si>
    <t>TTP HR 95% CI</t>
  </si>
  <si>
    <t>TTP p-value</t>
  </si>
  <si>
    <t>RFS Month (per arm)</t>
  </si>
  <si>
    <t>RFS 95% CI</t>
  </si>
  <si>
    <t>RFS HR</t>
  </si>
  <si>
    <t>RFS HR 95% CI</t>
  </si>
  <si>
    <t>RFS p-value</t>
  </si>
  <si>
    <t>DFS Month (per arm)</t>
  </si>
  <si>
    <t>DFS 95% CI</t>
  </si>
  <si>
    <t>DFS HR</t>
  </si>
  <si>
    <t>DFS HR 95% CI</t>
  </si>
  <si>
    <t>DFS p-value</t>
  </si>
  <si>
    <t>EFS Month (per arm)</t>
  </si>
  <si>
    <t>EFS 95% CI</t>
  </si>
  <si>
    <t>EFS HR</t>
  </si>
  <si>
    <t>EFS HR 95% CI</t>
  </si>
  <si>
    <t>EFS p-value</t>
  </si>
  <si>
    <t>Patients who progressed (N)</t>
  </si>
  <si>
    <t>Patients who progressed (%)</t>
  </si>
  <si>
    <t>Patients who recurred (N)</t>
  </si>
  <si>
    <t>Patients who recurred (%)</t>
  </si>
  <si>
    <t>PFS probability</t>
  </si>
  <si>
    <t>PFS probability 95% CI</t>
  </si>
  <si>
    <t>RFS probability</t>
  </si>
  <si>
    <t>RFS probability 95% CI</t>
  </si>
  <si>
    <t>Other progression/ recurrence outcomes</t>
  </si>
  <si>
    <t>Other response variables</t>
  </si>
  <si>
    <t>Grade 3-4 AEs % (per arm)</t>
  </si>
  <si>
    <t>Grade 3-4 AEs lead to D/C % (per arm)</t>
  </si>
  <si>
    <t>SAEs % (per arm)</t>
  </si>
  <si>
    <t>Tx-related SAEs N (per arm)</t>
  </si>
  <si>
    <t>Tx-related SAEs % (per arm)</t>
  </si>
  <si>
    <t>Grade 3-4 AEs in &gt;5% patients N(%)</t>
  </si>
  <si>
    <t>Tx-related grade 3-4 AEs (N)</t>
  </si>
  <si>
    <t>Tx-related grade 3-4 AEs (%)</t>
  </si>
  <si>
    <t>Discontinuation rate due to AEs N (per arm)</t>
  </si>
  <si>
    <t>Discontinuation rate due to AEs % (per arm)</t>
  </si>
  <si>
    <t>Other safety outcomes</t>
  </si>
  <si>
    <t>Update date (yyyy-mm-dd)</t>
  </si>
  <si>
    <t>FA-20</t>
  </si>
  <si>
    <t>Original</t>
  </si>
  <si>
    <t>Stockler_JCO_2014</t>
  </si>
  <si>
    <t>Quality of Life</t>
  </si>
  <si>
    <t>Patient-reported outcome Results from the open-label phase III AURELIA trial evaluating bevacizumab-containing therapy for platinum-resistant ovarian cancer</t>
  </si>
  <si>
    <t>Significantly more patients with platinum-resistant ovarian cancer assigned to bevacizumab + chemotherapy compared to chemotherapy alone achieved a  ≥15% improvement in quality of life (abdominal/GI symptoms-QLQ-OV28, FOSI and EORTC QLQ-C30) at weeks 8/9 and 16/17.</t>
  </si>
  <si>
    <t>Stockler, MR</t>
  </si>
  <si>
    <t>Purpose: To determine the effects of bevacizumab on patient-reported outcomes (PROs; secondary end point) in the AURELIA trial. Patients and Methods: Patients with platinum-resistant ovarian cancer were randomly assigned to chemotherapy alone (CT) or with bevacizumab (BEV-CT). PROs were assessed using the European Organisation for Research and Treatment of Cancer Quality of Life Questionnaire-Ovarian Cancer Module 28 (EORTC QLQ-OV28) and Functional Assessment of Cancer Therapy-Ovarian Cancer symptom index (FOSI) at baseline and every two or three cycles (8/9 weeks) until disease progression. The primary PRO hypothesis was that more patients receiving BEV-CT than CT would achieve at least a 15% (&gt;= 15-point) absolute improvement on the QLQ-OV28 abdominal/GI symptom subscale (items 31-36) at week 8/9. Patients with missing week 8/9 questionnaires were included as unimproved. Questionnaires from all assessments until disease progression were analyzed using mixed-model repeated-measures (MMRM) analysis. Sensitivity analyses were used to determine the effects of differing assumptions and Methods for missing data. Results: Baseline questionnaires were available from 89% of 361 randomly assigned patients. More BEV-CT than CT patients achieved a &gt;= 15% improvement in abdominal/GI symptoms at week 8/9 (primary PRO end point, 21.9% v 9.3%; difference, 12.7%; 95% CI, 4.4 to 20.9; P = .002). MMRM analysis covering all time points also favored BEV-CT (difference, 6.4 points; 95% CI, 1.3 to 11.6; P = .015). More BEV-CT than CT patients achieved &gt;= 15% improvement in FOSI at week 8/9 (12.2% v 3.1%; difference, 9.0%; 95% CI, 2.9% to 15.2%; P = .003). Sensitivity analyses gave similar Results and Conclusions. Conclusion: Bevacizumab increased the proportion of patients achieving a 15% improvement in patient-reported abdominal/GI symptoms during chemotherapy for platinum-resistant ovarian cancer.</t>
  </si>
  <si>
    <t>AURELIA
NCT00976911</t>
  </si>
  <si>
    <t>https://ln2.sync.com/dl/f5ad66c80/p5khwejh-f6krpdvy-w4unzr3y-r3crexnn</t>
  </si>
  <si>
    <t>PROC</t>
  </si>
  <si>
    <t>Platinum-resistant</t>
  </si>
  <si>
    <t>Resistant</t>
  </si>
  <si>
    <t>Patients ≥18 years with epithelial ovarian, fallopian tube or primary peritoneal cancer, platinum-resistant disease (disease progression within &lt;6 months of platinum therapy), ECOG PS 0-2</t>
  </si>
  <si>
    <t>2+ Line</t>
  </si>
  <si>
    <t>Bevacizumab + Chemotherapy</t>
  </si>
  <si>
    <t>NR</t>
  </si>
  <si>
    <t>Chemotherapy</t>
  </si>
  <si>
    <t>NA</t>
  </si>
  <si>
    <t>Wenzel_QOLR_2016 (abstract)</t>
  </si>
  <si>
    <t>Relationship between distress and survival in women with platinum-resistant ovarian cancer (PROC)</t>
  </si>
  <si>
    <t xml:space="preserve">Baseline scores in the severe ranges for depression and anxiety are significantly associated with progression-free survival and overall survival in platinum-resistant ovarian cancer. </t>
  </si>
  <si>
    <t>Wenzel, L</t>
  </si>
  <si>
    <t>Aims: Women with advanced PROC face a dismal prognosis, with median overall survival (OS) of only 12 months. Quality of life (QOL) has been shown to predict OS in this patient population. Emotional distress contributes to poor QOL, and is an essential factor to evaluate and treat in this vulnerable patient population. We hypothesized that depression and anxiety would be related to both progression free survival (PFS) and OS among women with PROC. Method(s): We used data from AURELIA, a randomized phase 3 trial comparing chemotherapy +/- bevacizumab. Depression and anxiety were measured by the Hospital Anxiety and Depression Scale (HADS). A linear mixed-model repeated-measures (MMRM) analysis, adjusting for score at baseline, time, and a treatment-by-time interaction, was used to estimate the treatment effect over time. HADS cut-points were determined to categorize distress as low (\9), moderate (10-13) or severe ([14). Cox regression analyses were performed to identify associations with PFS and OS, adjusting for treatment. Result(s): HADS data were available on 339/361 patients from the AURELIA trial. Mean age was 61, and 42 % had received two prior chemotherapies prior to study initiation. After adjusting for treatment arm, high depression scores at baseline ([14; 4 %) were significantly associated with PFS (p = 0.03) and OS (depression[14, p = 0.027). Anxiety scores ([14; 8 %) at baseline were also significantly associated with PFS (\0.01). Change in scores from baseline to weeks 8, 16, and 24 were not related to PFS or OS for either depression or anxiety. The majority of patients reported low levels of anxiety (70 %) and depression (80 %), with 22 % reporting moderate levels of anxiety and depression (15 %). Conclusion(s): Baseline scores in the severe ranges for depression and anxiety are significantly associated with PFS and OS. Although these numbers are small, the moderate and severe ranges of distress could be an important consideration for ovarian cancer research and care. Palliative measures, including potential for counselling and/or medication could assist in easing the emotional burden associated with this disease and treatment.</t>
  </si>
  <si>
    <t>https://ln2.sync.com/dl/6a9565c40/qg7avbir-w2n9fipe-y8grne9d-qp2chxhs</t>
  </si>
  <si>
    <t>Roncolato_AO_2017 (abstract)</t>
  </si>
  <si>
    <t>Quality of life predicts overall survival in women with platinum-resistant ovarian cancer: an AURELIA substudy</t>
  </si>
  <si>
    <t>In platinum-resistant ovarian cancer, good QLQ-C30 physical functioning and low abdominal/gastrointestinal symptoms scores are significantly associated with longer survival.</t>
  </si>
  <si>
    <t>Roncolato, F</t>
  </si>
  <si>
    <t>Background: Women with platinum-resistant ovarian cancer are a heterogeneous group whose median overall survival is 12 months. We hypothesized that their quality of life (QoL) scores would be prognostic. Patients and Methods: Data from AURELIA (n = 326), a randomized trial of chemotherapy with or without bevacizumab, were used to identify baseline QoL domains [EORTC (European Organisation for Research and Treatment of Cancer) QLQ-C30 and OV28] that were significantly associated with overall survival in multivariable Cox regression analyses. Patients were classified as having good, medium, or poor risk. Cutpoints were validated in an independent dataset, CARTAXHY (n = 136). Multivariable analyses of significant QoL domains on survival were adjusted for clinicopathological prognostic factors. The additional QoL information was assessed using C statistic. Results: In AURELIA, all domains, except cognitive function, predicted overall survival in univariable analyses. Physical function (P &lt; 0.001) and abdominal/gastrointestinal symptom (P &lt; 0.001) scores remained significant in multivariable models. In high (score &lt;67), medium (67-93), and low (&gt;93) risk categories for physical function, median overall survival was 11.0, 14.7, and 19.3 months, respectively (P &lt; 0.001). In CARTAXHY, median overall survival was 7.9, 16.2, and 23.9 months (P &lt; 0.001), respectively. For high- (&gt;44), medium- (13-44), and low- (&lt;13) risk categories for abdominal/gastrointestinal symptoms, median overall survival was 11.9, 14.3, and 19.7 months in AURELIA (P &lt; 0.001) and 10.5, 19.6, and 24.1 months in CARTAXHY (P = 0.02). Physical function (P = 0.02) and abdominal/gastrointestinal symptoms (P = 0.03) remained independent prognostic factors after adjustment for clinicopathological factors. The C statistic of the full model was 0.71. For QoL factors alone, patient factors alone and disease factors alone, the C statistics were 0.61, 0.61, and 0.67 respectively. Conclusions: Physical function and abdominal/gastrointestinal symptom scores improved predictions of overall survival over clinicopathological factors alone in platinum-resistant ovarian cancer. This additional prognostic information could improve trial stratification, patient-doctor communication about prognosis, and clinical decision-making. Copyright (C) The Author 2017. Published by Oxford University Press on behalf of the European Society for Medical Oncology. All rights reserved.</t>
  </si>
  <si>
    <t>https://ln2.sync.com/dl/003407590/rdmg8atm-mdvkue5n-fnqz7qmd-d3vfxex8</t>
  </si>
  <si>
    <t>Patients ≥18 years with epithelial ovarian, fallopian tube or primary peritoneal cancer, platinum-resistant disease (disease progression within &lt;6 months of platinum therapy, ECOG PS 0-2</t>
  </si>
  <si>
    <t>Colombo_JCO_2012</t>
  </si>
  <si>
    <t>Randomized, open-label, phase III study comparing patupilone (EPO906) with pegylated liposomal doxorubicin in platinum-refractory or -resistant patients with recurrent epithelial ovarian, primary fallopian tube, or primary peritoneal cancer</t>
  </si>
  <si>
    <t xml:space="preserve">Patients with platinum-resistant or -refractory ovarian cancer treated with pegylated liposomal doxorubicin reported a higher decrease in mean FOSI and mean total FACT-O scores from baseline than patients treated with patupilone. </t>
  </si>
  <si>
    <t>Colombo, N</t>
  </si>
  <si>
    <t>Purpose: This study compared the efficacy and safety of patupilone with those of pegylated liposomal doxorubicin (PLD) in patients with platinum-refractory or -resistant epithelial ovarian, primary fallopian tube, or primary peritoneal cancer. Patients and methods: Patients with three or fewer prior regimens were eligible if they had received first-line taxane/platinum-based combination chemotherapy and were platinum refractory or resistant. Patients were randomly assigned to receive patupilone (10 mg/m(2) intravenously every 3 weeks) or PLD (50 mg/m(2) intravenously every 4 weeks). Results: A total of 829 patients were randomly assigned (patupilone, n = 412; PLD, n = 417). There was no statistically significant difference in overall survival (OS), the primary end point, between the patupilone and PLD arms (P = .195; hazard ratio, 0.93; 95% CI, 0.79 to 1.09), with median OS rates of 13.2 and 12.7 months, respectively. Median progression-free survival was 3.7 months for both arms. The overall response rate (all partial responses) was higher in the patupilone arm than in the PLD arm (15.5% v 7.9%; odds ratio, 2.11; 95% CI, 1.36 to 3.29), although disease control rates were similar (59.5% v 56.3%, respectively). Frequently observed adverse events (AEs) of any grade included diarrhea (85.3%) and peripheral neuropathy (39.3%) in the patupilone arm and mucositis/stomatitis (43%) and hand-foot syndrome (41.8%) in the PLD arm. Conclusion: Patupilone did not demonstrate significant improvement in OS compared with the active control, PLD. No new or unexpected serious AEs were identified.</t>
  </si>
  <si>
    <t>NCT00262990</t>
  </si>
  <si>
    <t>https://ln2.sync.com/dl/20860b600/qb2b4qnb-96d89ez8-43jmz8is-5zqg8pcs</t>
  </si>
  <si>
    <t>Platinum-resistant or refractory</t>
  </si>
  <si>
    <t>Patients aged 18 years or older with histologically or cytologically documented epithelial ovarian, primary fallopian tube, or primary peritoneal cancer, had received one to three prior chemotherapy regimens, progressed while receiving, or within 6 months after completion of, at least four cycles of the most recent platinum-containing regimen or discontinued treatment early because of toxicity, a taxane/platinum-based combination was required as the first-line regimen, consisting of docetaxel or paclitaxel /m2 and carboplatin (area under the curve ≥5) or cisplatin (≥75 mg/m^2) intravenously or intraperitoneally), a third agent (excluding anthracyclines) was permitted as part of the first-line treatment, for patients who had undergone at least two prior regimens, the most recent treatment must have consisted of platinum salt alone or in combination with gemcitabine, paclitaxel, docetaxel, cyclophosphamide, or topotecan, WHO PS 0-2</t>
  </si>
  <si>
    <t>Patupilone</t>
  </si>
  <si>
    <t>Doxorubicin</t>
  </si>
  <si>
    <t>Lindemann_BJC_2017</t>
  </si>
  <si>
    <t>Chemotherapy vs tamoxifen in platinum-resistant ovarian cancer: a phase III, randomised, multicentre trial (Ovaresist)</t>
  </si>
  <si>
    <t>Patients with platinum-resistant ovarian cancer who received chemotherapy experienced more poorer health-related quality of life on social and physical functioning domains compared with those who received tamoxifen.</t>
  </si>
  <si>
    <t>Lindemann, K</t>
  </si>
  <si>
    <t>Background: Chemotherapy in platinum-resistant ovarian cancer (PROC) aims for palliation and prolonging of progression-free survival (PFS). This study compares Health-related Quality of Life (HRQoL) and efficacy between single-agent chemotherapy and tamoxifen in PROC. Methods: Patients with PROC were randomised (2 : 1) to chemotherapy (weekly paclitaxel 80 mg m-2 or four weekly pegylated liposomal doxorubicin 40 mg m-2) or tamoxifen 40 mg daily. The primary end point was HRQoL. Secondary end points were PFS by RECIST and overall survival (OS). Results: Between March 2002 and December 2007, 156 and 82 patients were randomised to chemotherapy and tamoxifen, respectively. In the chemotherapy arm, a significantly larger proportion of patients experienced a worsening in their social functioning. There was no difference in the proportion of patients experiencing improvement of gastrointestinal symptoms. Median PFS on tamoxifen was 8.3 weeks (95% CI, 8.0-10.4) compared with 12.7 weeks (95% CI, 9.0-16.3) on chemotherapy (HR, 1.54; 95% CI, 1.16-2.05; log-rank P=0.003). There was no difference in OS between the treatment arms. Conclusions: Patients on chemotherapy had longer PFS but experienced more toxicity and poorer HRQoL compared with tamoxifen. Control over gastrointestinal symptoms was not better on chemotherapy. These data are important for patient counselling and highlight the need to incorporate HRQoL end points in studies of PROC.</t>
  </si>
  <si>
    <t>Ovaresist 
NCT02728622</t>
  </si>
  <si>
    <t>https://ln2.sync.com/dl/dffae4420/csjbcnvk-btiw3qj3-6mbiui58-65rhy87k</t>
  </si>
  <si>
    <t>Patients ≥18 years with histologically confirmed invasive epithelial ovarian, fallopian tube or peritoneal cancer, being resistant to treatment with platinum and a taxane (in a three-weekly regimen), either given in combination or sequentially, ECOG ≤2</t>
  </si>
  <si>
    <t>Tamoxifen</t>
  </si>
  <si>
    <t>Paclitaxel/Doxorubicin</t>
  </si>
  <si>
    <t>Lorusso_IJGC_2019</t>
  </si>
  <si>
    <t xml:space="preserve">Patient-reported outcomes and final overall survival Results from the randomized phase 3 PENELOPE trial evaluating pertuzumab in low tumor human epidermal growth factor receptor 3 (HER3) mRNA-expressing platinum-resistant ovarian cancer
</t>
  </si>
  <si>
    <t>Pertuzumab plus chemotherapy demonstrated no difference in patient reported outcomes according to EORTC QLQ-C30 and QLQ-OV28 compared with placebo plus chemotherapy in platinum-resistant ovarian cancer, except for a significant increased diarrhea symptoms.</t>
  </si>
  <si>
    <t>Lorusso, D</t>
  </si>
  <si>
    <t>Introduction: The PENELOPE trial evaluated pertuzumab added to chemotherapy for biomarker-selected platinumresistant ovarian cancer. As previously reported, pertuzumab did not statistically significantly improve progression-free survival (primary end point: HR 0.74, 95% CI 0.50 to 1.11), although results in the paclitaxel and gemcitabine cohorts suggested activity. Here, we report final overall survival and patient-reported outcomes. Patients and methods: Eligible patients had ovarian carcinoma that progressed during/within 6 months of completing ≥4 platinum cycles, low tumor human epidermal growth factor receptor 3 (HER3) mRNA expression, and ≤2 prior chemotherapy lines. Investigators selected single-agent topotecan, gemcitabine or weekly paclitaxel before patients were randomized to either placebo or pertuzumab (840→420 mg every 3 weeks), stratified by selected chemotherapy, prior anti-angiogenic therapy, and platinum-free interval. Final overall survival analysis (key secondary end point) was pre-specified after 129 deaths. Patient-reported outcomes (secondary end point) were assessed at baseline and every 9 weeks until disease progression. Results: At database lock (June 9, 2016), 130 (83%) of 156 randomized patients had died. Median follow-up was 27 months in the pertuzumab arm versus 26 months in the control arm. In the intent-to-treat population there was no overall survival difference between treatment arms (stratified HR 0.90, 95% CI 0.61 to 1.32; p=0.60). Results in subgroups defined by stratification factors indicated heterogeneity similar to previous progression-free survival results. Updated safety was similar to previously published 
results. Compliance with patient-reported outcomes questionnaire completion was &gt;75% for all validated patient-reported outcomes measures. Pertuzumab demonstrated neither beneficial nor detrimental effects on patient-reported outcomes compared with placebo, except for increased diarrhea symptoms. Discussion: Consistent with the primary results, adding pertuzumab to chemotherapy for low tumor HER3 mRNA-expressing platinum-resistant ovarian cancer did not improve overall survival, but showed trends in some cohorts. Except for increased diarrhea symptoms, pertuzumab had no impact on patient-reported outcomes</t>
  </si>
  <si>
    <t>AGO-OVAR 220/ENGOT-ov14/PENELOPE 
NCT01684878</t>
  </si>
  <si>
    <t>https://ln2.sync.com/dl/046c606c0/xpih7u27-4rznz9ei-vrd4fvpz-mhtmq4ze</t>
  </si>
  <si>
    <t>Platinum recurrent or relapsed or refractory</t>
  </si>
  <si>
    <t>Refractory, Resistant, Sensitive</t>
  </si>
  <si>
    <t>Patients ≥18 years with platinum-resistant or platinum-refractory epithelial ovarian, primary peritoneal, or fallopian tube carcinoma (progression during platinum therapy or within 6 months of completing ≥4 cycles of platinum-containing therapy), no more than two prior lines of chemotherapy</t>
  </si>
  <si>
    <t>Pertuzumab + Chemotherapy</t>
  </si>
  <si>
    <t>Placebo + Chemotherapy</t>
  </si>
  <si>
    <t>Osman_CMIO_2016</t>
  </si>
  <si>
    <t>Weekly paclitaxel versus three-weekly paclitaxel in recurrent platinum-resistant epithelial ovarian and peritoneal cancers: A phase III study</t>
  </si>
  <si>
    <t>Paclitaxel significantly improved the quality of life in patients with recurrent platinum-resistant ovarian and peritoneal cancer during treatment.</t>
  </si>
  <si>
    <t>Osman, MA</t>
  </si>
  <si>
    <t>Introduction: Treatment of recurrent platinum-resistant ovarian and peritoneal cancers represents a therapeutic challenge. The aim of this Phase III prospective study was to compare the survival benefits, Objective response rate, and toxicities among patients treated by weekly paclitaxel with those who underwent three-weekly paclitaxel in recurrent platinum-resistant ovarian and peritoneal cancers. Method(s): Patients with recurrent platinum-resistant ovarian and peritoneal cancer were allocated to receive either weekly paclitaxel (arm 1) at 80 m/m2 or three-weekly paclitaxel (arm 2) at 175 mg/m2. Result(s): Fifty-five patients were enrolled (30 arm 1, 25 arm 2). The mean age was 56.7 years, and the median performance status was 0 (Eastern Coop-erative Oncology Group [ECOG]). For arms 1 and 2, the Objective response rates were 27% and 16%, the median progression-free survival were 7 and 4.5 months, and the median overall survival were 15.5 and 12.5 months, respectively. Treatments also significantly improved the quality of life. Treatment was associated with mild toxicities, and while neuropathy was slightly higher for weekly paclitaxel over three-weekly paclitaxel, hematological toxicities were significantly lower for the former than the latter.CoConclusio sion: Paclitaxel rechallenge showed antitumor activity in recurrent platinum-resistant ovarian and peritoneal cancers. Weekly paclitaxel achieved better Results than three-weekly paclitaxel in terms of survival benefits, quality of life, and toxicities.Copyright © the authors.</t>
  </si>
  <si>
    <t>https://ln2.sync.com/dl/2b9d19680/ucgjshxv-yerg6pya-mhnse7ef-4zuz6j8w</t>
  </si>
  <si>
    <t>Patients aged between 18-70 years old with histologically proven high-grade epithelial ovarian cancer or primary peritoneal cancer; who progressed or relapsed after first-line chemotherapy, have received only one line of chemotherapy, which should include paclitaxel as part of their first-line treatment, ECOG PS ≤2</t>
  </si>
  <si>
    <t>2 Line</t>
  </si>
  <si>
    <t>Paclitaxel</t>
  </si>
  <si>
    <t>Banerjee_JCO_2016 (abstract)</t>
  </si>
  <si>
    <t>A randomized, open-label, phase II study of anti-NaPi2b antibody-drug conjugate (ADC) lifastuzumab (Lifa) vedotin (DNIB0600A) compared to pegylated liposomal doxorubicin (PLD) in patients (pts) with platinum-resistant ovarian cancer (PROC)</t>
  </si>
  <si>
    <t>Global health-related quality of life showed no decline in patients with platinum-resistant ovarian cancer treated with lifastuzumab vedotin arm but had a clinically significant decline those treated with pegylated liposomal doxorubicin.</t>
  </si>
  <si>
    <t>Banerjee, SN</t>
  </si>
  <si>
    <t>Background: NaPi2b is a transmembrane, sodium-dependent phosphate transporter expressed in ~90% of OC. Lifa, a humanized anti-NaPi2b monoclonal antibody conjugated to the anti-mitotic agent MMAE, was investigated in OC. Method(s): The Phase 2 study evaluated the efficacy and safety of lifa at 2.4 mg/kg given intravenously (IV) every 3 weeks (q3w), compared to PLD (40 mg/m2 IV) given q4w, in pts with PROC. The primary endpoint was progression-free survival (PFS) assessed by investigators in intent to treat (ITT) and in NaPi2b-high (IHC 2+/3+) patients. Secondary endpoints included PFS by independent review, safety, and patient-reported outcomes. Tumor NaPi2b expression was assessed by immunohistochemistry (IHC) and quantitative PCR in archival tissue. Result(s): 95 pts were randomized (47 lifa; 48 PLD). For both arms, the median age was 62, and the median number of prior systemic therapies was 2. 87% of lifa and 85% of PLD pts had no prior PROC therapy. The stratified PFS hazard ratio was 0.78 (95% CI: 0.46-1.31, p = 0.34) with a median PFS of 5.3 months (lifa) vs. 3.1 months (PLD) in the ITT population, and 0.71 (95% CI: 0.40-1.26, p = 0.24) with a median PFS of 5.3 months (lifa) vs. 3.4 months (PLD) in NaPi2b-highpatients. The Objective response rate was 34% (95% CI: 22-49%, lifa) vs. 15% (95% CI: 7-28%, PLD) in the ITT population, and 36% (95% CI: 22- 52%, lifa) vs.14% (95% CI: 6-27%, PLD) in NaPi 2+/3+ patients per RECIST v1.1. Subgroup analyses demonstrated most benefit in the highest quartile of NaPi2b expressers. Toxicities were: Grade &gt;=3 AEs (46% lifa; 51% PLD), serious AEs (30% lifa; 30% PLD), and AEs leading to discontinuation of drug (9% lifa; 13% PLD). Grade &gt;=2 neuropathy was reported in 5 (11%) lifa patients vs. 2 (4%) receiving PLD. Global HRQOL showed no decline in the lifa arm and a clinically significant decline in the PLD arm over 24 weeks. Conclusion(s): This is the first randomized study of an MMAE ADC compared to standard of care in PROC. Lifa q3w was well-tolerated with improved ORR and a trend towards increased PFS compared to PLD. These data support using an ADC to target NaPi2b in OC.</t>
  </si>
  <si>
    <t>NCT01991210</t>
  </si>
  <si>
    <t>https://ln2.sync.com/dl/cdddeeab0/zz6r9csw-5g9vjkeq-2pd2ageg-ftj8kr7t</t>
  </si>
  <si>
    <t>Patients with histologically documented advanced epithelial ovarian cancer, primary peritoneal cancer, or fallopian tube cancer, has progressed or relapsed during or within 6 months after the most recent treatment with a platinum-containing chemotherapy regimen and for whom PLD is appropriate therapy, no more than 1 prior cytotoxic chemotherapy regimens for the treatment of PROC and not more than 2 total regimens (defined as any therapy with intent to treat the ovarian cancer), ECOG PS 0-1</t>
  </si>
  <si>
    <t>Lifastuzumab vedotin</t>
  </si>
  <si>
    <t>Lortholary_AO_2012</t>
  </si>
  <si>
    <t>Weekly paclitaxel as a single agent or in combination with carboplatin or weekly topotecan in patients with resistant ovarian cancer: the CARTAXHY randomized phase II trial from Groupe d'Investigateurs Nationaux pour l'Etude des Cancers Ovariens (GINECO)</t>
  </si>
  <si>
    <t>Global health scores were stable over time and similar among patients with platinum-resistant ovarian cancer treated with topotecan + paclitaxel, carboplatin + paclitaxel and paclitaxel.</t>
  </si>
  <si>
    <t>Lortholary, A</t>
  </si>
  <si>
    <t>Background: Platinum rechallenge or weekly topotecan in combination have not been evaluated in randomized trials for resistant recurrent ovarian cancer (ROC). Methods: Patients with ROC after first- or second-line treatment including a platinum and taxane and progression within 6 months were randomized to weekly paclitaxel (wP, 80 mg/m(2)/week) alone or in combination with carboplatin (C, area under the curve of 5 mg/ml/min every 4 weeks) or weekly topotecan (wT, 3 mg/m(2)/week). Primary end point was progression-free survival (PFS) comparing wP and combination therapy. Results: Patients (n = 165) received a median three cycles in each arm. Nonhematologic toxicity was not different, except increased hypersensitivity reactions with wP + C. Grade 3-4 hematologic toxic effects with wP, wP + C, and wP + wT, respectively, were neutropenia in 13%, 54%, and 42%; febrile neutropenia in 0%, 4%, and 5%; and anemia in 6%, 19%, and 29%. Response rates were 35%, 37%, and 39%, and median PFS times were 3.7, 4.8, and 5.4 months, respectively. PFS was not significantly different among the treatment arms [hazard ratio (HR) 0.922; 95% confidence interval (CI) 0.765-1.111; P = 0.46] or between monotherapy and combination therapy (HR 0.951; 95% CI 0.686-1.318; P = 0.76). Conclusions: Combination chemotherapy in platinum-resistant ROC was more toxic than weekly paclitaxel and did not significantly prolong PFS.</t>
  </si>
  <si>
    <t>CARTAXHY</t>
  </si>
  <si>
    <t>https://ln2.sync.com/dl/0eac22a30/bat87s49-5usfufem-47yqctp7-fhe3ywi5</t>
  </si>
  <si>
    <t>Refractory, Resistant</t>
  </si>
  <si>
    <t>Patients ≥18 years with histologically proven epithelial ovarian cancer, primary carcinoma of the peritoneum, or fallopian tube cancer, progressive disease during or relapse within 6 months of completing platinum-containing therapy, received at least one prior regimen, received both platinum and taxane agent with the last chemotherapy regimen containing platinum, ECOG PS ≤2</t>
  </si>
  <si>
    <t>Topotecan + Paclitaxel</t>
  </si>
  <si>
    <t>Carboplatin + Paclitaxel</t>
  </si>
  <si>
    <t>Sehouli_JCO_2011</t>
  </si>
  <si>
    <t>Topotecan weekly versus conventional 5-Day schedule in patients with platinum-resistant ovarian cancer: A randomized multicenter phase II trial of the North-Eastern German Society of Gynecological Oncology Ovarian Cancer Study Group</t>
  </si>
  <si>
    <t xml:space="preserve">Patients with platinum-resistant ovarian cancer treated with topotecan for 5 consecutive days/cycle versus weekly reported an improvement in neuropathy scales and worsening in body image, with no differences between treatment arms in the other symptoms according to EORTC QLQ-OV28.
</t>
  </si>
  <si>
    <t>Sehouli, J</t>
  </si>
  <si>
    <t>Purpose: Weekly administration of topotecan (Tw) is less toxic and widely considered a better treatment option than conventional 5-day therapy (Tc) in women with platinum-resistant recurrent ovarian cancer. We conducted a randomized phase II trial (TOWER [Topotecan Weekly Versus Conventional 5-Day Schedule in Patients With Platinum-Resistant Ovarian Cancer]) to better define the ratio between benefits and risks with either treatment approach. Patients and methods: Patients were randomly assigned to two independent two-stage protocols of Tw (4 mg/m(2)/wk administered on days 1, 8, and 15) or Tc (1.25 mg/m(2)/d on days 1 to 5). We evaluated risk ratios (RRs) for the primary end point of clinical benefit (complete response, partial response, and stable disease), the duration of progression-free survival (PFS) and overall survival (OS), associated hazard ratios (HRs), and RRs of toxicity with 95% CIs. Results: In total, 194 patients were randomly assigned at 54 centers to Tw (n = 97) or Tc (n = 97). Clinical benefit was observed in 36 of 76 (47%; 95% CI, 36% to 59%) Tw and 46 of 80 (58%; 95% CI, 46% to 68%) Tc patients (RR, 1.21; 95% CI, 0.90 to 1.64; P = .205). Patients in the Tw group had a slightly shorter PFS (HR, 1.29; 95% CI, 0.96 to 1.76) but similar OS (HR, 1.04; 95% CI, 0.74 to 1.45) compared with Tc. Tw was associated with significantly lower risks of anemia (RR, 0.35; 95% CI, 0.16 to 0.79), neutropenia (RR, 0.38; 95% CI, 0.23 to 0.65), and thrombocytopenia (RR, 0.23; 95% CI, 0.09 to 0.57). Conclusion: With regard to effectiveness in terms of response and PFS, Tc remains the standard of care in patients with platinum-resistant recurrent ovarian cancer. However, comparable OS rates and a favorable toxicity profile make Tw another viable treatment option in this setting.</t>
  </si>
  <si>
    <t>TOWER 
NCT00170677</t>
  </si>
  <si>
    <t>https://ln2.sync.com/dl/cd42afaf0/p7bfa2pb-pxr2qm9c-zd3xr46p-2the7bwh</t>
  </si>
  <si>
    <t>Patients ≥18 years with recurrent platinum-resistant epithelial ovarian or primary peritoneal carcinoma after radical surgery and at least one platinum-containing chemotherapy, platinum resistance was defined as clinical disease progression after a treatment-free interval of &lt;6 months following a platinum-based regimen</t>
  </si>
  <si>
    <t>Topotecan</t>
  </si>
  <si>
    <t>Callewaert_IJGC_2019 (abstract)</t>
  </si>
  <si>
    <t>Quality-of-life analysis in the randomized phase ii clio trial comparing olaparib with standard chemotherapy in platinum-resistant recurrent ovarian cancer</t>
  </si>
  <si>
    <t>In platinum-resistant relapsed ovarian cancer patients, olaparib monotherapy showed no significant differences compared to chemotherapy in abdominal/gastrointestinal symptoms, quality-adjusted time without symptoms and toxicities of treatment and quality-adjusted progression free survival.</t>
  </si>
  <si>
    <t>Callewaert, T</t>
  </si>
  <si>
    <t>Introduction/Background Patients with relapsed ovarian cancer receive multiple lines of chemotherapy, each negatively affecting their health-related quality of life (HRQOL). The CLIO trial randomized patients with platinum-resistant relapsed ovarian cancer (PROC) to treatment with olaparib versus standard chemotherapy (paclitaxel weekly, or pegylated liposomal doxorubicin, or gemcitabine or topotecan). Olaparib showed a favorable response rate compared with chemotherapy (Vanderstichele A et al., ASCO 2019). We aimed to assess HRQOL and quality-adjusted survival measures including Q-TWIST (quality-adjusted time without symptoms and toxicities of treatment) and QAPFS (quality-adjusted progression free survival). Methodology EORTC questionnaires QLQ-C30 and QLQOV28 were administered at baseline and every three months until end of treatment. Scoring of HRQOL focused on abdominal/gastrointestinal symptoms. Overall survival was partitioned into three health states to calculate Q-TWIST: time with grade &gt;=2 nausea, vomiting and fatigue (toxicity), time without toxicities (twist) and relapse. Each health state was adjusted by a utility weight derived from the QLQ-C30 global health status. QAPFS calculation was based on Q-TWIST, but excluded relapse status. Results In CLIO, we randomized 100 PROC patients 2:1 towards olaparib (n=67) and chemotherapy (n=33). Baseline compliance rate of questionnaires was 83% (88% olaparib vs. 73% chemotherapy). There was no significant difference in abdominal/gastrointestinal symptoms between both arms (p=0.4). In the olaparib-arm, significant differences were observed between responders and non-responders (p=0.001). Adverse events (AEs) of grade &gt;=3 occurred in 60% and 52% of patients in the olaparib and chemotherapy arm respectively (p=0.521). The difference in Q-TWIST was 35.6 days (95% CI: -121.5-27.8) in favour of chemotherapy. The difference in QAPFS was 23.8 days (95% CI: -42.2-63.5) in favour of olaparib. Conclusion In PROC patients, olaparib monotherapy showed similar HRQOL compared to standard chemotherapy. There were no significant differences in abdominal/gastrointestinal symptoms, Q-TWIST and QAPFS between the two treatment arms.</t>
  </si>
  <si>
    <t>CLIO 
NCT02822157</t>
  </si>
  <si>
    <t>https://ln2.sync.com/dl/6962e76a0/y9n725a4-77thv68w-kyabb9ns-tg2pnvu9</t>
  </si>
  <si>
    <t>Platinum-resistant or relapsed</t>
  </si>
  <si>
    <t xml:space="preserve">Patients with platinum-resistant relapsed ovarian cancer </t>
  </si>
  <si>
    <t>Olaparib</t>
  </si>
  <si>
    <t>Paclitaxel + Doxorubicin + Gemcitabine + Topotecan</t>
  </si>
  <si>
    <t>Chekerov_LO_2018</t>
  </si>
  <si>
    <t>Sorafenib plus topotecan versus placebo plus topotecan for platinum-resistant ovarian cancer (TRIAS): a multicentre, randomised, double-blind, placebo-controlled, phase 2 trial</t>
  </si>
  <si>
    <t>In patients with platinum-resistant ovarian cancer, no difference between treatment groups (topotecan+sorafenib vs topotecan+placebo) for any EORTC QLQ-C30 scales. Clinically significant worsening was noted for dyspnea, diarrhea with sorafenib, whereas a small but statistically significant improvement from baseline on attitude to disease or treatment was observed with sorafenib, but not placebo.</t>
  </si>
  <si>
    <t>Chekerov, R</t>
  </si>
  <si>
    <t>Background: Antiangiogenic therapy has known activity in ovarian cancer. The investigator-initiated randomised phase 2 TRIAS trial assessed the multi-kinase inhibitor sorafenib combined with topotecan and continued as maintenance therapy for platinum-resistant or platinum-refractory ovarian cancer. Methods: We did a multicentre, double-blind, placebo-controlled, randomised, phase 2 trial at 20 sites in Germany. Patients (&gt;=18 years) with platinum-resistant ovarian cancer previously treated with two or fewer chemotherapy lines for recurrent disease were stratified (first vs later relapse) in block sizes of four and randomly assigned (1:1) using a web-generated response system to topotecan (1.25 mg/m2 on days 1-5) plus either oral sorafenib 400 mg or placebo twice daily on days 6-15, repeated every 21 days for six cycles, followed by daily maintenance sorafenib or placebo for up to 1 year in patients without progression. Investigators and patients were masked to allocation of sorafenib or placebo; topotecan treatment was open label. The primary endpoint was investigator-assessed progression-free survival, analysed in all patients who received at least one dose of study drug. This completed trial is registered with ClinicalTrials.gov, number NCT01047891. Findings: Between Jan 18, 2010, and Sept 19, 2013, 185 patients were enrolled, 174 of whom were randomly assigned: 85 to sorafenib and 89 to placebo. Two patients in the sorafenib group had serious adverse events before treatment and were excluded from analyses. 83 patients in the sorafenib group and 89 in the placebo group started treatment. Progression-free survival was significantly improved with sorafenib versus placebo (hazard ratio 0.60, 95% CI 0.43-0.83; p=0.0018). Median progression-free survival was 6.7 months (95% CI 5.8-7.6) with sorafenib versus 4.4 months (3.7-5.0) with placebo. The most common grade 3-4 adverse events were leucopenia (57 [69%] of 83 patients in the sorafenib group vs 47 [53%] of 89 in the placebo group), neutropenia (46 [55%] vs 48 [54%]), and thrombocytopenia (23 [28%] vs 20 [22%]). Serious adverse events occurred in 49 (59%) of 83 sorafenib-treated patients and 45 (51%) of 89 placebo-treated patients. Of these, events were fatal in four patients (5%) in the sorafenib group (dyspnoea and poor general condition, septic shock, ascites and dyspnoea, and sigma perforation) and seven (8%) in the placebo group (pulmonary embolism in two patients, disease progression in two patients, and one case each of sepsis with fever, pleural effusion, and tumour cachexia). Sorafenib was associated with increased incidences of grade 3 hand-foot skin reaction (three [13%] vs 0 patients) and grade 2 alopecia (24 [29%] vs 12 [13%]). Interpretation: Sorafenib, when given orally in combination with topotecan and continued as maintenance therapy, showed a statistically and clinically significant improvement in progression-free survival in women with platinum-resistant ovarian cancer. These encouraging Results support the crucial role of antiangiogenesis as the treatment backbone in combination with chemotherapy, making this approach attractive for further assessment with other targeted strategies. Funding: Bayer, Amgen, and GlaxoSmithKline. Copyright © 2018 Elsevier Ltd. All rights reserved.</t>
  </si>
  <si>
    <t>TRIAS trial 
NCT01047891</t>
  </si>
  <si>
    <t>https://ln2.sync.com/dl/9a21ebec0/22cqe2nb-spnz9s3v-vidcbqre-4v5x8ygv</t>
  </si>
  <si>
    <t>Patients ≥18 years with histologically confirmed ovarian, peritoneal, or fallopian tube cancers that had progressed during platinum therapy (platinum refractory) or within 6 months of completing primary, secondary, or tertiary platinum-containing therapy (Platinum-resistant), reviously treated with two or fewer chemotherapy lines for recurrent disease, ECOG PS 1-0</t>
  </si>
  <si>
    <t>Topotecan + Sorafenib</t>
  </si>
  <si>
    <t>Topotecan + Placebo</t>
  </si>
  <si>
    <t>Liu_JCO_2016</t>
  </si>
  <si>
    <t>Randomized phase II trial of seribantumab in combination with paclitaxel in patients with advanced platinum-resistant or -refractory ovarian cancer</t>
  </si>
  <si>
    <t>In patients with patients with advanced platinum-resistant or -refractory ovarian cancer, health related quality of life assessments detected no significant changes from baseline between seribantumab with paclitaxel and paclitaxel alone.</t>
  </si>
  <si>
    <t>Liu, JF</t>
  </si>
  <si>
    <t>Purpose: Seribantumab is a fully human immunoglobulin G2 monoclonal antibody that binds to human epidermal growth factor receptor (HER) 3 (ErbB3), blocking heregulin (HRG) -mediated ErbB3 signaling and inducing ErbB3 receptor downregulation. This open-label randomized phase II study evaluated progression-free survival (PFS) with seribantumab in combination with once-per-week paclitaxel compared with paclitaxel alone in patients with platinum-resistant or -refractory ovarian cancer. A key secondary Objective was to determine if any of five prespecified biomarkers predicted benefit from seribantumab. Patients and methods: Patients with platinum-resistant or -refractory epithelial ovarian, fallopian tube, or primary peritoneal cancer were randomly assigned at a ratio of two to one to receive seribantumab plus paclitaxel or paclitaxel alone. Patients underwent pretreatment core needle biopsy; archival tumor samples were also obtained to support biomarker analyses. Results: A total of 223 patients were randomly assigned (seribantumab plus paclitaxel, n = 140; paclitaxel alone, n = 83). Median PFS in the unselected intent-to-treat population was 3.75 months with seribantumab plus paclitaxel compared with 3.68 months with paclitaxel alone (hazard ratio [HR], 1.027; 95% CI, 0.741 to 1.425; P = .864). Among patients whose tumors had detectable HRG mRNA and low HER2 (n = 57 [38%] of 151 with available biomarker data), increased treatment benefit was observed in those receiving seribantumab plus paclitaxel compared with paclitaxel alone (PFS HR, 0.37; 95% CI, 0.18 to 0.76; P = .007). The HR in patients not meeting these criteria was 1.80 (95% CI, 1.08 to 2.98; P = .023). Conclusion: The addition of seribantumab to paclitaxel did not result in improved PFS in unselected patients. Exploratory analyses suggest that detectable HRG and low HER2, biomarkers that link directly to the mechanism of action of seribantumab, identified patients who might benefit from this combination. Future clinical trials are needed to validate this finding and should preselect for HRG expression and focus on cancers with low HER2 levels.</t>
  </si>
  <si>
    <t>NCT01447706</t>
  </si>
  <si>
    <t>https://ln2.sync.com/dl/e08ec5eb0/kg25e3qn-98kz2gpc-vhu5fyxt-76dvhn8p</t>
  </si>
  <si>
    <t>Patient with platinum-resistant or -refractory ovarian cancer; confirmed advanced or recurrent epithelial ovarian, fallopian tube, or primary peritoneal cancer, ECOG PS 0-2</t>
  </si>
  <si>
    <t>Seribantumab + Paclitaxel</t>
  </si>
  <si>
    <t>Tew_Cancer_2014</t>
  </si>
  <si>
    <t>Intravenous aflibercept in patients with platinum-resistant, advanced ovarian cancer: Results of a randomized, double-blind, phase 2, parallel-arm study</t>
  </si>
  <si>
    <t xml:space="preserve">Patients with platinum-resistant advanced ovarian cancer, treated with aflibercept 2-mg/kg group or 4-mg/kg maintained quality of life during treatment, according to FACT-O scores. </t>
  </si>
  <si>
    <t>Tew, WP</t>
  </si>
  <si>
    <t>Background: In this randomized phase 2 study, the authors assessed the efficacy and safety of intravenous aflibercept at 2 different doses (2 mg/kg or 4 mg/kg) in patients with recurrent, platinum-resistant ovarian, peritoneal, or fallopian tube cancer who developed disease progression after receiving topotecan and/or pegylated liposomal doxorubicin. Methods: Patients were randomized to receive intravenous aflibercept at a dose of either 2 mg/kg or 4 mg/kg every 2 weeks until they developed disease progression or significant toxicity. The primary endpoint was to evaluate Response Evaluation Criteria in Solid Tumor response rates (overall response rate [ORR] = complete responses plus partial responses) and to test the null hypothesis (ORR, &gt;5%). Secondary endpoints included time to tumor progression, safety, progression-free survival/overall survival, drug pharmacokinetics, and immunogenicity. In total, 67 evaluable patients per cohort were planned based on a Simon 2-stage design, and, if those patients responded, then enrollment could extend to 200 patients. Tumor radiographic response was assessed by investigators and by an independent review committee. Results: After the first 84 evaluable patients, 8 unconfirmed partial responders were noted (ORR, 10%) across both arms; the Independent Data Monitoring Committee recommended continuing blinded accrual. At study completion, 215 evaluable patients were accrued, including 1 responder of 106 patients (0.9%) in the 2-mg/kg cohort and 5 responders of 109 patients (4.6%) in the 4-mg/kg cohort according to the independent review committee. The clinical benefit rate (ORR plus stable disease &gt;6 months) was 12.3% and 11% in the 2-mg/kg and 4-mg/kg cohorts, respectively. Treatment-related grade 3 and 4 adverse events included hypertension (25.5% and 27.5% in the 2-mg/kg and 4-mg/kg cohorts, respectively), proteinuria (9.4% and 7.3%, respectively), and fatigue (5.7% and 3.7%, respectively). The gastrointestinal perforation rate was low (3 patients; 1.4%). Conclusions: Aflibercept at a dose of either 2 mg/kg or 4 mg/kg was generally well tolerated but did not meet the primary endpoint for response. Copyright © 2013 American Cancer Society.</t>
  </si>
  <si>
    <t>https://ln2.sync.com/dl/fe1de1910/9swggnrp-jibc7mvq-s54k3hc9-hqnia4my</t>
  </si>
  <si>
    <t>Patients ≥18 years with histologically confirmed ovarian epithelial adenocarcinoma, including fallopian tube and primary peritoneal epithelial ovarian cancer, at least 2 prior treatment regimens for recurrent disease; Platinum-resistant disease (progression during or ≤6 months after receiving platinum therapy); topotecan-resistant and/or pegylated liposomal doxorubicin-resistant disease (progression during/after this chemotherapy)</t>
  </si>
  <si>
    <t>Aflibercept</t>
  </si>
  <si>
    <t>Pujade-Lauraine_JCO_2016</t>
  </si>
  <si>
    <t>Volasertib versus chemotherapy in platinum-resistant or -refractory ovarian cancer: A randomized phase II groupe des investigateurs nationaux pour l'etude des cancers de l'ovaire study</t>
  </si>
  <si>
    <t>In patients with platinum-resistant or refractory ovarian cancer, those who received volasertib showed similar effects on health-related quality of life compared to patients who received chemotherapy.</t>
  </si>
  <si>
    <t>Pujade-Lauraine, E</t>
  </si>
  <si>
    <t>Purpose: Volasertib is a potent and selective cell-cycle kinase inhibitor that induces mitotic arrest and apoptosis by targeting Polo-like kinase. This phase II trial evaluated volasertib or single-agent chemotherapy in patients with platinum-resistant or -refractory ovarian cancer who experienced failure after treatment with two or three therapy lines. Patients and methods: Patients were randomly assigned to receive either volasertib 300 mg by intravenous infusion every 3 weeks or an investigator's choice of single-agent, nonplatinum, cytotoxic chemotherapy. The primary end point was 24-week disease control rate. Secondary end points included best overall response, progression-free survival (PFS), safety, quality of life, and exploratory biomarker analyses. Results: Of the 109 patients receiving treatment, 54 received volasertib and 55 received chemotherapy; demographics were well balanced. The 24-week disease control rates for volasertib and chemotherapy were 30.6% (95% CI, 18.0% to 43.2%) and 43.1% (95% CI, 29.6% to 56.7%), respectively, with partial responses in seven (13.0%) and eight (14.5%) patients, respectively. Median PFS was 13.1 weeks and 20.6 weeks for volasertib and chemotherapy (hazard ratio, 1.01; 95% CI, 0.66 to 1.53). Six patients (11%) receiving volasertib achieved PFS fore more than 1 year, whereas no patient receiving chemotherapy achieved PFS greater than 1 year. No relationship between the expression of the biomarkers tested and their response was determined. Patients treated with volasertib experienced more grade 3 and 4 drug-related hematologic adverse events (AEs) and fewer nonhematologic AEs than did patients receiving chemotherapy. Discontinuation resulting from AEs occurred in seven (13.0%) and 15 (27.3%) patients in the volasertib and chemotherapy arms, respectively. Both arms showed similar effects on quality of life. Conclusion: Single-agent volasertib showed antitumor activity in patients with ovarian cancer. AEs in patients receiving volasertib were mainly hematologic and manageable. Copyright © 2016 by American Society of Clinical Oncology.</t>
  </si>
  <si>
    <t>NCT01121406</t>
  </si>
  <si>
    <t>https://ln2.sync.com/dl/9636825e0/37tftxjx-va27kfu5-2skcphfy-2yxxpgn2</t>
  </si>
  <si>
    <t>Patients ≥18 years with recurrent epithelial ovarian carcinoma, peritoneal carcinoma, or fallopian tube carcinoma; platinum-resistant (platinum-free interval , 6 months) or platinum-refractory disease (disease progression while on platinum-based chemotherapy), previous treatment with two or three prior lines of therapy (one of which may have been treatment of platinum -resistant or -refractory disease), ECOG PS ≤2</t>
  </si>
  <si>
    <t>3+ Line</t>
  </si>
  <si>
    <t>Volasertib</t>
  </si>
  <si>
    <t>Roncolato_Oncologist_2017</t>
  </si>
  <si>
    <t>Reducing uncertainty: Predictors of stopping chemotherapy early and shortened survival time in platinum resistant/refractory ovarian cancer-The GCIG symptom benefit study</t>
  </si>
  <si>
    <t>Global health status, physical function, role function and abdominal/GI symptoms were independent predictors for overall survival and are significantly associated with stopping chemotherapy early.</t>
  </si>
  <si>
    <t>Roncolato, FT</t>
  </si>
  <si>
    <t>Background. Clinicians and patients often overestimate the benefits of chemotherapy, and overall survival (OS), in platinum resistant/refractory ovarian cancer (PRROC). This study sought to determine aspects of health-related quality of life and clinicopathological characteristics before starting chemotherapy that were associated with stopping chemotherapy early, shortened survival, and death within 30 days of chemotherapy. Materials and Methods. This study enrolled women with PRROC before starting palliative chemotherapy. Health-related quality of life was measured with EORTC QLQ-C30/QLQ-OV28. Chemotherapy stopped within 8 weeks of starting was defined as stopping early. Logistic regression was used to assess univariable and multivariable associations with stopping chemotherapy early and death within 30 days of chemotherapy; Cox proportional hazards regression was used to assess associations with progression-free and OS. Results. Low baseline global health status (GHS), role function (RF), physical function (PF), and high abdominal/gastrointestinal symptom (AGIS) were associated with stopping chemotherapy early (all p&lt;.007); low PF and RF remained significant after adjusting for clinicopathological factors (both p &lt;.0401). Most who stopped chemotherapy early had Eastern Cooperative Oncology Group Performance Score 0-1 at baseline (79%); PF, RF, and GHS remained independently significant predictors of stopping chemotherapy early in this subgroup. Death within 30 days of chemotherapy occurred in 14%. LowGHS, RF, and PF remained significantly associated with death within 30 days of chemotherapy after adjusting for clinicopathological factors (all p&lt;.012). Conclusion.Women with low GHS, RF, or PF before starting chemotherapy were more likely to stop chemotherapy early, with short OS. Selfratings of GHS, RF, and PF could improve patient-clinician communication regarding prognosis and help decision-making in women considering chemotherapy for PRROC.Copyright © AlphaMed Press 2017.</t>
  </si>
  <si>
    <t>Gynecologic Cancer Intergroup symptom benefit study (SBS)
ACTRN12607000603415</t>
  </si>
  <si>
    <t>https://ln2.sync.com/dl/6394cb450/ri9iugrq-2qnm8jet-6ib9qg49-8bxbsxty</t>
  </si>
  <si>
    <t>Patient with platinum-resistant/refractory ovarian cancer, progressed on or within 6 months of platinum-based chemotherapy, ECOG PS 0-3</t>
  </si>
  <si>
    <t>Sjoquist_Oncologist_2013</t>
  </si>
  <si>
    <t>Hope, quality of life, and benefit from treatment in women having chemotherapy for platinum-resistant/refractory recurrent ovarian cancer: the gynecologic cancer intergroup symptom benefit study</t>
  </si>
  <si>
    <t>In patients with relapsed ovarian cancer (vast majority platinum-resistant/refractory) treated with chemotherapy, quality of life measured by FACT-G, FACT-O and FOSI had a numerical decrease at last follow-up compared to baseline. 79% of patients reported at least one moderate or severe symptom and 38% reported that their symptoms improved significantly after treatment.</t>
  </si>
  <si>
    <t>Sjoquist, KM</t>
  </si>
  <si>
    <t>Chemotherapy for platinum-resistant/refractory ovarian cancer is motivated by the hope of benefit. We sought to determine the relationships between: (a) trait hope, expectation of symptom benefit from chemotherapy, and anxiety and depression; (b) hope and perceived efficacy of chemotherapy; and (c) unfulfilled hope (where expectations for benefit are not fulfilled) and depression. Methods. Adult patients enrolled within stage 1 of the Gynecologic Cancer Intergroup Symptom Benefit Study were included. Patient. Reported outcomes were collected from 126 women with predominantly platinum-resistant ovarian cancer at baseline, prior to the first four treatment cycles (12-16 weeks), and four weeks after completing chemotherapy or at disease progression, whichever came first. Associations were assessed with Spearman rank correlation coefficient (r) and odds ratio. Results . Trait hope and expectation of symptom benefit from chemotherapy were weakly correlated with each other (r = 0.25). Trait hope, but not expectation of symptom benefit, was negatively correlated with anxiety (r = -0.43) and depression (r = -0.50). The smaller the discrepancy between perceived and expected symptom benefit, the less likely the patient was to have scores indicative of depression (odds ratio: 0.68; 95% confidence interval: 0.49-0.96; p = .026). Conclusion . Trait hope and expectation of symptom benefit from chemotherapy appear to be distinct and independent of the aspects of quality of life and scores for depression. Hope did not appear to affect perceived efficacy of chemotherapy in alleviating symptoms, but women whose expectation of symptom benefit from chemotherapy was not fulfilled were more likely to have scores indicative of depression. It may be preferable to encourage hope toward achievable goals rather than toward benefits from chemotherapy.</t>
  </si>
  <si>
    <t>https://ln2.sync.com/dl/8292c5c00/sm96fhik-r98qhu5i-jx8qwehh-p5dirmdt</t>
  </si>
  <si>
    <t>Platinum-resistant or refractory (vast majority)</t>
  </si>
  <si>
    <t>Patients ≥18 years diagnosed with epithelial ovarian, primary peritoneal or fallopian tube cancers, had recurrent cancer and progressive disease (based on CA125, radiological or clinical), platinum-resistant/refractory or platinum-sensitive (if they were receiving their third or greater line of therapy), ECOG PS 0-3</t>
  </si>
  <si>
    <t>Friedlander_BMJ_2014</t>
  </si>
  <si>
    <t>Symptom burden and outcomes of patients with platinum resistant/refractory recurrent ovarian cancer: a reality check: Results of stage 1 of the gynecologic cancer intergroup symptom benefit study</t>
  </si>
  <si>
    <t>The most common symptoms were pain, fatigue, and gastrointestinal symptoms including nausea and vomiting, bowel dysfunction, and anorexia. Of the patients who were symptomatic at baseline, 36%, 44%, 48%, and 48% reported a clinically important improvement after cycles 1, 2, 3, and 4, respectively.</t>
  </si>
  <si>
    <t>Friedlander, ML</t>
  </si>
  <si>
    <t>Background: The aim of chemotherapy in patients with platinum resistant ovarian cancer is palliation. Patients' experience of symptoms is not well documented, and the impact of treatment on symptoms has not been evaluated in clinical trials. We report symptom burden and treatment outcomes from stage 1 of the Gynecological Cancer Intergroup (GCIG) Symptom Benefit Study. Methods: One hundred twenty-six patients receiving palliative chemotherapy completed 5 validated health-related quality-of-life questionnaires before starting treatment and before each cycle. They also reported their expected and perceived benefits from treatment. Physicians documented the reasons for treatment and adverse events including symptoms at baseline and estimated the number of cycles of treatment that patients would receive. Results: Palliation was the major reason for chemotherapy. At baseline, all patients were symptomatic (almost 70% had &gt;=9 symptoms). Patients had high expectation of benefit from treatment. Only 41% of patients received the predicted number of cycles with most stopping early (&lt;=2 cycles) due to progression, death, or adverse effects. Treatment was associated with significant toxicity, with discordance between patient report and physician grading. Although RECIST response rates were low (8.5%), 40% of the patients were reported to have had a clinical benefit and almost 50% of symptomatic patients also reported symptom improvement. Conclusions: Patients had a complex array of symptoms and significant symptom burden, which was commonly the reason for treatment. Although chemotherapy improved symptoms in about half of the patients, many did not benefit and progressed rapidly. Our Findings support research into the use of patient reported outcome measures to document symptoms, adverse events, and subjective benefit, both in clinical trials and in clinical practice, in this patient population. Our Findings highlight the need to develop prognostic models to better select patients for treatment, and this is an aim of stage 2 of the GCIG Symptom Benefit Study.</t>
  </si>
  <si>
    <t>https://ln2.sync.com/dl/844d68390/nt69ds6d-xthev4ef-7d2e8ka4-i59zbfki</t>
  </si>
  <si>
    <t>Patients with epithelial ovarian, primary peritoneal, or fallopian tube cancers and had recurrent cancer based on CA125, radiological or clinical criteria, most patients had Platinum-resistant/refractory ovarian cancer but were also eligible providing they were receiving at least their third line of chemotherapy, aged 18 years or older and ECOG PS 0-3</t>
  </si>
  <si>
    <t>Rohr_BGGF_2017 (abstract)</t>
  </si>
  <si>
    <t>Symptom burden and outcomes in patients with platinum resistant/refractory (PRR) and potentially platinum sensitive ROC receiving &gt;=3 lines of chemotherapy (PPS &gt;=3) - The Gynecologic Cancer Intergroup (GCIG) Symptom Benefit Study (SBS)</t>
  </si>
  <si>
    <t xml:space="preserve">At baseline, most patients with platinum-resistant/refractory ovarian cancer or potentially platinum sensitive receiving ≥3 lines of chemotherapy were symptomatic and 75% of patients rated at least one symptom as moderated. The three most common disease-related symptoms are fatigue, abdominal swelling/bloating and poor appetite. </t>
  </si>
  <si>
    <t>Rohr, I</t>
  </si>
  <si>
    <t>Background: The primary endpoint in this clinical trial is progression free survival (PFS) which ranges between 3 - 4 months. The secondary endpoints are health related quality of life and adverse events. The proportion of patients who experience symptom benefit from treatment is not known. Adverse event reporting is by clinicians not patients. The primary Objective of the GCIG Symptom Benefit Study is to validate the MOST (Measure of Ovarian Cancer Symptoms and Treatment concerns) which was developed to measure symptom benefit in clinical trials. The SBS recruited 948 patients from 8 countries. The study provides an insight into the symptom burden, expectations of treatment and patient outcomes in a .,real world" clinical setting. Patients and Methods: Patients completed EORTC QLQ-C30, OV28, FACT-O/FOSI and MOST before each cycle of chemotherapy. At baseline, clinicians documented the symptoms of disease and adverse events related to prior therapy. They indicated the Objectives of treatment as well as gave an estimation of response, the number of cycles they expected that patient would receive and predicted survival. Result(s): The median age was 63 years (range 23 - 100), median lines of chemotherapy was 2 (range 1 - 10). 60% of patients had PRR and 40% had PPS &gt; 3 ROC. 89% of patients were ECOG 0 - 1. Palliation was the major indication for chemotherapy (70%). At baseline, most patients were symptomatic; 75% rated at least one symptom as moderated (on a 0 - 10scale) and 30% rated &gt; 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 25% of patients with PRR-ROC stopped treatment in less than 8 weeks mainly due to progression/death. The median number of cycles and median PFS were 4 and 5.6 months in PPS=ROC, and 3 and 3.7 month in PRR ROC respectively. Conclusion(s): The majority of patients receiving chemotherapy with PRR/PPS=3ROC are symptomatic with a complex array of overlapping symptoms. The aim of treatment in most patients is to palliate symptoms. This underscores the importance of measuring symptom benefit in clinical trials in patients with PRR/PPS=3ROC. Clinical trials in PRR/PPS=3ROC should include patient reported outcomes as primary/co-primary endpoints and report the proportion of patients who experience symptom benefit in addition to PFS.</t>
  </si>
  <si>
    <t>Gynecologic Cancer Intergroup symptom benefit study (SBS)</t>
  </si>
  <si>
    <t>https://ln2.sync.com/dl/454db1900/s6ixapnz-s763334e-wxbapr8r-wr7r8xz6</t>
  </si>
  <si>
    <t>Platinum-resistant/refractory (60%) and potentially platinum sensitive receiving ≥3 lines of chemotherapy (40%)</t>
  </si>
  <si>
    <t>von Gruenigen_GO_2018</t>
  </si>
  <si>
    <t>Quality of life, symptoms and care needs in patients with persistent or recurrent platinum-resistant ovarian cancer: An NRG Oncology/Gynecologic Oncology Group study</t>
  </si>
  <si>
    <t xml:space="preserve">The most common symptoms related to platinum-resistant ovarian cancer were fatigue, worry and trouble sleeping. Financial strain during cancer treatment can be a significant burden and can lower quality of life. </t>
  </si>
  <si>
    <t>von Gruenigen, VE</t>
  </si>
  <si>
    <t>Objectives: The goals of treating recurrent platinum-resistant ovarian cancer are palliative, aimed at reducing symptoms and improving progression free survival. A prospective trial was conducted to determine the prevalence and severity of symptoms, and associated care needs. Methods: Eligible women included those with persistent or recurrent platinum-resistant ovarian cancer with an estimated life expectancy of at least 6months. The Needs at the End-of-Life Screening Tool (NEST), FACIT-Fatigue (FACIT-F), NCCN-FACT Ovarian Symptom Index [NFOSI-18]; Disease Related Symptoms (DRS), Treatment Side Effects (TSE), and Function/Well Being (F/WB) were collected at study entry, 3 and 6months. Results: We enrolled 102 evaluable patients. Initiation of Do Not Resuscitate (DNR) discussions increased over time from 28% at study entry to 37% at 6months. At study entry, the most common disease-related symptoms were fatigue (92%), worry (89%), and trouble sleeping (76%); 73% reported being "bothered by treatment side effects", which included nausea (41%) and hair loss (51%) neither of which changed over time. The most common NEST unmet needs were in the symptom dimension. The social dimension was associated with F/WB (p=0.002) and FACIT-F (p=0.006); symptoms were associated with DRS (p=0.04), TSE (p=0.03), and FACIT-F (p=0.04); existential was not associated with any of the patient-reported symptoms; therapeutic was associated with F/WB (p=0.02). Conclusions: In patients nearing the end of life, there are significant associations between disease and treatment related symptoms and unmet patient needs, which do not change substantially over time. Careful exploration of specific end-of-life care needs can improve patient-centered care and QOL. Copyright © 2018 Elsevier Inc. All rights reserved.</t>
  </si>
  <si>
    <t>NRG Oncology/Gynecologic Oncology Group Study</t>
  </si>
  <si>
    <t>https://ln2.sync.com/dl/d1efa2d10/q5u2c2gt-cng6ahzu-ns8yquxm-tq88git5</t>
  </si>
  <si>
    <t>Patients with persistent or recurrent epithelial ovarian, peritoneal or fallopian tube cancer, platinum-resistant (defined as less than 6 months from the date of the first platinum therapy to the date of first evidence of recurrent or persistent disease per imaging, physical exam, or CA-125)</t>
  </si>
  <si>
    <t>Basu_IJGC_2013 (abstract)</t>
  </si>
  <si>
    <t>Second line chemotherapy in epithelial ovarian cancer-issues of quality of life and cost-effective ratio: Experience from a cancer institute of eastern India</t>
  </si>
  <si>
    <t>In patients with platinum-resistant advanced epithelial ovarian cancer, quality of life was found to be better in doxorubicin and gemcitabine group.</t>
  </si>
  <si>
    <t>Basu, C</t>
  </si>
  <si>
    <t>Objectives The treatment outcome the platinum potentially resistant recurrent epithelial ovarian cancer is often very poor. Palliation is aimed at better response with good quality of life (QoL) and cost effective ratio (CER). No work is done so far to obverse them in Indian patients. Methods From 2006 January to 2009 January a total of 35 platinum resistant advanced epithelial ovarian cancer cases were selected for a prospective study. Among them 21 cases came from neoadjuvant setting and other 14 cases were from adjuvant treatment group. Results Both refractory (6 cases) and resistant cases (29 cases) were randomized to receive monotherapy of Inj gemcitabine (9 cases), Inj topotecan (9 cases), Inj Doxorubicin (8 cases), Inj Docetaxel (6 cases) or oral etoposide (3 cases). Response rate was highest in Doxorubicin (37%, 3 cases) followed by gemcitabine, topotecan and docetaxel (33.3%, 3 cases in each group). 1 case in Etoposide group was responder. There was no significant difference in PFS (4 to 7 months) or OS (10 to 17 months) in any of the groups. Quality of life was found to be better in doxorubicin and gemcitabine group. Conclusions Doxorubicin was found to have best efficacy with good QoL and ICER. Molecular profiling may be important to increase PFS and OS as is done in recent Chinese study.</t>
  </si>
  <si>
    <t>https://ln2.sync.com/dl/2195c57b0/z9fxtshe-wcm6i4fj-g4xd3s5n-idppj32a</t>
  </si>
  <si>
    <t>Patients with platinum-resistant advanced epithelial ovarian cancer</t>
  </si>
  <si>
    <t>Gemcitabine</t>
  </si>
  <si>
    <t>Docetaxel</t>
  </si>
  <si>
    <t>Etoposide</t>
  </si>
  <si>
    <t>Byrne_ISPOR_2018 (abstract)</t>
  </si>
  <si>
    <t>Health-related quality of life in patients with advanced (Stage II-IV) ovarian cancer resistant or refractory to frontline platinum-based therapy</t>
  </si>
  <si>
    <t>Patients with relapsed ovarian cancer reported lowered quality of life, with some differences between platinum-resistant or -refractory groups (mean scores for EORTC QLQ-C30: resistant: 43.6; refractory: 46.1, QLQ-OV28 abdominal/GI symptoms: resistant: 41.3; refractory: 47.5 and EQ-5D: resistant: 0.62; refractory: 0.57).</t>
  </si>
  <si>
    <t>Byrne, K</t>
  </si>
  <si>
    <t>Objectives: To evaluate the quality of life (QOL) reported by patients with platinum-resistant/refractory advanced ovarian cancer. Method(s): Real-world data were gathered using Adelphi's Disease Specific ProgrammeTM, a cross-sectional survey administered to patients in France, Germany, Italy, Spain, the UK (5EU), and the US from December 2017 to March 2018. 259 patients (220 5EU, 39 US) completed questionnaires, including the European Organisation for Research and Treatment of Cancer (EORTC) QLQ-C30 and ovarian-specific module (QLQ-OV28), and the EuroQol EQ-5D. The EORTC QLQ-C30/OV28 score range is 0 to 100; higher function scores indicate better function, and higher symptom scores indicate higher symptomatology. Dates of platinum-based therapy initiation and progression were used to identify patients as resistant (progression within 6 months following frontline treatment) or refractory (progression on frontline treatment). Summary statistics were reported; differences were assessed using pairwise t tests. Result(s): Patient global health status, indicated by mean EORTC QLQ-C30 global health score, was 45.0; variation was noted by region (5EU, 44.3; US, 48.9) and platinum status (resistant, 43.6; refractory, 46.1). Overall, function scores were: cognitive, 59.6; physical, 57.3; social, 53.9; emotional, 51.4; role, 47.0. 97% of patients self-classified as symptomatic; 44% reported lower stomach/pelvic pain, 48% swollen stomach, and 14% stomach cramps. Mean QLQ-OV28 abdominal/GI symptoms scale score was 44.7 and differed by platinum status (resistant, 41.3; refractory, 47.5 [p=0.0313]) and region (5EU, 47.5; US, 29.8 [p&lt;0.001]). Mean EQ-5D utility index score was 0.59; a statistically significant difference was noted by region (5EU, 0.57; US, 0.71 [p&lt;0.001]) and platinum status (resistant, 0.62; refractory, 0.57 [p=0.0425]). Mean visual analogue scale scores were: global, 51.2; 5EU, 50.9; US, 53.3. Conclusion(s): Patients with platinum-resistant or -refractory ovarian cancer reported compromised QOL and health status, with a notable level of abdominal/GI symptoms. These Findings highlight the need for treatments more effective in addressing disease burden.Copyright © 2018</t>
  </si>
  <si>
    <t>https://ln2.sync.com/dl/c1d8b46f0/fpvjm78g-dsfcbwae-rh3jxn5q-39v8jw7t</t>
  </si>
  <si>
    <t>Patients with platinum-resistant (progression within 6 months following frontline treatment) or refractory (progression on frontline treatment) ovarian cancer</t>
  </si>
  <si>
    <t>Martin_ISPOR_2018 (abstract)</t>
  </si>
  <si>
    <t>Patient experience with platinum-resistant or platinum-refractory ovarian cancer</t>
  </si>
  <si>
    <t>The most frequent symptoms experienced by patients with platinum-resistant or -refractory ovarian cancer are abdominal/gastrointestinal symptoms and fatigue.</t>
  </si>
  <si>
    <t>Martin, SA</t>
  </si>
  <si>
    <t>Objectives: The European Organisation for Research and Treatment of Cancer (EORTC) QLQ-C30 questionnaire general module and ovarian-specific module (QLQ-OV28) are patient-reported outcomes measures frequently used to evaluate benefits from ovarian cancer treatments. To better understand patient experience with platinum-resistant or -refractory ovarian cancer (PRROC) and evaluate the content validity of the selected questionnaires, we conducted individual, in-depth interviews with a sample of women with PRROC. Method(s): After institutional review board approval, telephone interviews were conducted with 9 female adult patients with PRROC in the United States. Eligible participants had to self-report either epithelial ovarian, fallopian tube, or peritoneal cancer and a history of disease progression or lack of response to platinum therapies. Each interview included open-ended concept elicitation followed by a review of the items from both EORTC modules. Result(s): Most participants were white (89%) and had a college or graduate degree (78%). Most reported treatment consistent with platinum-resistant disease (89%), with ECOG performance status of 0 or 1 (78%). The symptoms participants most frequently reported as being associated with PRROC included abdominal bloating or swelling (56%), fatigue (33%), and stomach pain (33%). The most frequently reported platinum-related treatment effects were nausea/vomiting, hair loss, fatigue (each, 78%), and neuropathy (56%). Participant feedback supported the content validity of the EORTC modules to these participants as the items were found to be relevant and comprehensive. Conclusion(s): This study identified abdominal/gastrointestinal symptoms and fatigue as being most frequently experienced in this patient population. New treatments for PRROC should aim to reduce these symptom burdens, with fewer treatment-related effects. The Results also provide evidence of the content validity of the EORTC modules for patients with PRROC. Further research can include more patients to validate these Findings or expand beyond patients with PRROC.Copyright © 2018</t>
  </si>
  <si>
    <t>https://ln2.sync.com/dl/1b6426120/3375bnqw-vi9a6yy2-n4d343zu-3dcpnu63</t>
  </si>
  <si>
    <t>Patients with epithelial ovarian, fallopian tube, or peritoneal cancer and a history of disease progression or lack of response to platinum therapies</t>
  </si>
  <si>
    <t>Ball_PE_2018</t>
  </si>
  <si>
    <t>Economic evaluation of bevacizumab for treatment of platinum-resistant recurrent ovarian cancer in Canada</t>
  </si>
  <si>
    <t>In patients with platinum-resistant ovarian cancer, bevacizumab + chemotherapy has an incremental cost-effectiveness ratio of $213,424 (CAN, 2016) per QALY gained compared to chemotherapy alone from a Canadian healthcare perspective.</t>
  </si>
  <si>
    <t>Ball, G</t>
  </si>
  <si>
    <t>Background: Ovarian cancer is a leading cause of cancer-related mortality. Although the disease is relatively rare, it carries a disproportionately large morbidity burden. Objective(s): We conducted a cost-utility analysis from a Canadian public payer perspective to determine the cost effectiveness of bevacizumab, a newly available treatment option for recurrent ovarian cancer. Method(s): Using a 7-year time horizon, a three health-state cohort-based partitioned survival model was developed to assess the cost utility of bevacizumab plus chemotherapy (BEV) versus chemotherapy alone. We reconstructed individual patient data from published Kaplan-Meier curves. Clinical parameters, including progression-free survival and overall survival, were derived from the AURELIA phase III randomized controlled trial. Costs, resource utilization and utility values from recent Canadian sources were used to populate the model. Results were presented using incremental cost-utility ratios (ICURs). Uncertainty was examined through univariate and probabilistic sensitivity analyses. Result(s): The reconstructed individual patient data matched the AURELIA trial Results. Total costs for the BEV and chemotherapy treatment arms were $Can79,086 and $Can54,982, respectively. Total estimated quality-adjusted life-years (QALYs) were 1.1055 and 0.9926 for the BEV and chemotherapy arms, respectively. The ICUR was estimated to be $Can213,424 per QALY gained. At a willingness-to-pay threshold of $Can100,000 per QALY gained, the probability of BEV being cost effective was 0. Conclusion(s): The Results of our analysis suggest that the addition of bevacizumab to single-agent chemotherapy treatment, while improving patient outcomes, is unlikely to be cost effective in this Canadian patient population. The Results also provide some preliminary validation for use of individual patient data-reconstruction techniques in pharmacoeconomic evaluation.Copyright © 2017, The Author(s).</t>
  </si>
  <si>
    <t>AURELIA trial
NCT00976911</t>
  </si>
  <si>
    <t>https://ln2.sync.com/dl/9a13217a0/f36t2k2h-3i4pwqq4-h5ntv7ad-526kra5x</t>
  </si>
  <si>
    <t>Patients with platinum-resistant ovarian cancer</t>
  </si>
  <si>
    <t>Patients with histologically confirmed epithelial ovarian, fallopian tube or primary peritoneal cancer that had progressed within 6 months of completing four or more cycles of platinum-based therapy</t>
  </si>
  <si>
    <t>Wysham_GO_2017</t>
  </si>
  <si>
    <t>Adding bevacizumab to single agent chemotherapy for the treatment of platinum-resistant recurrent ovarian cancer: a cost effectiveness analysis of the AURELIA trial</t>
  </si>
  <si>
    <t>Despite gains in quality-of-life years and progression-free survival, the addition of bevacizumab to single agent chemotherapy for treatment of platinum-resistant recurrent ovarian cancer is not cost effective, with an incremental cost-effectiveness ratio of $410,455 per QALY gained, compared to chemotherapy alone.</t>
  </si>
  <si>
    <t>Wysham, WZ</t>
  </si>
  <si>
    <t>Objective: AURELIA, a randomized phase III trial of adding bevacizumab (B) to single agent chemotherapy (CT) for the treatment of platinum-resistant recurrent ovarian cancer, demonstrated improved progression free survival (PFS) in the B+CT arm compared to CT alone. We aimed to evaluate the cost effectiveness of adding B to CT in the treatment of platinum-resistant recurrent ovarian cancer. Methods: A decision tree model was constructed to evaluate the cost effectiveness of adding bevacizumab (B) to single agent chemotherapy (CT) based on the arms of the AURELIA trial. Costs, quality-adjusted life years (QALYs), and progression free survival (PFS) were modeled over fifteen months. Model inputs were extracted from published literature and public sources. Incremental cost effectiveness ratios (ICERs) per QALY gained and ICERs per progression free life year saved (PF-LYS) were calculated. One-way sensitivity analyses were performed to evaluate the robustness of Results. Results: The ICER associated with B+CT is $410,455 per QALY gained and $217,080 per PF-LYS. At a willingness to pay (WTP) threshold of $50,000/QALY, adding B to single agent CT is not cost effective for this patient population. Even at a WTP threshold of $100,000/QALY, B + CT is not cost effective. These Findings are robust to sensitivity analyses. Conclusions: Despite gains in QALY and PFS, the addition of B to single agent CT for treatment of platinum-resistant recurrent ovarian cancer is not cost effective. Benefits, risks, and costs associated with treatment should be taken into consideration when prescribing chemotherapy for this patient population. Copyright (C) 2017 Elsevier Inc.</t>
  </si>
  <si>
    <t>https://ln2.sync.com/dl/5a65b1900/wxxanqhn-euedxubu-z4kyqye8-vr3z23ae</t>
  </si>
  <si>
    <t>Neyt_PO_2018</t>
  </si>
  <si>
    <t>First- and second-line bevacizumab in ovarian cancer: A Belgian cost-utility analysis</t>
  </si>
  <si>
    <t>In patients with platinum-resistant ovarian cancer, bevacizumab + chemotherapy has an incremental cost-effectiveness ratio of €172,370 (Euro, 2014) per QALY gained compared to chemotherapy alone from a Belgian healthcare perspective.</t>
  </si>
  <si>
    <t>Neyt, M</t>
  </si>
  <si>
    <t>Background: Currently, in Belgium, bevacizumab is reimbursed for ovarian cancer patients, based on a contract between the Minister and the manufacturer including confidential agreements. This reimbursement will be re-evaluated in 2018. Objective: To support the reimbursement reassessment by calculating the cost-effectiveness of bevacizumab: (1) in addition to first-line chemotherapy; (2) in the treatment of recurrent ovarian cancer (platinum-sensitive or platinum-resistant). Methods: A health economic model has been developed for the Belgian situation according to the Belgian guidelines for economic evaluations. The lifetime Markov model was set up from the perspective of the health care payer (government and patient), including direct healthcare related costs. Results are expressed as the extra costs per quality-adjusted life year (QALY). Calculations were based on Results of four international trials. Both probabilistic and one-way sensitivity analyses were performed. Results: Incremental cost-effectiveness ratios (ICERs) of first-line bevacizumab are on average 158 000/QALY (GOG-0218 trial) and 443 000/QALY (ICON7 trial). The most favourable scenario is based on the stage IV subgroup of the GOG-0218 trial (52 000/QALY). Since subgroup Findings are often exploratory and require confirmatory studies, Results of the economic evaluation based on this subgroup analysis should be considered with caution. For second-line bevacizumab, ICERs are on average 587 000/QALY (OCEANS trial) and 172 000/QALY (AURELIA trial). Sensitivity analysis shows that Results are most sensitive to the price of bevacizumab. Conclusion: From a health economic perspective, ICERs of bevacizumab are relatively high. The most favourable Results are found for first-line treatment of stage IV ovarian cancer patients. Price reductions have a major impact on the estimated ICERs. It is recommended to take these Findings into account when re-evaluating the reimbursement of bevacizumab in ovarian cancer.</t>
  </si>
  <si>
    <t>https://ln2.sync.com/dl/a2380c0b0/vpc2ppcz-v8pcdxrx-3zzhbjk5-rhzzh4rk</t>
  </si>
  <si>
    <t xml:space="preserve">Platinum-resistant </t>
  </si>
  <si>
    <t>Progressed ovarian cancer within 6 months of completing &gt; 4 cycles of platinum-based therapy (platinum-resistant)</t>
  </si>
  <si>
    <t xml:space="preserve"> Chemotherapy</t>
  </si>
  <si>
    <t>Wolford_GO_2020</t>
  </si>
  <si>
    <t>Cost-effectiveness of niraparib, rucaparib, and olaparib for treatment of platinum-resistant, recurrent ovarian carcinoma</t>
  </si>
  <si>
    <t>In the US, treatment for platinum-resistant ovarian cancer with non-platinum-based intravenous chemotherapy was more cost effective ($6,412/PFS-month) compared with bevacizumab-containing regimens ($12,187/PFS-month), niraparib ($18,970/PFS-month), olaparib ($16,327/PFS-month), and rucaparib ($16,637/PFS-month). Incremental cost-effectiveness ratios for PARPi(s) were 3-3.5 times greater than intravenous non-platinum-based regimens.</t>
  </si>
  <si>
    <t>Wolford, JE</t>
  </si>
  <si>
    <t>Background: Olaparib was approved on December 19, 2014 by the US FDA as 4th-line therapy (and beyond) for patients with germline BRCA1/2 mutations; rucaparib was approved on December 19, 2016 as 3rd-line therapy (and beyond) for germline or somatic BRCA1/2-mutated recurrent disease. On October 23, 2019, niraparib was approved for treatment of women with damaging mutations in BRCA1/2 or other homologous recombination repair genes who had been treated with three or more prior regimens. We compared the cost-effectiveness of PARPi(s) with intravenous regimens for platinum-resistant disease. Method(s): Median progression-free survival (PFS) and toxicity data from regulatory trials were incorporated in a model which transitioned patients through response, hematologic complications, non-hematologic complications, progression, and death. Using TreeAge Pro 2017, each PARPi(s) was compared separately to non-platinum-based and bevacizumab-containing regimens. Costs of IV drugs, managing toxicities, infusions, and supportive care were estimated using 2017 Medicare data. Incremental cost-effectiveness ratios (ICERs) were calculated and PFS was reported in quality adjusted life months for platinum-resistant populations. Result(s): Non-platinum-based intravenous chemotherapy was most cost effective ($6,412/PFS-month) compared with bevacizumab-containing regimens ($12,187/PFS-month), niraparib ($18,970/PFS-month), olaparib ($16,327/PFS-month), and rucaparib ($16,637/PFS-month). ICERs for PARPi(s) were 3-3.5x times greater than intravenous non-platinum-based regimens. Conclusion(s): High costs of orally administered PARPi(s) were not mitigated or balanced by costs of infusion and managing toxicities of intravenous regimens typically associated with lower response and shorter median PFS. Balancing modest clinical benefit with costs of novel therapies remains problematic and could widen disparities among those with limited access to care.Copyright © 2020</t>
  </si>
  <si>
    <t>AURELIA trial
NCT00976911
QUADRA
NCT02354586
Study 42 
NCT01078662
Study 10
NCT01482715
ARIEL-2 part 1
NCT01891344</t>
  </si>
  <si>
    <t>https://ln2.sync.com/dl/f47852ac0/achp95qc-nz7emd6c-5qsx7x4v-wvm7az54</t>
  </si>
  <si>
    <t>Platinum-resistant, recurrent ovarian carcinoma</t>
  </si>
  <si>
    <t>Niraparib</t>
  </si>
  <si>
    <t>Rucaparib</t>
  </si>
  <si>
    <t>Non-platinum based therapies</t>
  </si>
  <si>
    <t>Bevacizumab + Non-platinum based therapies</t>
  </si>
  <si>
    <t>Luealon_APJCP_2016</t>
  </si>
  <si>
    <t>Cost effectiveness analysis of different management strategies between best supportive care and second-line chemotherapy for platinum-resistant or refractory ovarian cancer</t>
  </si>
  <si>
    <t>All of the second-line chemotherapy strategies showed certain benefits due to an increased life year gained compared with best supportive care, but gemcitabine as second-line chemotherapy followed by best supportive care in progressive disease case was likely to be the most effective strategy from a thailandese healthcare perspective.</t>
  </si>
  <si>
    <t>Luealon, P</t>
  </si>
  <si>
    <t>Background: There is no standard treatment for patients with platinum-resistant or refractory epithelial ovarian cancer. Single agent chemotherapies have evidence of more efficacy and less toxicity than combination therapy. Most are very expensive, with appreciable toxicity and minimal survival. Since it is difficult to make comparison between outcomes, economic analysis of single-agent chemotherapy regimens and best supportive care may help to make decisions about an appropriate management for the affected patients. Objective: To evaluate the cost effectiveness of second-line chemotherapy compared with best supportive care for patients with platinum-resistant or refractory epithelial ovarian cancer. Materials and methods: A Markov model was used to estimate the effectiveness and total costs associated with treatments. The hypothetical patient population comprised women aged 55 with platinum-resistant or refractory epithelial ovarian cancer. Four types of alternative treatment options were evaluated: 1) gemcitabine followed by BSC; 2) pegylated liposomal doxorubicin (PLD) followed by BSC; 3) gemcitabine followed by topotecan; and 4) PLD followed by topotecan. Baseline comparator of alternative treatments was BSC. Time horizon of the analysis was 2 years. Health care provider perspective and 3% discount rate were used to determine the costs of medical treatment in this study. Quality-adjusted life-years (QALY) were used to measure the treatment effectiveness. Treatment effectiveness data were derived from the literature. Costs were calculated from unit cost treatment of epithelial ovarian cancer patients at various stages of disease in King Chulalongkorn Memorial Hospital (KCMH) in the year 2011. Parameter uncertainty was tested in probabilistic sensitivity analysis by using Monte Carlo simulation. One-way sensitivity analysis was used to explore each variable's impact on the uncertainty of the Results. Results: Approximated life expectancy of best supportive care was 0.182 years and its total cost was 26,862 Baht. All four alternative treatments increased life expectancy. Life expectancy of gemcitabine followed by BSC, PLD followed by BSC, gemcitabine followed by topotecan and PLD followed by topotecan was 0.510, 0.513, 0.566, and 0.570 years, respectively. The total cost of gemcitabine followed by BSC, PLD followed by BSC, gemcitabine followed by topotecan and PLD followed by topotecan was 113,000, 124,302, 139,788 and 151,135 Baht, respectively. PLD followed by topotecan had the highest expected quality-adjusted life-years but was the most expensive of all the above strategies. The incremental cost-effectiveness ratios (ICER) of gemcitabine followed by BSC, PLD followed by BSC, gemcitabine followed by topotecan and PLD followed by topotecan was 344,643, 385,322, 385,856, and 420,299 Baht, respectively. Conclusions: All of the second-line chemotherapy strategies showed certain benefits due to an increased life- year gained compared with best supportive care. Moreover, gemcitabine as second-line chemotherapy followed by best supportive care in progressive disease case was likely to be more effective strategy with less cost from health care provider perspective. Gemcitabine was the most cost-effective treatment among all four alternative treatments. ICER is only an economic factor. Treatment decisions should be based on the patient benefit.</t>
  </si>
  <si>
    <t>https://ln2.sync.com/dl/9eb26fbf0/gt8t3pya-9npsi75i-4rj89mfi-4xvcfesx</t>
  </si>
  <si>
    <t>Patients with platinum-resistant or refractory epithelial ovarian cancer</t>
  </si>
  <si>
    <t>Patients with platinum-resistant or refractory epithelial ovarian cancer who started with second-line chemotherapy or best supportive care</t>
  </si>
  <si>
    <t>Gemcitabine + Best Supportive Care</t>
  </si>
  <si>
    <t>Doxorubicin + Best Supportive Care</t>
  </si>
  <si>
    <t>Gemcitabine + Topotecan</t>
  </si>
  <si>
    <t>Doxorubicin + Topotecan</t>
  </si>
  <si>
    <t>Best Supportive Care</t>
  </si>
  <si>
    <t>Wallbillich_GO_2016</t>
  </si>
  <si>
    <t>A personalized paradigm in the treatment of platinum-resistant ovarian cancer - A cost utility analysis of genomic-based versus cytotoxic therapy</t>
  </si>
  <si>
    <t>Genomic-based tumor testing and targeted therapy in patients with platinum-resistant ovarian cancer is not cost-effective compared with standard of care with an ICER of $479,303 per QALY gained (2014, US).</t>
  </si>
  <si>
    <t>Wallbillich, JJ</t>
  </si>
  <si>
    <t>Objective: To assess the cost-effectiveness of a strategy employing genomic-based tumor testing to guide therapy for platinum-resistant ovarian cancer. Methods: A decision model was created to compare standard of care (SOC) cytotoxic chemotherapy to a genomic-based treatment strategy. The genomic arm included tumor testing with treatment directed at targets identified. Overall survival was assumed to be similar between strategies; quality of life (QOL) was assumed superior during targeted therapy compared to chemotherapy. Pertinent uncertainties (cost of targeted therapy and genomic testing, response to targeted therapy, probability of a tumor having a targetable alteration, and impact on QOL) were evaluated in a series of one-and two-way sensitivity analyses. Results: The genomic testing strategy was more expensive ($90,271 vs. $74,926) per patient than SOC. The incremental cost-effectiveness ratio (ICER) of the genomic strategy was $479,303 per quality-adjusted life year saved (QALY). Model Results were insensitive to the cost of genomic testing, differences in QOL, and the probability of identifying a targetable alteration. However, the model was sensitive to the cost of targeted therapy. For example, when the cost of targeted therapy was reduced to 56% of its current cost (or $6400/cycle), the genomic strategy became more cost-effective with an ICER of $96,612/QALY. Conclusions: Genomic-based tumor testing and targeted therapy in patients with platinum-resistant ovarian cancer is not cost-effective compared with SOC. However, reducing the cost of targeted therapy (independently, or in combination with reducing the cost of the genomic test) provides opportunities for improved value in cancer care. Copyright © 2016 Elsevier Inc. All rights reserved.</t>
  </si>
  <si>
    <t>https://ln2.sync.com/dl/09817d330/b47x4djg-vpyfxkba-6x7bzx76-kzaj3s4q</t>
  </si>
  <si>
    <t>Patients with platinum-resistant and recurrent ovarian cancer</t>
  </si>
  <si>
    <t>Platinum-resistant and recurrent ovarian cancer</t>
  </si>
  <si>
    <t>Genomic testing strategy</t>
  </si>
  <si>
    <t>Standard of care</t>
  </si>
  <si>
    <t>Lowery_GO_2013</t>
  </si>
  <si>
    <t>Cost-effectiveness of early palliative care intervention in recurrent platinum-resistant ovarian cancer</t>
  </si>
  <si>
    <t>Early palliative care (EPC) intervention has the potential to reduce costs associated with end of life care in patients with ovarian cancer compared to routine care, with an incremental cost-effectiveness ratio of $37,440/QALY gained from US healthcare perspective in 2012 (when assuming no clinical benefit of EPC other than quality of life).</t>
  </si>
  <si>
    <t>Lowery, WJ</t>
  </si>
  <si>
    <t>Objective: To determine if early palliative care intervention in patients with recurrent, platinum-resistant ovarian cancer is potentially cost saving or cost-effective. Methods: A decision model with a 6 month time horizon evaluated routine care versus routine care plus early referral to a palliative medicine specialist (EPC) for recurrent platinum-resistant ovarian cancer. Model parameters included rates of inpatient admissions, emergency department (ED) visits, chemotherapy administration, and quality of life (QOL). From published ovarian cancer data, we assumed baseline rates over the final 6 months: hospitalization 70%, chemotherapy 60%, and ED visit 30%. Published data from a randomized trial evaluating EPC in metastatic lung cancer were used to model odds ratios (ORs) for potential reductions in hospitalization (OR 0.69), chemotherapy (OR 0.77), and emergency department care (OR 0.74) and improvement in QOL (OR 1.07). The costs of hospitalization, ED visit, chemotherapy, and EPC were based on published data. Ranges were used for sensitivity analysis. Effectiveness was quantified in quality adjusted life years (QALYs); survival was assumed equivalent between strategies. Results: EPC was associated with a cost savings of $1285 per patient over routine care. In sensitivity analysis incorporating QOL, EPC was either dominant or cost-effective, with an incremental cost-effectiveness ratio (ICER) &lt;$50,000/QALY, unless the cost of outpatient EPC exceeded $2400. Assuming no clinical benefit other than QOL (no change in chemotherapy administration, hospitalizations or ED visits), EPC remained highly cost-effective with ICER $37,440/QALY. Conclusion: Early palliative care intervention has the potential to reduce costs associated with end of life care in patients with ovarian cancer. Copyright Published by Elsevier Inc.</t>
  </si>
  <si>
    <t>https://ln2.sync.com/dl/0e71a1130/xv4vgixj-2kqtp57x-5je5xpf3-7cqdbu46</t>
  </si>
  <si>
    <t>Patients with recurrent platinum-resistant ovarian cancer</t>
  </si>
  <si>
    <t>Recurrent platinum-resistant ovarian cancer</t>
  </si>
  <si>
    <t>Early palliative care</t>
  </si>
  <si>
    <t>MA</t>
  </si>
  <si>
    <t>Lesnock_GO_2016 (abstract)</t>
  </si>
  <si>
    <t>Economic</t>
  </si>
  <si>
    <t>A cost-effectiveness analysis of the AURELIA trial: Bevacizumab and paclitaxel offer a promising clinical and economic combination for platinum-resistant ovarian cancer</t>
  </si>
  <si>
    <t>The addition of bevacizumab to standard regimens such as paclitaxel, liposomal doxorubicin and topotecan may be cost-effective compared to standard regimens alone in recurrent, platinum-resistant ovarian cancer with incremental cost-effectiveness ratios of $68,088/QALY gained, dominated and $938,871/QALY gained, respectively, from a US healthcare perspective.</t>
  </si>
  <si>
    <t>Lesnock, JL</t>
  </si>
  <si>
    <t>Objectives: To evaluate the cost-effectiveness of bevacizumab use in platinum resistant-ovarian cancer (PR-OC). Method(s): Decision-analysis models were constructed to evaluate each of the treatment arms of the AURELIA trial. Arm 1 of each model included the standard chemotherapy regimen: liposomal doxorubicin, topotecan, or paclitaxel. Arm 2 included the standard regimen with the addition of bevacizumab (doxorubicin + bevacizumab, topotecan + bevacizumab, or paclitaxel + bevacizumab). Overall survival (OS), rates of adverse events (AEs), and rates of salvage bevacizumab in each arm were obtained from the AURELIA trial. Table 1 lists these rates as well as costs for each treatment arm, based on average number of chemotherapy cycles. Treatment strategies were compared using an incremental cost-effectiveness ratio (ICER) and a standard willingness to pay threshold of $100,000/year of life saved (YLS). Sensitivity analyses were performed to account for uncertainty in assumptions. Result(s): The paclitaxel arm with a median OS of 13.2 months was the least costly arm with an average cost of $10,386. The paclitaxel + bevacizumab arm had an average cost of $62,814 and a median OS of 22.4 months. The 9.2-month improvement in OS came at an ICER of $68,088/QALY (Table 1). With little improvement in OS in the topotecan + bevacizumab and doxorubicin + bevacizumab arms, the ICERs were not cost-effective (Table 1). Sensitivity analyses demonstrated the Results to be not sensitive to changes in the percentage or costs of AEs within a clinically reasonable range or the number of cycles of salvage bevacizumab administered. Conclusion(s): This study demonstrates that bevacizumab may be cost-effective in recurrent, platinum-resistant ovarian cancer. This model does not incorporate the improvement in abdominal/gastrointestinal symptoms observed during treatment with bevacizumab; this would likely translate to an improvement in quality of life and further reduce the ICER. The addition of bevacizumab to paclitaxel appears to be cost-effective in the treatment of PR-OC. (table present).</t>
  </si>
  <si>
    <t>https://ln2.sync.com/dl/4c7ba8fd0/hdnkhjmi-iwrytnfx-ufq6w95n-m6d9hh8v</t>
  </si>
  <si>
    <t> Bevacizumab + Paclitaxel/Doxorubicin/Topotecan</t>
  </si>
  <si>
    <t>Paclitaxel/Doxorubicin/Topotecan</t>
  </si>
  <si>
    <t>Chappell_JOP_2016</t>
  </si>
  <si>
    <t>Is FDA-approved bevacizumab cost-effective when included in the treatment of platinum-resistant recurrent ovarian cancer?</t>
  </si>
  <si>
    <t>In platinum-resistant ovarian cancer, bevacizumab (10mg/kg) + chemotherapy and bevacizumab (15mg/kg) + chemotherapy have an incremental cost-effectiveness ratio of $160,000 and $100,000 respectively (US, 2014) per progression-free life-year saved compared to chemotherapy alone from a US perspective.</t>
  </si>
  <si>
    <t>Chappell, NP</t>
  </si>
  <si>
    <t>Purpose: Although the Food and Drug Administration has approved incorporation of bevacizumab (BEV) into the treatment of platinum-resistant ovarian cancer (PROC), cost-value measures are an essential consideration, as evidenced by the recent ASCO Value Framework initiative. We assessed the cost-effectiveness and reviewed the net health benefit (NHB) of this expensive treatment. Method(s): A cost-effectiveness decision model was constructed using results from a phase III trial comparing BEV plus cytotoxic chemotherapy with chemotherapy alone in patients with PROC. The Avastin Use in Platinum-Resistant Epithelial Ovarian Cancer (AURELIA) trial demonstrated improvement in progression-free survival and quality of life in patients receiving BEV. Costs, paracentesis rates, and adverse events were incorporated, including subgroup analysis of different partner chemotherapy agents. Result(s): Inclusion of BEV in the treatment of platinum-resistant recurrent ovarian cancer meets the common willingness-to-pay incremental cost-effectiveness ratio (ICER) threshold of $100,000 per progression-free life-year saved (LYS) for 15-mg/kg dosing and approaches this threshold for 10-mg/kg dosing, with an ICER of $160,000. In sensitivity analysis, reducing the cost of BEV by 13% (from $9,338 to $8,100 per cycle) allows 10-mg/kg dosing to reach a $100,000 ICER. Exploratory analysis of different BEV chemotherapy partners showed an ICER of $76,000 per progression-free LYS (6.5-month progression-free survival improvement) and $54,000 per LYS (9.1-month overall survival improvement) for the addition of BEV to paclitaxel once per week. Using the ASCO framework for value assessment, the NHB score for BEV plus paclitaxel once per week is 48. Conclusion(s): Using a willingness-to-pay threshold of $100,000 ICER, the addition of BEV to chemotherapy either demonstrates or approaches cost-effectiveness and NHB when added to the treatment of patients with PROC.Copyright © 2016 by American Society of Clinical Oncology.</t>
  </si>
  <si>
    <t>https://ln2.sync.com/dl/dbe523db0/y3y843hp-upi3smw7-hptwih3b-q5q4x7dq</t>
  </si>
  <si>
    <t xml:space="preserve">Platinum-resistant ovarian cancer (defined as progression ≤6 months after four or more platinum-based cycles) </t>
  </si>
  <si>
    <t>Sheikhi_ISPOR_2019 (abstract)</t>
  </si>
  <si>
    <t>Economic evaluation of topotecan in comparison with pegylated liposomal doxorubicin in the treatment of recurrent ovarian cancer in Iran.</t>
  </si>
  <si>
    <t>According to a published abstract in 2019, treatment with topotecan for platinum-refractory ovarian cancer is the dominant strategy compared to pegylated liposomal doxorubicin from the perspective of Iranian healthcare system over a lifetime horizon.</t>
  </si>
  <si>
    <t>Sheikhi, S</t>
  </si>
  <si>
    <t>Objectives: Ovarian cancer is one of the most prevalent cancer in women. Unfortunately, for patients who relapse after platinum based first-line therapies, only a few second-line agents such as PEGylated liposomal Doxorubicin (PLDH) and Topotecan exist. The aim of this study was to assess the cost-effectiveness of Topotecan in comparison with PLDH in patients with refractory ovarian cancer after platinum based chemotherapy in Iran. Method(s): Using a 3 state markov model, the analysis was performed from Iranian healthcare system perspective over a life time horizon in a cohort of 1000 patients. The effectiveness was measured as quality adjusted life years (QALYs) which was derived from the literature. Clinical inputs such as adverse events and mortality rates were estimated based on Topotecan phase III trial. Direct medical costs, including drug acquisition cost, hospitalization, and adverse event management were calculated according to hospital records and national tariffs. Costs and outcomes were discounted at 7.2% and 5%, respectively. Deterministic and probabilistic sensitivity analysis (PSA) were performed to evaluate the robustness of the model. Result(s): Topotecan was associated with the cost of US$18,828 and 0.53 QALYs. On the other hand, PLDH was associated with the cost of US$ 20,105 and 0.44 QALYs. These differences are mainly due to less disease progression and lower acquisition cost of Topotecan compared to PLDH. As a result, Topotecan was found as dominant strategy and had an 86% chance of being cost-effective in the PSA at the willingness to pay threshold of 1GDP/capita (US$5400). Furthermore, deterministic sensitivity analysis indicated that the model is most sensitive to the acquisition cost of Topotecan as well as PLDH and the time horizon of the model. Conclusion(s): The Results demonstrated that Topotecan is dominant strategy compared to PLDH in the treatment of recurrent ovarian cancer from the perspective of Iranian healthcare system over a life time horizon.Copyright © 2019</t>
  </si>
  <si>
    <t>https://ln2.sync.com/dl/574031ee0/5ih3h6c7-win6xtue-mczn2xr9-nzwtxq5f</t>
  </si>
  <si>
    <t xml:space="preserve">Platinum-refractory </t>
  </si>
  <si>
    <t>Refractory</t>
  </si>
  <si>
    <t>Patients with refractory ovarian cancer after platinum-based chemotherapy</t>
  </si>
  <si>
    <t>Fernandez_ISPOR_2017 (abstract)
(Subgroup platinum-resistant or refractory)</t>
  </si>
  <si>
    <t>Relapsed ovarian cancer treatment costs comparison in Spain</t>
  </si>
  <si>
    <t>According to a study published in 2016, in patients with platinum-resistant or refractory ovarian cancer, gemcitabine alone followed by pegylated liposomal doxorubicin is the most cost-effective therapy, with an associated median cost of 47.1 per median survived month from a Spanish healthcare perspective.</t>
  </si>
  <si>
    <t>Fernandez, JM</t>
  </si>
  <si>
    <t>Objectives: To investigate, within the context of relapsed Ovarian Cancer's (OC) treatment, the associated costs to the Spanish National Healthcare System (NHS), using a patient segmentation based on platinum sensitivity: refractory/resistant (PR), partially Sensitive (PPS), fully sensitive (FPS); and the ones who are not suitable to receive further platinum treatments after previous relapse. Treatment ranks, based on cost-efficacy (CE) ratios, are then provided for all the above populations. Method(s): Survival data was collected from randomized controlled trials involving the main therapies approved on the relapsed OC setting. Acquisition and medical resource costs were sourced from the 2016 NHS price list. Health economics outcomes were the associated Incremental Cost Effectiveness Ratio (ICER) of every therapy compared to an appropriate reference by sensitivity. Result(s): In PR patients, gemcitabine alone -followed by PLD- is the most cost-effective therapy, with an associated median cost of 47.1 per median survived month. In PPS patients, trabectedin plus DLP followed by a platinum based chemotherapy at relapse remains on top of the Results, with an estimated ICER of 19,294 to 20,462 compared to DLP alone (with/out following platinum. Bevacizumab-based therapy rises to an ICER of 42,595; and the olaparib-based schema offers an estimated ICER of 24,841. Within the FPS stratum, carboplatin or paclitaxel plus PLD, are, by far, the cheapest treatment options, with estimated median costs per median survived month ranging from 84.1 to 166.7. Trabecte-din plus PLD remains a cost-effective option for those with allergy or intolerance to platinum compounds-, with an estimated ICER of 46,095 vs. the reference therapy (PLD plus carboplatin). Conclusion(s): To our knowledge; this is the first study showing a comprehensive review on the relapsed OC treatment associated costs from the NHS perspective in Spain. Results assert the value of trabectedin plus PLD as therapy of choice for both OC PPS and intolerant to platinum patients.</t>
  </si>
  <si>
    <t>https://ln2.sync.com/dl/d98aaefa0/agcj9af7-39krszje-5xn2qrww-jzuwhvti</t>
  </si>
  <si>
    <t>Relapsed ovarian cancer</t>
  </si>
  <si>
    <t>Relapsed ovarian cancer patients divided based on platinum sensitivity: refractory/resistant, partially sensitive, fully sensitive and the ones who are not suitable to receive further platinum treatments after previous relapse</t>
  </si>
  <si>
    <t>Doxorubicin + Best supportive care</t>
  </si>
  <si>
    <t>RCT</t>
  </si>
  <si>
    <t>Australia, Germany, USA, France, Spain, Denmark, Italy, Switzerland</t>
  </si>
  <si>
    <t>No</t>
  </si>
  <si>
    <t>Netherlands, Spain</t>
  </si>
  <si>
    <t>Australia, Germany, USA, France</t>
  </si>
  <si>
    <t>Italy, Poland, Greece, Korea, Denmark, France, Switzerland, USA</t>
  </si>
  <si>
    <t xml:space="preserve">Norway, Australia, Sweden, Denmark, Finland </t>
  </si>
  <si>
    <t>Yes</t>
  </si>
  <si>
    <t>Italy, Netherlands, Germany, Spain, Austria, France, Denmark, Belgium, Switzerland</t>
  </si>
  <si>
    <t>Egypt</t>
  </si>
  <si>
    <t>UK, Canada, USA, France, Poland</t>
  </si>
  <si>
    <t>France</t>
  </si>
  <si>
    <t>Germany, UK</t>
  </si>
  <si>
    <t>Belgium</t>
  </si>
  <si>
    <t>Germany</t>
  </si>
  <si>
    <t>USA</t>
  </si>
  <si>
    <t>USA, Italy, France, Spain, Canada, Portugal</t>
  </si>
  <si>
    <t>Prospective observational</t>
  </si>
  <si>
    <t>Australia, France, UK, Germany, Japan, Italy, Ireland, Canada, Sweden, USA</t>
  </si>
  <si>
    <t>Australia, Canada</t>
  </si>
  <si>
    <t>Australia, Canada, USA</t>
  </si>
  <si>
    <t>Netherlands</t>
  </si>
  <si>
    <t>Survey</t>
  </si>
  <si>
    <t>UK, USA</t>
  </si>
  <si>
    <t>CEA/CUA</t>
  </si>
  <si>
    <t>Canada</t>
  </si>
  <si>
    <t>Thailand</t>
  </si>
  <si>
    <t>EORTC QLQ-C30, EORTC QLQ-OV28, FOSI</t>
  </si>
  <si>
    <t xml:space="preserve">Significantly more patients assigned to the bevacizumab + chemotherapy arm reported a ≥15% improvement in abdominal/GI symptoms (QLQ-OV28) at week 8/9: 21.9% vs 9.3% (p=0.002) and at week 16/18: 15.5% vs 5.6% (p=0.005). Significantly more patients assigned to bevacizumab + chemotherapy than to chemotherapy alone showed a ≥15% improvement in FOSI score at week 8/9: 12.2% vs 3.1% (p= 0.003) and at week 16/18: 9.0% vs 1.3% (p= 0.002). Significantly more patients assigned to bevacizumab + chemotherapy than to chemotherapy alone showed a ≥15% improvement in EORTC QLQ C-30 at week 8/9 on physical functioning, role functioning, social functioning domains and global health status, but not on emotional domain. 
</t>
  </si>
  <si>
    <t>HADS</t>
  </si>
  <si>
    <t xml:space="preserve">High depression scores at baseline (&gt;14, 4%) were significantly associated with PFS (p=0.03) and OS (p=0.027). Anxiety scores (&gt;14, 8%) at baseline were also significantly associated with PFS (p&lt;0.01). Change in scores from baseline to weeks 8, 16, and 24 were not related to PFS or OS for either depression or anxiety. The majority of patients reported low levels of anxiety (70 %) and depression (80 %), with 22 % reporting moderate levels of anxiety and depression (15 %). </t>
  </si>
  <si>
    <t>EORTC QLQ-C30, EORTC QLQ-OV28</t>
  </si>
  <si>
    <t xml:space="preserve">Each unit increase in QLQ-C30 score (better functioning) in all domains, except cognitive function, was significantly associated with improvement in survival. Each unit increase in abdominal/gastrointestinal symptom score (more symptoms) was associated with worse survival. In multivariable analysis, the only significant predictors were QLQ-C30 physical function and abdominal/gastrointestinal symptoms. The median physical function score was 80. The median abdominal/gastrointestinal symptom score was 28. 
</t>
  </si>
  <si>
    <t>FACT-O, FOSI</t>
  </si>
  <si>
    <t>There was a higher numerical decline in FOSI scores from baseline to the end of treatment in the case of PLD arm, compared to patupilone (at baseline score for patupilone vs PLD: 23.2 vs 23.1; end of treatment score for patupilone vs PLD: 20.9 vs 22.0). There was a higher numerical decline in FACT-O scores from baseline to the end of treatment in the case of PLD arm, compared to patupilone (at baseline total score for patupilone vs PLD: 109.0 vs 108.0; end of treatment total score for patupilone vs PLD: 94.1 vs 106.0). See table A2 (attached) for more information.</t>
  </si>
  <si>
    <t>There was no statistical difference between the two arms for all the functioning scales. A statistically significant difference between the two arms existed at week 16 only for the abdominal GI symptom (p=0.04) and hormonal side effects (p=0.01) subscales, with more symptoms in the tamoxifen arm. For a change in HRQoL of 10% significantly more patients reported a worsening in both their social and physical functioning on chemotherapy compared with patients on tamoxifen. The majority (n=200, 90.9%) reported abdominal symptoms at baseline with a median symptom score of 22.2. There was no difference in the proportion of patients who reported improvement of their GI symptoms between the treatment arms. There was no statistical significant difference between the treatment arms in the proportion of patient with symptom improvement in subgroups of more or less GI symptoms at baseline.</t>
  </si>
  <si>
    <t>EORTC QLQ-C30, EORTC QLQ-OV28, FACT-O, HADS</t>
  </si>
  <si>
    <t>There were no notable differences between treatment arms in the baseline scores for any QLQ-OV28 items. The mean baseline score for QLQ-C30 abdominal/gastrointestinal symptoms was 33.5 in the pertuzumab arm and 29.6 in the placebo arm. For the primary patient-reported outcome end point (abdominal/gastrointestinal symptoms) there was no significant difference over time between treatments. Diarrhea symptoms worsened significantly more with pertuzumab plus chemotherapy than with placebo plus chemotherapy (profile difference 21.2, 95% CI 10.1-32.3, p=0.0003). Hospital Anxiety Depression Scale and Functional Assessment of Cancer Therapy/National Comprehensive Cancer Network Ovarian Symptom Index showed no difference between treatment arms.</t>
  </si>
  <si>
    <t>FACT-G</t>
  </si>
  <si>
    <t>At baseline, the mean QoL score was 40/108. Just after treatment, the mean QoL score was 42/108. At 8 weeks after treatment, the mean QoL score was 48/108, and 8 weeks thereafter, the mean QoL score was 50/108.</t>
  </si>
  <si>
    <t>Global health-related quality of life showed no decline in the lifastuzumab vedotin arm and a clinically significant decline in the pegylated liposomal doxorubicin arm over 24 weeks.</t>
  </si>
  <si>
    <t>Global health scores were stable over time and similar among arms. Among symptom and functional scales, patients on paclitaxel experienced improvements in attitude to disease and insomnia and worsening of dyspnea and peripheral neuropathy. Patients on carboplatin + paclitaxel experienced improvements in constipation, abdominal/gastrointestinal symptoms, appetite loss, pain, and emotional functioning. Patients on topotecan + paclitaxel experienced improvements in pain and sexuality.</t>
  </si>
  <si>
    <t>EORTC QLQ-OV28</t>
  </si>
  <si>
    <t xml:space="preserve">A longitudinal worsening was mainly observed in the hormonal-menopausal symptoms, body image, and attitude to the disease and treatment scales, although the differences were minor. Patients with at least one baseline and one follow-up assessment reported an improvement in neuropathy scales and a worsening in body image, with no differences between treatment arms for the other symptom scores according to EORTC QLQ-OV28.
See table A3 (attached) for more information.  
</t>
  </si>
  <si>
    <t xml:space="preserve">EORTC QLQ-C30, EORTC QLQ-OV28 </t>
  </si>
  <si>
    <t xml:space="preserve">There was no significant difference in abdominal/gastrointestinal symptoms between both arms (p=0.4). In the olaparib-arm, significant differences were observed between responders and non-responders. The difference in quality-adjusted time without symptoms and toxicities of treatment was 35.6 days (95% CI: -121.5-27.8) in favour of chemotherapy.  The difference in quality-adjusted progression free survival was 23.8 days (95% CI: -42.2-63.5) in favour of olaparib. </t>
  </si>
  <si>
    <t>Analysis of change from baseline until end of chemotherapy showed no difference between treatment groups for any EORTC QLQ-C30 scales. Global QoL score was stable with sorafenib, but showed a small but statistically significant deterioration with placebo. Only role functioning deteriorated clinically and statistically significant during chemotherapy in both groups. Several symptom scales showed worsening during chemotherapy compared with baseline scores in both groups, but clinically significant changes were noted only for dyspnea and diarrhea with sorafenib. Only QLQ-OV28 other chemotherapy side-effects showed clinically relevant and statistically significant worsening with sorafenib, whereas attitude to disease or treatment showed a small but statistically significant improvement from baseline with sorafenib, but not placebo. Peripheral neuropathy showed statistical significance, but without clinically relevant worsening with sorafenib. (See Figure 3 for more information)</t>
  </si>
  <si>
    <t>FACT-O, FACT-taxane</t>
  </si>
  <si>
    <t>HRQOL assessments detected no significant changes from baseline between treatment arms.</t>
  </si>
  <si>
    <t>FACT-O</t>
  </si>
  <si>
    <t>At baseline, the FACT-O total score was 105.3 in the 2-mg/kg group and 101.1 in the 4-mg/kg group. On day 14 of cycle 2, there was a slight but not clinically relevant decrease in the FACT-O score of 1.1 in the 2-mg/kg group and 2.8 in the 4-mg/kg group.</t>
  </si>
  <si>
    <t>Both arms showed similar effects on health-related QoL. Patient deterioration for volasertib vs chemotherapy: Global health/QoL: 27.8% vs 32.7%, fatigue: 25.9% vs 25.5%, pain: 20.4% vs 25.5% and abdominal bloating: 22.2% vs 30.9%</t>
  </si>
  <si>
    <t xml:space="preserve">Low baseline global health status (GHS), role function (RF), physical function (PF), and high abdominal/gastrointestinal symptom (AGIS) were associated with stopping chemotherapy early (all p&lt; 0.007). Low PF and RF remained significant after adjusting for clinicopathological factors (both p=0.0401). Low GHS, RF, and PF remained significantly associated with death within 30 days of chemotherapy after adjusting for clinicopathological factors (all p&lt;0.012). PF, RF, GHS, and AGIS were significantly associated with OS (all p&lt; 0.001).
</t>
  </si>
  <si>
    <t>FACT-O, FACT-G, FOSI, HADS, Herth Hope Index, Expected Benefit Scale, Perceived Benefit Scale</t>
  </si>
  <si>
    <t xml:space="preserve">At least one symptom at moderate or severe levels was reported by 79% of patients based on the patient data form. QOL scores at last follow-up decrease compared to baseline scores (FACT-G, 64.0 vs 66.9; FACT-O, 62.6 vs 66.3; FOSI, 59.4 vs 61.8). At least 38% of patients reported that their symptoms had improved significantly (perceived benefit score of 6 or more).
</t>
  </si>
  <si>
    <t>EORTC QLQ-C30, EORTC QLQ-OV28, HADS, SRQ (Symptom Representation Questionnaire), Patient DATA Form, Expected and Perceived Symptom Benefits</t>
  </si>
  <si>
    <t>Symptom control was the main reason for treatment for 75% of patients.  At baseline, 51% of the patients had 7 or more symptoms that they rated 3 or higher on the SRQ’s 11-point scale, and 57% had 3 or more symptoms that they rated 5 or higher. The most commonly nominated symptoms were pain (44%), fatigue (37%), and abdominal bloating (32%). Gastrointestinal symptoms including nausea and vomiting, bowel dysfunction, and anorexia were reported by 45% of patients. Emotional distress and insomnia were also identified as important symptoms by patients. The HADS scores indicated that 26% of patients had clinical anxiety and 11% had clinical depression. Of the patients who were symptomatic at baseline (&gt;10 on the QLQ-OV28 abdominal/gastrointestinal symptom scale), 36%, 44%, 48%, and 48% reported a clinically important improvement after cycles 1, 2, 3, and 4, respectively.</t>
  </si>
  <si>
    <t>EORTC QLQ-C30, EORTC QLQ-OV28, FACT-O, FOSI, MOST (Measure of Ovarian cancer Symptoms and Treatment concerns)</t>
  </si>
  <si>
    <t>At baseline, most patients were symptomatic; 75% rated at least one symptom as moderated and 30% rated &gt;5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t>
  </si>
  <si>
    <t>FACT-O, FACIT-F (fatigue), FACT/GOG-Ntx-4 (neurotoxicity), FACT/GOG-AD (abdominal discomfort), NFOSI-18 (NCCN-FACT Ovarian Symptom Index-18)</t>
  </si>
  <si>
    <t xml:space="preserve">The most common disease-related symptoms of any severity were fatigue (92% at baseline, 95% at 3 months, and 91% at 6 months respectively), worry about worsening condition (89% at baseline, 80% at 3 months, and 89% at 6 months respectively), trouble sleeping (76% at baseline, 81% at 3 months, and 86% at 6 months respectively), pain (69% at baseline, 65% at 3 months, and 68% at 6 months respectively), and abdominal problems (65% at baseline, 57% at 3 months, and 59% at 6 months respectively). The most common unmet need over time was in the symptom dimension compared with social, existential and therapeutic dimensions. Unmet needs were identified in the areas of caregiving, mental health care, financial, illness distress and physical health care. The largest change over time was financial support with 45% at study entry, 59% at 3 months and 61% at 6 months having needs. </t>
  </si>
  <si>
    <t>Quality of life was found to be better in doxorubicin and gemcitabine group.</t>
  </si>
  <si>
    <t>EORTC QLQ-C30, EORTC QLQ-OV28, EQ-5D</t>
  </si>
  <si>
    <t xml:space="preserve">Mean EORTC QLQ-C30 global health score was of 45.0 (Platinum-resistant: 43.6; platinum refractory: 46.1), mean QLQ-OV28 abdominal/GI symptoms scale score was of 44.7 (Platinum-resistant 41.3; platinum refractory: 47.5) and  mean VAS score of  51.2. Patient-reported symptoms was 44% lower stomach/pelvic pain, 48% swollen stomach, and 14% stomach cramps.
</t>
  </si>
  <si>
    <t>The symptoms participants most frequently reported as being associated with PRROC included abdominal bloating or swelling (56%), fatigue (33%), and stomach pain (33%).</t>
  </si>
  <si>
    <t>EQ-5D, HUI</t>
  </si>
  <si>
    <t>SG, TTO, VAS</t>
  </si>
  <si>
    <t>EQ-5D</t>
  </si>
  <si>
    <t>EQ-5D, FACT-G</t>
  </si>
  <si>
    <t xml:space="preserve">There was a significant difference between the utilities in favor of tamoxifen. Mean utility for tamoxifen vs chemotherapy in quality-of-life adjusted survival (n=221): 0.61 vs 0.56 (p=0.01).
</t>
  </si>
  <si>
    <t>The EQ-5D utility index score was of 0.59, whil platinum-resistant and platinum-refractory values were of 0.62 and 0.57, respectively.</t>
  </si>
  <si>
    <t xml:space="preserve"> In the pre- and post-progression health states, health utility measures were 0.81 (0.648-0.972) and 0.77 (0.616-0.924), respectively.</t>
  </si>
  <si>
    <t>Utility values used in the economic model varied between treatment arms. For bevacizumab + chemotherapy mean values were of 0.50 (0.03) for gastrointestinal perforation, 0.61 (0.24) for progression-free survival, 0.47 (0.34) for disease progressionas well as 0.39 (0.25) for hospice. For chemotherapy, mean values were of 0.50 (0.03) for gastrointestinal perforation, 0.50 (0.34) for progression-free survival, 0.40 (0.33) for disease progressionas well as 0.39 (0.25) for hospice.</t>
  </si>
  <si>
    <t xml:space="preserve">Mean base case utility values for progression-free survival and progression disease were 0.72 (0.62-0.82) and 0.72 (0.62-0.82), while values from TA285 were of 0.718 (0.699-0.737), and 0.649 (0.611-0.686), respectively. </t>
  </si>
  <si>
    <t>Hematologic complication was associated with a utility value of 0.75, while more severe non-hematologic complications and next line therapy health states are both valued at 0.5.</t>
  </si>
  <si>
    <t>The health utility score for those who underwent salvage chemotherapy was 0.766.</t>
  </si>
  <si>
    <t>The baseline QOL utility score for those in the SOC arm is 0.75, while of 0.9 for those in the genomic</t>
  </si>
  <si>
    <t>Health-related QOL utility score for routine care was 0.67.</t>
  </si>
  <si>
    <t>US</t>
  </si>
  <si>
    <t>Iran</t>
  </si>
  <si>
    <t>Spain</t>
  </si>
  <si>
    <t>At base case, ICER for bevacizumab + paclitaxel vs paclitaxel: (US) $68,088 per year of life saved (Mean costs: $61,403 vs $1,468). ICER for bevacizumab + liposomal doxorubicin vs liposomal doxorubicin: (US) Dominated (Mean costs: $82,180 vs $11,858). ICER for bevacizumab + topotecan vs topotecan: (US) $938,871 per year of life saved (Mean costs: $47,020 vs $1,585). Sensitivity analyses demonstrated the Results to be not sensitive to changes in the percentage or costs of AEs within a clinically reasonable range or the number of cycles of salvage bevacizumab administered.</t>
  </si>
  <si>
    <t xml:space="preserve">Model type: Decision model
Health states: NR
Time horizon: NR
Perspective: NR
Discount rate: NR
Cycle: NR
</t>
  </si>
  <si>
    <t>AURELIA trial</t>
  </si>
  <si>
    <t xml:space="preserve">In the base case, ICER for bevacizumab + chemotherapy vs chemotherapy: $213,424 (CAN) per QALY gained. Total costs: $79,086 (CAN) vs $54,982 (CAN). Total QALY: 1.1055 vs 0.9926. Deterministic sensitivity analysis shows ICER was most sensitive to unit cost of bevacizumab, the discount factor for both costs and outcomes, and the time horizon. Probabilistic sensitivity analysis shows bevacizumab is not cost-effective at either $50,000 (CAN) or $100,000 (CAN) per QALY gained, two commonly cited threshold values.
</t>
  </si>
  <si>
    <t>Model: Partitioned survival model (Markov model)
Health states: Alive with no progression (pre-progression health state), alive with disease progression (post-progression health state) and death, 
Time horizon: 7 years
Perspective: Canadian healthcare system perspective
Discount rate: Costs and outcomes were discounted 5% annually
Cycle: 1 month</t>
  </si>
  <si>
    <t>Bevacizumab: $9000 (CAN) per 28-day cycle [1]
Pegylated liposomal doxorubicin: $60 (CAN) per 28-day cycle [2]
Paclitaxel: $194 (CAN) per 28-day cycle [1]
Topotecan: $3082 (CAN) per 28-day cycle [1]
Direct medical costs (oncology visits, blood count, metabolic panel, serum CA-125 level, chest CT, abdomen/pelvis MRI, transvaginal ultrasound, chemotherapy administration, pharmacist) adverse events [3]
[1] pan-Canadian Oncology Drug Review. pan-Canadian oncology drug review final economic guidance report. Bevacizumab for ovarian cancer. pCODR; 2015
[2] Bernard LM, Verma S, Thompson MF, et al. A Canadian economic analysis of US oncology adjuvant trial 9735. Curr Oncol.2011;18(2):67–75.
[3] See Table 1 (attached) for more information. Note: Table 1-continuted (price of adverse events) not attached.</t>
  </si>
  <si>
    <t>In the base case scenario, ICER for bevacizumab+chemotherapy vs chemotherapy alone: (2015, US) $410,455 per QALY gained (incremental cost: $59,697; QALY gained: 145.44 QALYs; Total costs: $117,568 vs $57,872). One way-sensitivity, when increasing the rate of bowel perforation to 11.4% among patients treated with B+CT, costs escalate and QALYs decline, yielding an ICER of $494,502/QALY gained. Any increase in the likelihood of perforation will increase the ICERs. Reducing the cost of adding bevacizumab to chemotherapy to 50% of the current cost was insufficient to bring treatment with B+CT within range of cost-effectiveness according to a WTP threshold of $100,000/ QALY. Reducing the cost of adding bevacizumab to chemotherapy to 25% of the current cost was sufficient to make the treatment with B+CT cost-effective at a WTP threshold of $100,000/QALY. When the cost of administering bevacizumab is reduced to 20.7% of its current value, treatment with B+CT becomes cost-effective at either WTP threshold, with an ICER of $49,999/QALY.</t>
  </si>
  <si>
    <t xml:space="preserve">Model type: Decision model
Health states: See notes/See Figure 1
Time horizon: 15 months
Perspective: U.S. public payer perspective
Discount rate: 3% discount
Cycle: 1 month
Assumptions for the model:
1) Assumed that the costs of bowel perforation were incurred during one month, during which time no chemotherapy treatment costs were incurred.
2) Perforation occurred prior to disease progression in the B+CT arm, as prior data suggests that the median time to progression for patients on bevacizumab was 71 days.
3) Once perforation occurred, we assumed that bevacizumab was discontinued, but that patients continued to incur the cost of chemotherapy alone and experienced utilities congruent with progression free survival.
4) Assumed that the benefits of single agent chemotherapy are the same regardless of which single agent drug is selected.
5) Assumed that the number of treatments available to patients with platinum-resistant ovarian cancer patients beyond this third-line treatment is limited, and
that after progression on this therapy, all patients transitioned to hospice.
Type of sensitivity scenarios:
- One-way sensitivity analysis: the probability of bowel perforation and the bevacizumab treatment cost were varied.
- QALY outcome at a willingness to pay threshold of $100,000/QALY gained were assessed and these same willingness to pay thresholds when evaluating the ICER per PF-LYS was used
</t>
  </si>
  <si>
    <t>Treatment costs, GI perforation costs (non-fatal and fatal), Hospice costs. Bevacizumab+chemotherapy: $9806, chemotherapy: $366, GI perforation (non-fatal): $162,689, GI perforation (fatal): $30,256, hospice: $5772. Costs were retrieved from Payment Allowance Limits for Medicare Part B Drugs, published literature.</t>
  </si>
  <si>
    <t>In the base case scenario, ICER for bevacizumab (10mg/kg) + chemotherapy vs chemotherapy: $160,000 per progression-free life-year saved (PFS). The ICER for bevacizumab (15mg/kg) + chemotherapy vs chemotherapy: $100,000 per progression-free life-year saved (PFS). The ICER for bevacizumab + paclitaxel vs paclitaxel: $76,000 per progression-free life-year saved (PFS). The ICER for bevacizumab + paclitaxel vs paclitaxel: $54,000 per progression-free life-year saved (OS). The ICER for bevacizumab + pegylated liposomal doxorubicin vs pegylated liposomal doxorubicin: $321,000 per progression-free life-year saved (PFS). The ICER for bevacizumab + topotecan vs topotecan: $140,000 per progression-free life-year saved (PFS).  One-way sensitivity analysis showed the ICER for bevacizumab (10mg/kg) + chemotherapy vs chemotherapy met the willingness-to-pay threshold of $100,000 per progression-free life-year saved when the cost of bevacizumab was discounted by 13.2%, and the ICER was insensitive to variations in costs or rates of adverse events, rates of paracentesis, rates of salvage bevacizumab use or change in QOL. Bevacizumab (15mg/kg) + chemotherapy was considered cost-effective at a willingness-to-pay threshold of $100,000 per progression-free life-year saved. The ICER was improved was improved with decreased cost of bevacizumab, improved QOL in the bevacizumab (15mg/kg) + chemotherapy arm in relation to the chemotherapy arm, and increased rates of salvage bevacizumab in the chemotherapy arm. The ICER was relatively insensitive to variation in costs or rates of adverse events or rates of paracentesis.</t>
  </si>
  <si>
    <t>Model: Decision-analysis model
Health states: Recurrent platinum-resistant ovarian cancer, paracentesis, no paracentesis, GI perforation, &gt; grade 2 hypertension, no complication, salvage bevacizumab, no salvage bevacizumab
Time horizon: NR
Perspective: NR
Discount rate: NR</t>
  </si>
  <si>
    <t>Treatment costs (chemotherapeutic agents, administration, premedication, outpatient physician visits), adverse event costs, in-patient costs. Cost were retrieved from the Publicly available databases, Medicare Part B Drug and Biologic Average Sales Price, 2014 Current Procedural Terminology and J codes, International Classification of Diseases (Ninth Revision).
10 mg/kg bevacizumab:  $9338
Pegylated liposomal doxorubicin: $3627
Weekly topotecan: $701
Weekly paclitaxel: $387
Topotecan every 3 weeks: $654
15 mg/kg bevacizumab: $7004</t>
  </si>
  <si>
    <t>In the base case scenario, ICER for bevacizumab + chemotherapy vs chemotherapy: €172,370 per QALY gained. The incremental costs for bevacizumab + chemotherapy vs chemotherapy: €30,259 (€29,611-€30,880) and QALYs were of 1.23 (0.95-1.56) vs 1.05 (0.93-1.17), respectively. One-way scenario analysis showed the ICER is positively influenced by discount rate and QOL scenario 2 (based on the values from the manufacturer's submission to NICE), the ICER is negatively influenced by time horizon (5 years), discount rate (0%) and mortality extrapolation assuming a relative increase and the ICER is not majorly influenced by time horizon (10 years) and mortality extrapolation assuming an absolute increase. Probabilistic sensitivity analysis demonstrated that an 50% price discount is needed to reach an average ICER under €100,000 per QALY gained and that an 80% price discount is needed to reach an average ICER under €50,000 per QALY gained. For more information, see supplementary data figure 5.</t>
  </si>
  <si>
    <t>Model: Markov model
Health states: Progression-free survival, progressed disease
Time horizon: Lifetime horizon
Perspective: Health care payer's perspective
Discount rate: Costs and effects are discounted on a 3-weekly basis (yearly discount rate of 3% for costs and 1.5% for effects; 3-weekly discount rate of 0.1702% for costs and 0.0857% for effects)</t>
  </si>
  <si>
    <t>Average bevacizumab cost per cycle: €3169 (SD: €977, based on 806 cycles) [1]
Average cost of drug administration: €339 (SD: €204.25) [1]
Bevacizumab treatment costs (total drug costs): €28 529
Bevacizumab treatment costs (extra administration costs): €1622
Cost for GI perforations: €10,458 (SD: €7778) [1]
[1] Neyt M, Devriese S, Camberlin C, Vlayen J. Bevacizumab in the treatment of ovarian cancer. Brussels: Belgian Health Care Knowledge Centre (KCE), 2017 Contract No.: KCE Reports 285.</t>
  </si>
  <si>
    <t>In the base case scenario, ICER for topotecan vs pegylated liposomal doxorubicin was dominant.  Costs associated with topotecan vs pegylated liposomal doxorubicin were $18,828 (US) vs $20,105 (US), while QALYs were 0.53 vs 0.44. Deterministic sensitivity analysis showed the model was most sensitive to the acquisition cost of topotecan and pegylated liposomal doxorubicin, as well as the time horizon of the model. Probabilistic sensitivity analysis demonstrated, at the willingness-to-pay threshold of 1GDP/capital ($5400 US), that topotecan had a 86% chance of being cost-effective.</t>
  </si>
  <si>
    <t>Model: 3 state Markov model
Health states: NR
Time horizon: Lifetime horizon
Perspective: Iranian healthcare system perspective
Discount rate: 7.2% on costs, 5% on outcomes</t>
  </si>
  <si>
    <t>Topotecan phase III trial and literature</t>
  </si>
  <si>
    <t>Direct medical costs (drug acquisition costs, hospitalization and adverse event management) were calculated according to hospital records and national tariffs.</t>
  </si>
  <si>
    <t>In the base case scenario, the ICER for niraparib vs non-platinum based therapies: $94,319 (US) per month of life gained in progression-free. The ICER for niraparib vs bevacizumab + non-platinum based therapies was dominated (bevacizumab-based therapies more cost-effective than niraparib). The ICER for rucaparib vs non-platinum based therapies: $47,313 (US) per month of life gained in progression-free. The ICER for rucaparib vs bevacizumab + non-platinum based therapies: $47,787 (US) per month of life gained in progression-free. The ICER for olaparib vs non-platinum based therapies: $75,818 (US) per month of life gained in progression-free. The ICER for olaparib vs bevacizumab + Non-platinum based therapies was dominated (bevacizumab-based therapies more cost-effective than olaparib) The ICER for niraparib vs non-platinum based therapies: $74,569 (US) per QALmonth gained before progression. The ICER for niraparib vs bevacizumab + non-platinum based therapies: $189,924 (US) per QALmonth gained before progression. The ICER for rucaparib vs non-platinum based therapies: $41,563 (US) per QALmonth gained before progression. The ICER for rucaparib vs bevacizumab + non-platinum based therapies: $38,230 (US) per QALmonth gained before progression. TheICER for olaparib vs non-platinum based therapies: $59,768 (US) per QALmonth gained before progression. The ICER for olaparib vs bevacizumab + non-platinum based therapies: $115,920 (US) per QALmonth gained before progression. The ICER for niraparib vs non-platinum based therapies: $31,727 (US) per QALmonth of survival. The ICER for niraparib vs bevacizumab + non-platinum based therapies: $3646 (US) per QALmonth of survival. The ICER for rucaparib vs non-platinum based therapies: $28,960 (US) per QALmonth of survival. The ICER for rucaparib vs bevacizumab + non-platinum based therapies: $878 (US) per QALmonth of survival. The ICER for olaparib vs non-platinum based therapies: $40,883 (US) per QALmonth of survival. The ICER for olaparib vs bevacizumab + non-platinum based therapies was dominant.</t>
  </si>
  <si>
    <t xml:space="preserve">Model: Markov model
Health states: Response, hematologic complications (grade 3+), non-hematologic complications (grade 3+), progression, death
Time horizon: NR
Perspective: patient and 3rd-party payer perspective
Discount rate: NR
Cycle: 1 month </t>
  </si>
  <si>
    <t>Non-platinum based intravenous drugs + bevacizumab (i.e. bevacizumab combined with either pegylated liposomal doxorubicin, topotecan or paclitaxel) : AURELIA (NCT00976911)
Niraparib: QUADRA (NCT02354586) 
Olaparib: Study 42 (NCT01078662)
Rucaparib: Study 10 (NCT01482715), ARIEL-2 part 1 (NCT01891344)</t>
  </si>
  <si>
    <t>Individual drug costs and infusion charges were obtained from the Center for Medicare Services Drug Payment Table and Physician Fee Schedule, utilizing the 2017 direct costs; billed charges and indirect costs were not included. Outpatient medication costs were gathered from UptoDate. Associated toxicity costs were determined by employing the common toxicity criteria (CTC) for grade 3 and above toxicities, established from the registration trials for each treatment regimen. Therefore, total costs per month were generated based on the cost of the drug, cost of pre-treatment testing, infusion costs, as well as associated toxicity costs that included the cost of treatment for the toxicity, associated testing costs, costs of office versus hospital visits, and outpatient medications. 
See Table 1 (attached) for more information.</t>
  </si>
  <si>
    <t>Gemcitabine alone followed by pegylated liposomal doxorubicin is the most cost-effective therapy. Median cost for gemcitabine alone followed by pegylated liposomal doxorubicin was associated with a cost of €47.1 per median survived month.</t>
  </si>
  <si>
    <t>Randomized controlled trials involving the main therapies approved on the relapsed ovarian cancer setting</t>
  </si>
  <si>
    <t>Acquisition and medical resource costs were retrieved from the 2016 National Healthcare System (NHS) price list</t>
  </si>
  <si>
    <t xml:space="preserve">In the base case scenario, the ICER for gemcitabine followed by BSC vs BSC followed by BSC: (2011, baht) ฿344,643.61 per QALY gained (incremental cost: ฿86,137.98; QALY gained: 0.25 QALYs; Total costs: ฿113,000.15 vs ฿26,862.17). The ICER for PLD followed by BSC vs BSC followed by BSC: (2011, baht) ฿385,322.17 per QALY gained (incremental cost: ฿97,440.40; QALY gained: 0.253 QALYs; Total costs: ฿124,302.57 vs ฿26,862.17). The ICER for gemcitabine followed by topotecan vs BSC followed by BSC: (2011, baht) ฿385,856.34 per QALY gained (incremental cost: ฿112,926.21; QALY gained: 0.293 QALYs; Total costs: ฿139,788.38 vs ฿26,862.17). The ICER for PLD followed by topotecan vs BSC followed by BSC: (2011, baht) ฿420,299.08 per QALY gained (incremental cost: ฿124,273.16; QALY gained: 0.296 QALYs; Total costs: ฿151,135.34 vs ฿26,862.17). One way-sensitivity demonstrated the changes of cost of BSC were most sensitive to alter the ICER value in the model, but did not alter the Conclusions. (See Figure 3. Tornado Diagram Showing the Effects of Parameters on ICER) Probabilistic sensitivity analysis showed all treatment strategies were cost-effective, with a probability of gemcitabine followed by BSC, ICER at WTP thresholds &lt;50,000 per QALY of 59.7%, a probability of PLD followed by BSC, ICER at WTP thresholds &lt;50,000 per QALY of 37.4%, a probability of gemcitabine followed by BSC, ICER at WTP threshold &lt;150,000 per QALY of 69.4% and a probability of PLD followed by BSC, ICER at WTP threshold &lt;150,000 per QALY of 65.3%. Additionally, third-line chemotherapy may have been cost-effective for patients who had previously received gemcitabine for second-line chemotherapy.
</t>
  </si>
  <si>
    <t>Model type: Markov model
Health states: cancer 1, progressive disease 1, cancer 2, progressive disease 2, death
Time horizon: 2 years
Perspective: Health care provider
Discount rate: 3% discount annually 
Cycle: 1 month</t>
  </si>
  <si>
    <t>Review literature (Mutch et al., 2007; Vergote et al., 2009; Hanker et al., 2012; Nishio et al., 2009)</t>
  </si>
  <si>
    <t>Chemotherapy costs, direct medical costs, capital cost, labor cost were retrieved from a medical record review of patients with platinum-resistant or refractory epithelial ovarian cancer who received gemcitabine (GEMZA, GEMITA), PLD (LIPO-DOX, CALYX), topotecan (HYCAMTIN) and BSC in King Chulalongkorn Memorial Hospital during 2008 to December 2012.</t>
  </si>
  <si>
    <t>In the base case scenario, the ICER for genomic strategy vs standard of care was of (2014, US) $479,303 per QALY gained (incremental cost: $15,345; QALY gained: 0.03 QALY). Sensitivity analyses showed the ICER range, for the genomic strategy vs standard of care with utility of chemotherapy, from $245,617–479,303 (range: 0.6–0.75). The ICER range for the genomic strategy vs standard of care with utility of targeted therapy was of $9,086,684–479,303 (range: 0.75–0.9). The ICER range for the genomic strategy vs standard of care with cost of the genomic test was of $373,101–479,302 (range: $0–3400), the ICER range for the genomic strategy vs standard of care with cost (per cycle) of targeted therapy was dominated SOC–$91,561 (range: $5000–6333). The ICER range for the genomic strategy vs standard of care with probability of finding a targetable alteration was of $603,347–430,662 (range: 25–100%) and the ICER range for the genomic strategy vs standard of care with response rate to targeted therapy was of $4,075,204–181,338 (range: 0–100%). Two-way sensitivity analysis demonstrated, from a baseline cost of targeted therapy of $11,450 and a baseline cost of genomic testing of $3400, a reduction in the cost of targeted therapy by 50% (to $5800) and a reduction in the cost of genomic testing of 43% (to $1940) was more cost effective than SOC.</t>
  </si>
  <si>
    <t>Model type: Decision model
Health states: See notes/See Figure 1
Time horizon: 1 year
Perspective: payer perspective
Discount rate: NR
Cycle: NR</t>
  </si>
  <si>
    <t>The Cancer Genome Atlas (TCGA)
AURELIA trial, published literature</t>
  </si>
  <si>
    <t>Genomic testing costs, chemotherapy costs, targeted therapies costs, adverse events costs, hospitalization costs
Dose cost per cycle: pegylated liposomal doxorubicin: $4359.76, paclitaxel: $52.61, bevacizumab: $6988.17, topotecan: $269.72
Sources:
Foundation Medicine (2015), 2014 first quarter Medicare reimbursement data and fee schedules, Agency for Healthcare Research and Quality's Healthcare Cost and Utilization Project Nationwide Inpatient Sample database</t>
  </si>
  <si>
    <t>In the base case scenario, the ICER for early palliative care vs routine care was of (2012, US) $37,440/QALY gained (When assuming no clinical benefit of EPC other than QOL). Mean cost of chemotherapy, hospital admission, and ED visits for early palliative care vs routine care was of (2012, US) $5017 vs $6303. Cost savings with routine care was of (2012, US) $1285 per patient. One way sensitivity analysis of clinical estimates and costs over their modeled ranges resulted in no significant differences in the model base case Findings. The cost of EPC (estimate $468) must exceed $1753 before the average cost of the EPC strategy was higher than that of routine care. The cost of EPC must exceed $2400 before the ICER of EPC reached the common societal WTP threshold of $50,000/QALY compared to routine care. The cost of EPC  must exceed $3000 before the ICER reached $100,000/QALY compared to routine care. In scenario sensitivity analysis, when incorporating QOL, the ICER for EPC vs routine care was dominant (less costly and more effective).</t>
  </si>
  <si>
    <t>Model type: Decision model
Health states: See notes/See Figure 1
Time horizon: 6 months
Perspective: NR
Discount rate: NR
Cycle: NR</t>
  </si>
  <si>
    <t>Published ovarian cancer data, Published data from a randomized trial evaluating EPC in metastatic lung cancer (Temel et al. 2010)</t>
  </si>
  <si>
    <t>Palliative care costs, hospitalization costs, emergency department visit costs, chemotherapy costs, MD visit costs, infusion room costs, routine laboratory panels costs, support drugs costs were retrieved from the 2012 Medicare reimbursement data, Agency for Healthcare Research and Quality's Healthcare Cost and Utilization Project, AHRQ's Medical Expenditure Panel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</si>
</sst>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0.0%"/>
    <numFmt numFmtId="166" formatCode="0.0"/>
  </numFmts>
  <fonts count="22" x14ac:knownFonts="1">
    <font>
      <sz val="11"/>
      <color theme="1"/>
      <name val="Calibri"/>
      <family val="2"/>
      <scheme val="minor"/>
    </font>
    <font>
      <b/>
      <sz val="11"/>
      <color theme="0"/>
      <name val="Helvetica"/>
    </font>
    <font>
      <sz val="11"/>
      <color theme="1"/>
      <name val="Helvetica"/>
    </font>
    <font>
      <b/>
      <sz val="11"/>
      <name val="Helvetica"/>
    </font>
    <font>
      <b/>
      <sz val="9"/>
      <name val="Helvetica"/>
    </font>
    <font>
      <sz val="9"/>
      <name val="Helvetica"/>
    </font>
    <font>
      <b/>
      <sz val="9"/>
      <color theme="0"/>
      <name val="Helvetica"/>
    </font>
    <font>
      <b/>
      <sz val="9"/>
      <color rgb="FFFFFFFF"/>
      <name val="Helvetica"/>
    </font>
    <font>
      <sz val="10"/>
      <name val="Arial"/>
      <family val="2"/>
    </font>
    <font>
      <b/>
      <sz val="9"/>
      <color rgb="FFFF0000"/>
      <name val="Helvetica"/>
    </font>
    <font>
      <sz val="11"/>
      <color theme="1"/>
      <name val="Arial"/>
      <family val="2"/>
    </font>
    <font>
      <b/>
      <sz val="9"/>
      <color indexed="81"/>
      <name val="Tahoma"/>
      <family val="2"/>
    </font>
    <font>
      <sz val="9"/>
      <color indexed="81"/>
      <name val="Tahoma"/>
      <family val="2"/>
    </font>
    <font>
      <sz val="9"/>
      <color theme="1"/>
      <name val="Tahoma"/>
      <family val="2"/>
    </font>
    <font>
      <b/>
      <sz val="9"/>
      <color rgb="FF000000"/>
      <name val="Tahoma"/>
      <family val="2"/>
    </font>
    <font>
      <sz val="9"/>
      <color rgb="FF000000"/>
      <name val="Tahoma"/>
      <family val="2"/>
    </font>
    <font>
      <sz val="11"/>
      <color theme="1"/>
      <name val="Calibri"/>
      <family val="2"/>
      <scheme val="minor"/>
    </font>
    <font>
      <sz val="11"/>
      <name val="Calibri"/>
      <family val="2"/>
      <scheme val="minor"/>
    </font>
    <font>
      <sz val="11"/>
      <color theme="1"/>
      <name val="Calibri Light"/>
      <family val="2"/>
      <scheme val="major"/>
    </font>
    <font>
      <sz val="12"/>
      <name val="Helvetica"/>
    </font>
    <font>
      <u/>
      <sz val="11"/>
      <color theme="10"/>
      <name val="Calibri"/>
      <family val="2"/>
      <scheme val="minor"/>
    </font>
    <font>
      <sz val="11"/>
      <color theme="1"/>
      <name val="Calibri"/>
      <family val="2"/>
    </font>
  </fonts>
  <fills count="34">
    <fill>
      <patternFill patternType="none"/>
    </fill>
    <fill>
      <patternFill patternType="gray125"/>
    </fill>
    <fill>
      <patternFill patternType="solid">
        <fgColor rgb="FF231F99"/>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9" tint="0.39997558519241921"/>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CC0066"/>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231F99"/>
        <bgColor rgb="FF4B277B"/>
      </patternFill>
    </fill>
    <fill>
      <patternFill patternType="solid">
        <fgColor rgb="FFFF0000"/>
        <bgColor rgb="FF4B277B"/>
      </patternFill>
    </fill>
    <fill>
      <patternFill patternType="solid">
        <fgColor rgb="FFFF0000"/>
        <bgColor theme="0"/>
      </patternFill>
    </fill>
    <fill>
      <patternFill patternType="solid">
        <fgColor rgb="FFFFFF00"/>
        <bgColor rgb="FF4B277B"/>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s>
  <borders count="2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theme="1"/>
      </left>
      <right style="thin">
        <color theme="1"/>
      </right>
      <top style="thin">
        <color theme="1"/>
      </top>
      <bottom style="thin">
        <color theme="1"/>
      </bottom>
      <diagonal/>
    </border>
    <border>
      <left style="thin">
        <color rgb="FF000000"/>
      </left>
      <right style="thin">
        <color rgb="FF000000"/>
      </right>
      <top/>
      <bottom/>
      <diagonal/>
    </border>
    <border>
      <left style="thin">
        <color theme="1"/>
      </left>
      <right style="thin">
        <color theme="1"/>
      </right>
      <top style="thin">
        <color theme="1"/>
      </top>
      <bottom/>
      <diagonal/>
    </border>
    <border>
      <left style="thin">
        <color rgb="FF000000"/>
      </left>
      <right/>
      <top/>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indexed="64"/>
      </right>
      <top style="thin">
        <color rgb="FF000000"/>
      </top>
      <bottom/>
      <diagonal/>
    </border>
    <border>
      <left style="thin">
        <color indexed="64"/>
      </left>
      <right style="thin">
        <color indexed="64"/>
      </right>
      <top/>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0" fontId="8" fillId="0" borderId="0"/>
    <xf numFmtId="0" fontId="10" fillId="0" borderId="0"/>
    <xf numFmtId="9" fontId="16" fillId="0" borderId="0" applyFont="0" applyFill="0" applyBorder="0" applyAlignment="0" applyProtection="0"/>
    <xf numFmtId="0" fontId="20" fillId="0" borderId="0" applyNumberFormat="0" applyFill="0" applyBorder="0" applyAlignment="0" applyProtection="0"/>
    <xf numFmtId="0" fontId="16" fillId="0" borderId="0"/>
  </cellStyleXfs>
  <cellXfs count="172">
    <xf numFmtId="0" fontId="0" fillId="0" borderId="0" xfId="0"/>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2" xfId="0" applyFont="1" applyFill="1" applyBorder="1" applyAlignment="1">
      <alignment horizontal="left" vertical="top"/>
    </xf>
    <xf numFmtId="0" fontId="1" fillId="3" borderId="3" xfId="0" applyFont="1" applyFill="1" applyBorder="1"/>
    <xf numFmtId="0" fontId="1" fillId="3" borderId="2" xfId="0" applyFont="1" applyFill="1" applyBorder="1"/>
    <xf numFmtId="0" fontId="1" fillId="3" borderId="4" xfId="0" applyFont="1" applyFill="1" applyBorder="1"/>
    <xf numFmtId="0" fontId="1" fillId="3" borderId="0" xfId="0" applyFont="1" applyFill="1"/>
    <xf numFmtId="0" fontId="1" fillId="3" borderId="5" xfId="0" applyFont="1" applyFill="1" applyBorder="1"/>
    <xf numFmtId="0" fontId="1" fillId="4" borderId="6" xfId="0" applyFont="1" applyFill="1" applyBorder="1"/>
    <xf numFmtId="0" fontId="1" fillId="4" borderId="3" xfId="0" applyFont="1" applyFill="1" applyBorder="1"/>
    <xf numFmtId="0" fontId="1" fillId="4" borderId="5" xfId="0" applyFont="1" applyFill="1" applyBorder="1"/>
    <xf numFmtId="0" fontId="1" fillId="5" borderId="6" xfId="0" applyFont="1" applyFill="1" applyBorder="1"/>
    <xf numFmtId="0" fontId="1" fillId="5" borderId="3" xfId="0" applyFont="1" applyFill="1" applyBorder="1"/>
    <xf numFmtId="0" fontId="1" fillId="5" borderId="5" xfId="0" applyFont="1" applyFill="1" applyBorder="1"/>
    <xf numFmtId="0" fontId="1" fillId="6" borderId="1" xfId="0" applyFont="1" applyFill="1" applyBorder="1"/>
    <xf numFmtId="0" fontId="1" fillId="6" borderId="2" xfId="0" applyFont="1" applyFill="1" applyBorder="1"/>
    <xf numFmtId="0" fontId="1" fillId="6" borderId="0" xfId="0" applyFont="1" applyFill="1"/>
    <xf numFmtId="0" fontId="2" fillId="0" borderId="0" xfId="0" applyFont="1"/>
    <xf numFmtId="0" fontId="1" fillId="7" borderId="7" xfId="0" applyFont="1" applyFill="1" applyBorder="1"/>
    <xf numFmtId="0" fontId="1" fillId="7" borderId="0" xfId="0" applyFont="1" applyFill="1"/>
    <xf numFmtId="0" fontId="1" fillId="7" borderId="0" xfId="0" applyFont="1" applyFill="1" applyAlignment="1">
      <alignment vertical="top"/>
    </xf>
    <xf numFmtId="0" fontId="1" fillId="8" borderId="7" xfId="0" applyFont="1" applyFill="1" applyBorder="1"/>
    <xf numFmtId="0" fontId="1" fillId="8" borderId="0" xfId="0" applyFont="1" applyFill="1"/>
    <xf numFmtId="0" fontId="1" fillId="9" borderId="8" xfId="0" applyFont="1" applyFill="1" applyBorder="1"/>
    <xf numFmtId="0" fontId="1" fillId="9" borderId="3" xfId="0" applyFont="1" applyFill="1" applyBorder="1"/>
    <xf numFmtId="0" fontId="1" fillId="10" borderId="3" xfId="0" applyFont="1" applyFill="1" applyBorder="1"/>
    <xf numFmtId="0" fontId="1" fillId="10" borderId="0" xfId="0" applyFont="1" applyFill="1"/>
    <xf numFmtId="0" fontId="1" fillId="10" borderId="2" xfId="0" applyFont="1" applyFill="1" applyBorder="1"/>
    <xf numFmtId="0" fontId="1" fillId="11" borderId="6" xfId="0" applyFont="1" applyFill="1" applyBorder="1"/>
    <xf numFmtId="0" fontId="1" fillId="11" borderId="3" xfId="0" applyFont="1" applyFill="1" applyBorder="1"/>
    <xf numFmtId="0" fontId="1" fillId="12" borderId="6" xfId="0" applyFont="1" applyFill="1" applyBorder="1"/>
    <xf numFmtId="0" fontId="1" fillId="13" borderId="6" xfId="0" applyFont="1" applyFill="1" applyBorder="1"/>
    <xf numFmtId="0" fontId="1" fillId="13" borderId="3" xfId="0" applyFont="1" applyFill="1" applyBorder="1"/>
    <xf numFmtId="0" fontId="1" fillId="14" borderId="6" xfId="0" applyFont="1" applyFill="1" applyBorder="1"/>
    <xf numFmtId="0" fontId="1" fillId="14" borderId="3" xfId="0" applyFont="1" applyFill="1" applyBorder="1"/>
    <xf numFmtId="0" fontId="1" fillId="15" borderId="6" xfId="0" applyFont="1" applyFill="1" applyBorder="1"/>
    <xf numFmtId="0" fontId="1" fillId="15" borderId="3" xfId="0" applyFont="1" applyFill="1" applyBorder="1"/>
    <xf numFmtId="0" fontId="1" fillId="16" borderId="6" xfId="0" applyFont="1" applyFill="1" applyBorder="1"/>
    <xf numFmtId="0" fontId="1" fillId="16" borderId="3" xfId="0" applyFont="1" applyFill="1" applyBorder="1"/>
    <xf numFmtId="0" fontId="1" fillId="11" borderId="8" xfId="0" applyFont="1" applyFill="1" applyBorder="1"/>
    <xf numFmtId="0" fontId="1" fillId="17" borderId="3" xfId="0" applyFont="1" applyFill="1" applyBorder="1"/>
    <xf numFmtId="0" fontId="1" fillId="18" borderId="6" xfId="0" applyFont="1" applyFill="1" applyBorder="1"/>
    <xf numFmtId="0" fontId="1" fillId="18" borderId="3" xfId="0" applyFont="1" applyFill="1" applyBorder="1"/>
    <xf numFmtId="0" fontId="1" fillId="19" borderId="5" xfId="0" applyFont="1" applyFill="1" applyBorder="1"/>
    <xf numFmtId="0" fontId="1" fillId="20" borderId="7" xfId="0" applyFont="1" applyFill="1" applyBorder="1"/>
    <xf numFmtId="0" fontId="1" fillId="20" borderId="0" xfId="0" applyFont="1" applyFill="1"/>
    <xf numFmtId="0" fontId="1" fillId="21" borderId="0" xfId="0" applyFont="1" applyFill="1"/>
    <xf numFmtId="0" fontId="1" fillId="22" borderId="3" xfId="0" applyFont="1" applyFill="1" applyBorder="1"/>
    <xf numFmtId="0" fontId="1" fillId="23" borderId="6" xfId="0" applyFont="1" applyFill="1" applyBorder="1"/>
    <xf numFmtId="0" fontId="1" fillId="23" borderId="3" xfId="0" applyFont="1" applyFill="1" applyBorder="1"/>
    <xf numFmtId="0" fontId="1" fillId="23" borderId="5" xfId="0" applyFont="1" applyFill="1" applyBorder="1"/>
    <xf numFmtId="0" fontId="1" fillId="8" borderId="9" xfId="0" applyFont="1" applyFill="1" applyBorder="1" applyAlignment="1">
      <alignment horizontal="left" vertical="center"/>
    </xf>
    <xf numFmtId="0" fontId="1" fillId="8" borderId="4" xfId="0" applyFont="1" applyFill="1" applyBorder="1" applyAlignment="1">
      <alignment horizontal="left" vertical="center"/>
    </xf>
    <xf numFmtId="0" fontId="3" fillId="9" borderId="10" xfId="0" applyFont="1" applyFill="1" applyBorder="1" applyAlignment="1">
      <alignment vertical="top"/>
    </xf>
    <xf numFmtId="0" fontId="3" fillId="9" borderId="0" xfId="0" applyFont="1" applyFill="1" applyAlignment="1">
      <alignment vertical="top"/>
    </xf>
    <xf numFmtId="0" fontId="3" fillId="24" borderId="3" xfId="0" applyFont="1" applyFill="1" applyBorder="1" applyAlignment="1">
      <alignment vertical="top"/>
    </xf>
    <xf numFmtId="0" fontId="1" fillId="17" borderId="3" xfId="0" applyFont="1" applyFill="1" applyBorder="1" applyAlignment="1">
      <alignment vertical="top"/>
    </xf>
    <xf numFmtId="0" fontId="1" fillId="22" borderId="11" xfId="0" applyFont="1" applyFill="1" applyBorder="1" applyAlignment="1">
      <alignment vertical="top"/>
    </xf>
    <xf numFmtId="0" fontId="1" fillId="11" borderId="9" xfId="0" applyFont="1" applyFill="1" applyBorder="1"/>
    <xf numFmtId="0" fontId="1" fillId="11" borderId="4" xfId="0" applyFont="1" applyFill="1" applyBorder="1"/>
    <xf numFmtId="0" fontId="1" fillId="12" borderId="9" xfId="0" applyFont="1" applyFill="1" applyBorder="1"/>
    <xf numFmtId="0" fontId="1" fillId="13" borderId="9" xfId="0" applyFont="1" applyFill="1" applyBorder="1"/>
    <xf numFmtId="0" fontId="1" fillId="13" borderId="4" xfId="0" applyFont="1" applyFill="1" applyBorder="1"/>
    <xf numFmtId="0" fontId="1" fillId="14" borderId="9" xfId="0" applyFont="1" applyFill="1" applyBorder="1"/>
    <xf numFmtId="0" fontId="1" fillId="14" borderId="4" xfId="0" applyFont="1" applyFill="1" applyBorder="1"/>
    <xf numFmtId="0" fontId="1" fillId="15" borderId="9" xfId="0" applyFont="1" applyFill="1" applyBorder="1"/>
    <xf numFmtId="0" fontId="1" fillId="15" borderId="4" xfId="0" applyFont="1" applyFill="1" applyBorder="1"/>
    <xf numFmtId="0" fontId="1" fillId="16" borderId="9" xfId="0" applyFont="1" applyFill="1" applyBorder="1"/>
    <xf numFmtId="0" fontId="1" fillId="16" borderId="4" xfId="0" applyFont="1" applyFill="1" applyBorder="1"/>
    <xf numFmtId="0" fontId="1" fillId="11" borderId="10" xfId="0" applyFont="1" applyFill="1" applyBorder="1"/>
    <xf numFmtId="0" fontId="1" fillId="17" borderId="4" xfId="0" applyFont="1" applyFill="1" applyBorder="1"/>
    <xf numFmtId="0" fontId="1" fillId="22" borderId="9" xfId="0" applyFont="1" applyFill="1" applyBorder="1"/>
    <xf numFmtId="0" fontId="1" fillId="22" borderId="4" xfId="0" applyFont="1" applyFill="1" applyBorder="1"/>
    <xf numFmtId="0" fontId="1" fillId="21" borderId="9" xfId="0" applyFont="1" applyFill="1" applyBorder="1"/>
    <xf numFmtId="0" fontId="1" fillId="21" borderId="4" xfId="0" applyFont="1" applyFill="1" applyBorder="1"/>
    <xf numFmtId="0" fontId="1" fillId="19" borderId="12" xfId="0" applyFont="1" applyFill="1" applyBorder="1"/>
    <xf numFmtId="0" fontId="1" fillId="20" borderId="9" xfId="0" applyFont="1" applyFill="1" applyBorder="1"/>
    <xf numFmtId="0" fontId="1" fillId="20" borderId="4" xfId="0" applyFont="1" applyFill="1" applyBorder="1"/>
    <xf numFmtId="0" fontId="1" fillId="25" borderId="9" xfId="0" applyFont="1" applyFill="1" applyBorder="1"/>
    <xf numFmtId="0" fontId="1" fillId="25" borderId="4" xfId="0" applyFont="1" applyFill="1" applyBorder="1"/>
    <xf numFmtId="0" fontId="1" fillId="23" borderId="9" xfId="0" applyFont="1" applyFill="1" applyBorder="1"/>
    <xf numFmtId="0" fontId="1" fillId="23" borderId="4" xfId="0" applyFont="1" applyFill="1" applyBorder="1"/>
    <xf numFmtId="0" fontId="1" fillId="23" borderId="13" xfId="0" applyFont="1" applyFill="1" applyBorder="1"/>
    <xf numFmtId="0" fontId="4" fillId="0" borderId="0" xfId="0" applyFont="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5" fillId="0" borderId="0" xfId="0" applyFont="1" applyAlignment="1">
      <alignment horizontal="center" vertical="center"/>
    </xf>
    <xf numFmtId="0" fontId="6" fillId="26" borderId="15" xfId="0" applyFont="1" applyFill="1" applyBorder="1" applyAlignment="1">
      <alignment horizontal="center" vertical="center" wrapText="1"/>
    </xf>
    <xf numFmtId="0" fontId="7" fillId="26" borderId="15" xfId="0" applyFont="1" applyFill="1" applyBorder="1" applyAlignment="1">
      <alignment horizontal="center" vertical="center" wrapText="1"/>
    </xf>
    <xf numFmtId="0" fontId="7" fillId="27" borderId="15" xfId="0" applyFont="1" applyFill="1" applyBorder="1" applyAlignment="1">
      <alignment horizontal="center" vertical="center" wrapText="1"/>
    </xf>
    <xf numFmtId="0" fontId="7" fillId="27" borderId="15" xfId="1" applyFont="1" applyFill="1" applyBorder="1" applyAlignment="1">
      <alignment horizontal="center" vertical="center" wrapText="1"/>
    </xf>
    <xf numFmtId="0" fontId="6" fillId="27" borderId="15" xfId="1" applyFont="1" applyFill="1" applyBorder="1" applyAlignment="1">
      <alignment horizontal="center" vertical="center" wrapText="1"/>
    </xf>
    <xf numFmtId="0" fontId="6" fillId="27" borderId="15" xfId="0" applyFont="1" applyFill="1" applyBorder="1" applyAlignment="1">
      <alignment horizontal="center" vertical="center" wrapText="1"/>
    </xf>
    <xf numFmtId="0" fontId="6" fillId="27" borderId="16" xfId="1" applyFont="1" applyFill="1" applyBorder="1" applyAlignment="1">
      <alignment horizontal="center" vertical="center" wrapText="1"/>
    </xf>
    <xf numFmtId="0" fontId="6" fillId="28" borderId="6" xfId="0" applyFont="1" applyFill="1" applyBorder="1" applyAlignment="1">
      <alignment horizontal="center" vertical="center" wrapText="1"/>
    </xf>
    <xf numFmtId="0" fontId="9" fillId="26" borderId="15" xfId="0" applyFont="1" applyFill="1" applyBorder="1" applyAlignment="1">
      <alignment horizontal="center" vertical="center" wrapText="1"/>
    </xf>
    <xf numFmtId="0" fontId="9" fillId="29" borderId="15" xfId="0" applyFont="1" applyFill="1" applyBorder="1" applyAlignment="1">
      <alignment horizontal="center" vertical="center" wrapText="1"/>
    </xf>
    <xf numFmtId="0" fontId="6" fillId="27" borderId="17" xfId="0" applyFont="1" applyFill="1" applyBorder="1" applyAlignment="1">
      <alignment horizontal="center" vertical="center" wrapText="1"/>
    </xf>
    <xf numFmtId="0" fontId="6" fillId="28" borderId="8" xfId="0" applyFont="1" applyFill="1" applyBorder="1" applyAlignment="1">
      <alignment horizontal="center" vertical="center" wrapText="1"/>
    </xf>
    <xf numFmtId="0" fontId="6" fillId="27" borderId="15" xfId="2" applyFont="1" applyFill="1" applyBorder="1" applyAlignment="1">
      <alignment horizontal="center" vertical="center" wrapText="1"/>
    </xf>
    <xf numFmtId="0" fontId="6" fillId="26" borderId="17" xfId="0" applyFont="1" applyFill="1" applyBorder="1" applyAlignment="1">
      <alignment horizontal="center" vertical="center" wrapText="1"/>
    </xf>
    <xf numFmtId="0" fontId="6" fillId="27" borderId="14" xfId="2" applyFont="1" applyFill="1" applyBorder="1" applyAlignment="1">
      <alignment horizontal="center" vertical="center" wrapText="1"/>
    </xf>
    <xf numFmtId="0" fontId="16" fillId="0" borderId="11" xfId="0" applyFont="1" applyBorder="1" applyAlignment="1">
      <alignment horizontal="center" vertical="center" wrapText="1"/>
    </xf>
    <xf numFmtId="0" fontId="16" fillId="0" borderId="11" xfId="0" applyFont="1" applyBorder="1" applyAlignment="1">
      <alignment horizontal="center" vertical="center"/>
    </xf>
    <xf numFmtId="0" fontId="16" fillId="0" borderId="11" xfId="0" applyFont="1" applyBorder="1" applyAlignment="1">
      <alignment horizontal="center" vertical="top" wrapText="1"/>
    </xf>
    <xf numFmtId="0" fontId="16" fillId="30" borderId="11" xfId="0" applyFont="1" applyFill="1" applyBorder="1" applyAlignment="1">
      <alignment horizontal="center" vertical="top" wrapText="1"/>
    </xf>
    <xf numFmtId="0" fontId="16" fillId="31" borderId="11" xfId="0" applyFont="1" applyFill="1" applyBorder="1" applyAlignment="1">
      <alignment horizontal="center" vertical="center" wrapText="1"/>
    </xf>
    <xf numFmtId="0" fontId="16" fillId="30" borderId="11" xfId="0" applyFont="1" applyFill="1" applyBorder="1" applyAlignment="1">
      <alignment horizontal="center" vertical="center" wrapText="1"/>
    </xf>
    <xf numFmtId="0" fontId="16" fillId="32" borderId="11" xfId="0" applyFont="1" applyFill="1" applyBorder="1" applyAlignment="1">
      <alignment horizontal="center" vertical="center" wrapText="1"/>
    </xf>
    <xf numFmtId="1" fontId="16" fillId="0" borderId="11" xfId="0" applyNumberFormat="1" applyFont="1" applyBorder="1" applyAlignment="1">
      <alignment horizontal="center" vertical="center" wrapText="1"/>
    </xf>
    <xf numFmtId="1" fontId="16" fillId="0" borderId="11" xfId="0" applyNumberFormat="1" applyFont="1" applyBorder="1" applyAlignment="1">
      <alignment horizontal="center" vertical="center"/>
    </xf>
    <xf numFmtId="9" fontId="16" fillId="0" borderId="11" xfId="0" applyNumberFormat="1" applyFont="1" applyBorder="1" applyAlignment="1">
      <alignment horizontal="center" vertical="center" wrapText="1"/>
    </xf>
    <xf numFmtId="165" fontId="16" fillId="0" borderId="11" xfId="0" applyNumberFormat="1" applyFont="1" applyBorder="1" applyAlignment="1">
      <alignment horizontal="center" vertical="center" wrapText="1"/>
    </xf>
    <xf numFmtId="166" fontId="16" fillId="0" borderId="11" xfId="0" applyNumberFormat="1" applyFont="1" applyBorder="1" applyAlignment="1">
      <alignment horizontal="center" vertical="center" wrapText="1"/>
    </xf>
    <xf numFmtId="10" fontId="16" fillId="0" borderId="11" xfId="0" applyNumberFormat="1" applyFont="1" applyBorder="1" applyAlignment="1">
      <alignment horizontal="center" vertical="center" wrapText="1"/>
    </xf>
    <xf numFmtId="0" fontId="21" fillId="0" borderId="24" xfId="5" applyFont="1" applyBorder="1" applyAlignment="1">
      <alignment horizontal="center" vertical="center" wrapText="1"/>
    </xf>
    <xf numFmtId="0" fontId="21" fillId="30" borderId="24" xfId="5" applyFont="1" applyFill="1" applyBorder="1" applyAlignment="1">
      <alignment horizontal="center" vertical="center" wrapText="1"/>
    </xf>
    <xf numFmtId="0" fontId="16" fillId="0" borderId="24" xfId="0" applyFont="1" applyBorder="1" applyAlignment="1">
      <alignment horizontal="center" vertical="center" wrapText="1"/>
    </xf>
    <xf numFmtId="0" fontId="16" fillId="30" borderId="24" xfId="0" applyFont="1" applyFill="1" applyBorder="1" applyAlignment="1">
      <alignment horizontal="center" vertical="center" wrapText="1"/>
    </xf>
    <xf numFmtId="0" fontId="16" fillId="0" borderId="11" xfId="0" applyFont="1" applyBorder="1" applyAlignment="1">
      <alignment horizontal="center" vertical="center" wrapText="1"/>
    </xf>
    <xf numFmtId="0" fontId="17" fillId="0" borderId="11" xfId="0" applyFont="1" applyBorder="1" applyAlignment="1">
      <alignment vertical="center"/>
    </xf>
    <xf numFmtId="0" fontId="16" fillId="0" borderId="11" xfId="0" applyFont="1" applyBorder="1" applyAlignment="1">
      <alignment horizontal="center" vertical="center"/>
    </xf>
    <xf numFmtId="0" fontId="16" fillId="31" borderId="11" xfId="0" applyFont="1" applyFill="1" applyBorder="1" applyAlignment="1">
      <alignment horizontal="center" vertical="center" wrapText="1"/>
    </xf>
    <xf numFmtId="0" fontId="17" fillId="31" borderId="11" xfId="0" applyFont="1" applyFill="1" applyBorder="1" applyAlignment="1">
      <alignment vertical="center"/>
    </xf>
    <xf numFmtId="0" fontId="16" fillId="0" borderId="11" xfId="0" applyFont="1" applyBorder="1" applyAlignment="1">
      <alignment horizontal="center" vertical="top" wrapText="1"/>
    </xf>
    <xf numFmtId="0" fontId="16" fillId="0" borderId="11" xfId="0" applyFont="1" applyBorder="1" applyAlignment="1">
      <alignment horizontal="left" vertical="top" wrapText="1"/>
    </xf>
    <xf numFmtId="0" fontId="16" fillId="0" borderId="11" xfId="0" quotePrefix="1" applyFont="1" applyBorder="1" applyAlignment="1">
      <alignment horizontal="left" vertical="top" wrapText="1"/>
    </xf>
    <xf numFmtId="0" fontId="16" fillId="0" borderId="11" xfId="0" quotePrefix="1" applyFont="1" applyBorder="1" applyAlignment="1">
      <alignment horizontal="left" vertical="center" wrapText="1"/>
    </xf>
    <xf numFmtId="0" fontId="16" fillId="0" borderId="11" xfId="0" applyFont="1" applyBorder="1" applyAlignment="1">
      <alignment horizontal="left" vertical="center" wrapText="1"/>
    </xf>
    <xf numFmtId="0" fontId="16" fillId="0" borderId="8" xfId="0" applyFont="1" applyBorder="1" applyAlignment="1">
      <alignment horizontal="center" vertical="center" wrapText="1"/>
    </xf>
    <xf numFmtId="0" fontId="16" fillId="0" borderId="21" xfId="0" applyFont="1" applyBorder="1" applyAlignment="1">
      <alignment horizontal="center" vertical="center" wrapText="1"/>
    </xf>
    <xf numFmtId="0" fontId="16" fillId="0" borderId="10" xfId="0" applyFont="1" applyBorder="1" applyAlignment="1">
      <alignment horizontal="center" vertical="center" wrapText="1"/>
    </xf>
    <xf numFmtId="0" fontId="16" fillId="0" borderId="11" xfId="0" quotePrefix="1" applyFont="1" applyBorder="1" applyAlignment="1">
      <alignment horizontal="center" vertical="center" wrapText="1"/>
    </xf>
    <xf numFmtId="0" fontId="17" fillId="0" borderId="11" xfId="0" applyFont="1" applyBorder="1" applyAlignment="1">
      <alignment horizontal="center" vertical="center" wrapText="1"/>
    </xf>
    <xf numFmtId="0" fontId="17" fillId="0" borderId="11" xfId="0" applyFont="1" applyBorder="1" applyAlignment="1">
      <alignment horizontal="center" vertical="center"/>
    </xf>
    <xf numFmtId="0" fontId="17" fillId="0" borderId="11" xfId="0" quotePrefix="1" applyFont="1" applyBorder="1" applyAlignment="1">
      <alignment horizontal="center" vertical="center" wrapText="1"/>
    </xf>
    <xf numFmtId="0" fontId="17" fillId="0" borderId="11" xfId="0" quotePrefix="1" applyFont="1" applyBorder="1" applyAlignment="1">
      <alignment horizontal="center" vertical="top" wrapText="1"/>
    </xf>
    <xf numFmtId="0" fontId="17" fillId="0" borderId="11" xfId="0" applyFont="1" applyBorder="1" applyAlignment="1">
      <alignment horizontal="center" vertical="top" wrapText="1"/>
    </xf>
    <xf numFmtId="0" fontId="17" fillId="0" borderId="11" xfId="0" applyFont="1" applyBorder="1" applyAlignment="1">
      <alignment vertical="top"/>
    </xf>
    <xf numFmtId="0" fontId="16" fillId="0" borderId="11" xfId="0" quotePrefix="1" applyFont="1" applyBorder="1" applyAlignment="1">
      <alignment horizontal="center" vertical="top" wrapText="1"/>
    </xf>
    <xf numFmtId="0" fontId="0" fillId="0" borderId="8" xfId="0" applyBorder="1" applyAlignment="1">
      <alignment horizontal="center"/>
    </xf>
    <xf numFmtId="0" fontId="0" fillId="30" borderId="21" xfId="0" applyFill="1" applyBorder="1" applyAlignment="1">
      <alignment horizontal="center"/>
    </xf>
    <xf numFmtId="0" fontId="0" fillId="30" borderId="10" xfId="0" applyFill="1" applyBorder="1" applyAlignment="1">
      <alignment horizontal="center"/>
    </xf>
    <xf numFmtId="1" fontId="16" fillId="0" borderId="11" xfId="0" applyNumberFormat="1" applyFont="1" applyBorder="1" applyAlignment="1">
      <alignment horizontal="center" vertical="center" wrapText="1"/>
    </xf>
    <xf numFmtId="1" fontId="17" fillId="0" borderId="11" xfId="0" applyNumberFormat="1" applyFont="1" applyBorder="1" applyAlignment="1">
      <alignment vertical="center"/>
    </xf>
    <xf numFmtId="1" fontId="16" fillId="0" borderId="11" xfId="3" applyNumberFormat="1" applyFont="1" applyFill="1" applyBorder="1" applyAlignment="1">
      <alignment horizontal="center" vertical="center" wrapText="1"/>
    </xf>
    <xf numFmtId="9" fontId="16" fillId="0" borderId="11" xfId="0" applyNumberFormat="1" applyFont="1" applyBorder="1" applyAlignment="1">
      <alignment horizontal="center" vertical="center" wrapText="1"/>
    </xf>
    <xf numFmtId="1" fontId="16" fillId="0" borderId="11" xfId="3" applyNumberFormat="1" applyFont="1" applyBorder="1" applyAlignment="1">
      <alignment horizontal="center" vertical="center" wrapText="1"/>
    </xf>
    <xf numFmtId="9" fontId="16" fillId="0" borderId="11" xfId="3" applyFont="1" applyBorder="1" applyAlignment="1">
      <alignment horizontal="center" vertical="center" wrapText="1"/>
    </xf>
    <xf numFmtId="0" fontId="20" fillId="0" borderId="11" xfId="4" applyFill="1" applyBorder="1" applyAlignment="1">
      <alignment horizontal="center" vertical="top" wrapText="1"/>
    </xf>
    <xf numFmtId="0" fontId="17" fillId="0" borderId="11" xfId="0" applyFont="1" applyBorder="1" applyAlignment="1">
      <alignment horizontal="left" vertical="top" wrapText="1"/>
    </xf>
    <xf numFmtId="0" fontId="16" fillId="0" borderId="18" xfId="0" applyFont="1" applyBorder="1" applyAlignment="1">
      <alignment horizontal="center" vertical="center" wrapText="1"/>
    </xf>
    <xf numFmtId="0" fontId="17" fillId="0" borderId="17" xfId="0" applyFont="1" applyBorder="1"/>
    <xf numFmtId="0" fontId="17" fillId="0" borderId="19" xfId="0" applyFont="1" applyBorder="1"/>
    <xf numFmtId="0" fontId="18" fillId="0" borderId="13" xfId="0" applyFont="1" applyBorder="1" applyAlignment="1">
      <alignment horizontal="center" vertical="center"/>
    </xf>
    <xf numFmtId="0" fontId="18" fillId="0" borderId="12" xfId="0" applyFont="1" applyBorder="1" applyAlignment="1">
      <alignment horizontal="center" vertical="center"/>
    </xf>
    <xf numFmtId="0" fontId="16" fillId="0" borderId="17" xfId="0" applyFont="1" applyBorder="1" applyAlignment="1">
      <alignment horizontal="center" vertical="center" wrapText="1"/>
    </xf>
    <xf numFmtId="0" fontId="18" fillId="0" borderId="5" xfId="0" applyFont="1" applyBorder="1" applyAlignment="1">
      <alignment horizontal="center" vertical="center"/>
    </xf>
    <xf numFmtId="0" fontId="16" fillId="0" borderId="20" xfId="0" applyFont="1" applyBorder="1" applyAlignment="1">
      <alignment horizontal="center" vertical="center" wrapText="1"/>
    </xf>
    <xf numFmtId="0" fontId="16" fillId="0" borderId="13" xfId="0" applyFont="1" applyBorder="1" applyAlignment="1">
      <alignment horizontal="center" vertical="center" wrapText="1"/>
    </xf>
    <xf numFmtId="164" fontId="19" fillId="0" borderId="23" xfId="0" applyNumberFormat="1" applyFont="1" applyBorder="1" applyAlignment="1">
      <alignment horizontal="center" vertical="center" wrapText="1"/>
    </xf>
    <xf numFmtId="164" fontId="19" fillId="0" borderId="21" xfId="0" applyNumberFormat="1" applyFont="1" applyBorder="1" applyAlignment="1">
      <alignment horizontal="center" vertical="center" wrapText="1"/>
    </xf>
    <xf numFmtId="164" fontId="19" fillId="0" borderId="22" xfId="0" applyNumberFormat="1" applyFont="1" applyBorder="1" applyAlignment="1">
      <alignment horizontal="center" vertical="center" wrapText="1"/>
    </xf>
    <xf numFmtId="164" fontId="19" fillId="0" borderId="10" xfId="0" applyNumberFormat="1" applyFont="1" applyBorder="1" applyAlignment="1">
      <alignment horizontal="center" vertical="center" wrapText="1"/>
    </xf>
    <xf numFmtId="164" fontId="19" fillId="0" borderId="8" xfId="0" applyNumberFormat="1" applyFont="1" applyBorder="1" applyAlignment="1">
      <alignment horizontal="center" vertical="center" wrapText="1"/>
    </xf>
    <xf numFmtId="0" fontId="0" fillId="0" borderId="11" xfId="0" applyBorder="1" applyAlignment="1">
      <alignment horizontal="center" vertical="center" wrapText="1"/>
    </xf>
    <xf numFmtId="0" fontId="16" fillId="33" borderId="11" xfId="0" applyFont="1" applyFill="1" applyBorder="1" applyAlignment="1">
      <alignment horizontal="center" vertical="center" wrapText="1"/>
    </xf>
    <xf numFmtId="0" fontId="17" fillId="33" borderId="11" xfId="0" applyFont="1" applyFill="1" applyBorder="1" applyAlignment="1">
      <alignment vertical="center"/>
    </xf>
    <xf numFmtId="0" fontId="17" fillId="0" borderId="11" xfId="0" applyFont="1" applyBorder="1" applyAlignment="1">
      <alignment horizontal="left" vertical="center"/>
    </xf>
    <xf numFmtId="0" fontId="16" fillId="33" borderId="11" xfId="0" applyFont="1" applyFill="1" applyBorder="1" applyAlignment="1">
      <alignment horizontal="left" vertical="top" wrapText="1"/>
    </xf>
    <xf numFmtId="0" fontId="16" fillId="33" borderId="11" xfId="0" quotePrefix="1" applyFont="1" applyFill="1" applyBorder="1" applyAlignment="1">
      <alignment horizontal="center" vertical="center" wrapText="1"/>
    </xf>
  </cellXfs>
  <cellStyles count="6">
    <cellStyle name="Hyperlink" xfId="4" builtinId="8"/>
    <cellStyle name="Normal" xfId="0" builtinId="0"/>
    <cellStyle name="Normal 2" xfId="1" xr:uid="{A7FC8317-9225-4782-8468-6C2E4F440A2B}"/>
    <cellStyle name="Normal 2 3" xfId="2" xr:uid="{E28A5F62-3F7A-45D1-A28F-FF376E4CE4FC}"/>
    <cellStyle name="Normal 3" xfId="5" xr:uid="{C984868D-9BE7-43B7-8242-A5A2BAFC3503}"/>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oneCellAnchor>
    <xdr:from>
      <xdr:col>197</xdr:col>
      <xdr:colOff>484686</xdr:colOff>
      <xdr:row>98</xdr:row>
      <xdr:rowOff>0</xdr:rowOff>
    </xdr:from>
    <xdr:ext cx="65" cy="172227"/>
    <xdr:sp macro="" textlink="">
      <xdr:nvSpPr>
        <xdr:cNvPr id="2" name="TextBox 1">
          <a:extLst>
            <a:ext uri="{FF2B5EF4-FFF2-40B4-BE49-F238E27FC236}">
              <a16:creationId xmlns:a16="http://schemas.microsoft.com/office/drawing/2014/main" id="{A6452E24-9BC6-4E45-8584-ACA4D461ED2E}"/>
            </a:ext>
          </a:extLst>
        </xdr:cNvPr>
        <xdr:cNvSpPr txBox="1"/>
      </xdr:nvSpPr>
      <xdr:spPr>
        <a:xfrm>
          <a:off x="44375886" y="184480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102</xdr:row>
      <xdr:rowOff>0</xdr:rowOff>
    </xdr:from>
    <xdr:ext cx="65" cy="172227"/>
    <xdr:sp macro="" textlink="">
      <xdr:nvSpPr>
        <xdr:cNvPr id="3" name="TextBox 2">
          <a:extLst>
            <a:ext uri="{FF2B5EF4-FFF2-40B4-BE49-F238E27FC236}">
              <a16:creationId xmlns:a16="http://schemas.microsoft.com/office/drawing/2014/main" id="{AAAAC7EB-178E-4B01-8601-A0A80E0E2A37}"/>
            </a:ext>
          </a:extLst>
        </xdr:cNvPr>
        <xdr:cNvSpPr txBox="1"/>
      </xdr:nvSpPr>
      <xdr:spPr>
        <a:xfrm>
          <a:off x="44375886" y="191795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106</xdr:row>
      <xdr:rowOff>0</xdr:rowOff>
    </xdr:from>
    <xdr:ext cx="65" cy="172227"/>
    <xdr:sp macro="" textlink="">
      <xdr:nvSpPr>
        <xdr:cNvPr id="4" name="TextBox 3">
          <a:extLst>
            <a:ext uri="{FF2B5EF4-FFF2-40B4-BE49-F238E27FC236}">
              <a16:creationId xmlns:a16="http://schemas.microsoft.com/office/drawing/2014/main" id="{52CD9470-0E37-4C17-BBDD-AE6B0B9F4F10}"/>
            </a:ext>
          </a:extLst>
        </xdr:cNvPr>
        <xdr:cNvSpPr txBox="1"/>
      </xdr:nvSpPr>
      <xdr:spPr>
        <a:xfrm>
          <a:off x="44375886" y="199110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110</xdr:row>
      <xdr:rowOff>0</xdr:rowOff>
    </xdr:from>
    <xdr:ext cx="65" cy="172227"/>
    <xdr:sp macro="" textlink="">
      <xdr:nvSpPr>
        <xdr:cNvPr id="5" name="TextBox 4">
          <a:extLst>
            <a:ext uri="{FF2B5EF4-FFF2-40B4-BE49-F238E27FC236}">
              <a16:creationId xmlns:a16="http://schemas.microsoft.com/office/drawing/2014/main" id="{5F68F640-9F47-41AF-93FD-7DD2B19677BF}"/>
            </a:ext>
          </a:extLst>
        </xdr:cNvPr>
        <xdr:cNvSpPr txBox="1"/>
      </xdr:nvSpPr>
      <xdr:spPr>
        <a:xfrm>
          <a:off x="44375886" y="206425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6" name="TextBox 5">
          <a:extLst>
            <a:ext uri="{FF2B5EF4-FFF2-40B4-BE49-F238E27FC236}">
              <a16:creationId xmlns:a16="http://schemas.microsoft.com/office/drawing/2014/main" id="{7CCCBCC5-AB64-46FA-AA55-D301349975A1}"/>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124</xdr:row>
      <xdr:rowOff>0</xdr:rowOff>
    </xdr:from>
    <xdr:ext cx="65" cy="172227"/>
    <xdr:sp macro="" textlink="">
      <xdr:nvSpPr>
        <xdr:cNvPr id="7" name="TextBox 6">
          <a:extLst>
            <a:ext uri="{FF2B5EF4-FFF2-40B4-BE49-F238E27FC236}">
              <a16:creationId xmlns:a16="http://schemas.microsoft.com/office/drawing/2014/main" id="{3FABB77D-71E6-41F9-A9B8-009FB63CE745}"/>
            </a:ext>
          </a:extLst>
        </xdr:cNvPr>
        <xdr:cNvSpPr txBox="1"/>
      </xdr:nvSpPr>
      <xdr:spPr>
        <a:xfrm>
          <a:off x="443758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115</xdr:row>
      <xdr:rowOff>0</xdr:rowOff>
    </xdr:from>
    <xdr:ext cx="65" cy="172227"/>
    <xdr:sp macro="" textlink="">
      <xdr:nvSpPr>
        <xdr:cNvPr id="8" name="TextBox 7">
          <a:extLst>
            <a:ext uri="{FF2B5EF4-FFF2-40B4-BE49-F238E27FC236}">
              <a16:creationId xmlns:a16="http://schemas.microsoft.com/office/drawing/2014/main" id="{A6A60754-2BD1-4B9D-B43D-EAC352560817}"/>
            </a:ext>
          </a:extLst>
        </xdr:cNvPr>
        <xdr:cNvSpPr txBox="1"/>
      </xdr:nvSpPr>
      <xdr:spPr>
        <a:xfrm>
          <a:off x="44375886" y="21556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9" name="TextBox 8">
          <a:extLst>
            <a:ext uri="{FF2B5EF4-FFF2-40B4-BE49-F238E27FC236}">
              <a16:creationId xmlns:a16="http://schemas.microsoft.com/office/drawing/2014/main" id="{CCDBB85B-6D68-4E16-A5E9-086B8B46CFA7}"/>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115</xdr:row>
      <xdr:rowOff>0</xdr:rowOff>
    </xdr:from>
    <xdr:ext cx="65" cy="172227"/>
    <xdr:sp macro="" textlink="">
      <xdr:nvSpPr>
        <xdr:cNvPr id="10" name="TextBox 9">
          <a:extLst>
            <a:ext uri="{FF2B5EF4-FFF2-40B4-BE49-F238E27FC236}">
              <a16:creationId xmlns:a16="http://schemas.microsoft.com/office/drawing/2014/main" id="{8347B2AE-D8A4-4E9A-826C-8EFB6DBAE8D0}"/>
            </a:ext>
          </a:extLst>
        </xdr:cNvPr>
        <xdr:cNvSpPr txBox="1"/>
      </xdr:nvSpPr>
      <xdr:spPr>
        <a:xfrm>
          <a:off x="44375886" y="21556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11" name="TextBox 10">
          <a:extLst>
            <a:ext uri="{FF2B5EF4-FFF2-40B4-BE49-F238E27FC236}">
              <a16:creationId xmlns:a16="http://schemas.microsoft.com/office/drawing/2014/main" id="{9A5B7FEF-AA6C-4DC4-9A70-23577925513D}"/>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12" name="TextBox 11">
          <a:extLst>
            <a:ext uri="{FF2B5EF4-FFF2-40B4-BE49-F238E27FC236}">
              <a16:creationId xmlns:a16="http://schemas.microsoft.com/office/drawing/2014/main" id="{0C692C99-A6B2-4B87-9DF5-704F424504A7}"/>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124</xdr:row>
      <xdr:rowOff>0</xdr:rowOff>
    </xdr:from>
    <xdr:ext cx="65" cy="172227"/>
    <xdr:sp macro="" textlink="">
      <xdr:nvSpPr>
        <xdr:cNvPr id="13" name="TextBox 12">
          <a:extLst>
            <a:ext uri="{FF2B5EF4-FFF2-40B4-BE49-F238E27FC236}">
              <a16:creationId xmlns:a16="http://schemas.microsoft.com/office/drawing/2014/main" id="{5C3F113D-0A0B-4F69-A685-5C3CEBF71EBC}"/>
            </a:ext>
          </a:extLst>
        </xdr:cNvPr>
        <xdr:cNvSpPr txBox="1"/>
      </xdr:nvSpPr>
      <xdr:spPr>
        <a:xfrm>
          <a:off x="443758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124</xdr:row>
      <xdr:rowOff>0</xdr:rowOff>
    </xdr:from>
    <xdr:ext cx="65" cy="172227"/>
    <xdr:sp macro="" textlink="">
      <xdr:nvSpPr>
        <xdr:cNvPr id="14" name="TextBox 13">
          <a:extLst>
            <a:ext uri="{FF2B5EF4-FFF2-40B4-BE49-F238E27FC236}">
              <a16:creationId xmlns:a16="http://schemas.microsoft.com/office/drawing/2014/main" id="{00AE603F-CF21-4B3E-A1B7-C445FC253493}"/>
            </a:ext>
          </a:extLst>
        </xdr:cNvPr>
        <xdr:cNvSpPr txBox="1"/>
      </xdr:nvSpPr>
      <xdr:spPr>
        <a:xfrm>
          <a:off x="443758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15" name="TextBox 14">
          <a:extLst>
            <a:ext uri="{FF2B5EF4-FFF2-40B4-BE49-F238E27FC236}">
              <a16:creationId xmlns:a16="http://schemas.microsoft.com/office/drawing/2014/main" id="{3BE1C59C-07EA-4607-BC3B-D6C1C161C61B}"/>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16" name="TextBox 15">
          <a:extLst>
            <a:ext uri="{FF2B5EF4-FFF2-40B4-BE49-F238E27FC236}">
              <a16:creationId xmlns:a16="http://schemas.microsoft.com/office/drawing/2014/main" id="{39930206-3F7F-4A12-82B7-FF29BFEB3E30}"/>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17" name="TextBox 16">
          <a:extLst>
            <a:ext uri="{FF2B5EF4-FFF2-40B4-BE49-F238E27FC236}">
              <a16:creationId xmlns:a16="http://schemas.microsoft.com/office/drawing/2014/main" id="{8233B566-E151-4724-B1F3-92C3A6CC6873}"/>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18" name="TextBox 17">
          <a:extLst>
            <a:ext uri="{FF2B5EF4-FFF2-40B4-BE49-F238E27FC236}">
              <a16:creationId xmlns:a16="http://schemas.microsoft.com/office/drawing/2014/main" id="{1AB6E39F-EF07-41F4-966A-7559637FF339}"/>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98</xdr:row>
      <xdr:rowOff>0</xdr:rowOff>
    </xdr:from>
    <xdr:ext cx="65" cy="172227"/>
    <xdr:sp macro="" textlink="">
      <xdr:nvSpPr>
        <xdr:cNvPr id="19" name="TextBox 18">
          <a:extLst>
            <a:ext uri="{FF2B5EF4-FFF2-40B4-BE49-F238E27FC236}">
              <a16:creationId xmlns:a16="http://schemas.microsoft.com/office/drawing/2014/main" id="{0BCAD509-BD73-4C6D-BF9E-7DC098E259D9}"/>
            </a:ext>
          </a:extLst>
        </xdr:cNvPr>
        <xdr:cNvSpPr txBox="1"/>
      </xdr:nvSpPr>
      <xdr:spPr>
        <a:xfrm>
          <a:off x="46204686" y="184480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102</xdr:row>
      <xdr:rowOff>0</xdr:rowOff>
    </xdr:from>
    <xdr:ext cx="65" cy="172227"/>
    <xdr:sp macro="" textlink="">
      <xdr:nvSpPr>
        <xdr:cNvPr id="20" name="TextBox 19">
          <a:extLst>
            <a:ext uri="{FF2B5EF4-FFF2-40B4-BE49-F238E27FC236}">
              <a16:creationId xmlns:a16="http://schemas.microsoft.com/office/drawing/2014/main" id="{D4F9C396-7CB1-4196-BB28-DB00AE3E2C10}"/>
            </a:ext>
          </a:extLst>
        </xdr:cNvPr>
        <xdr:cNvSpPr txBox="1"/>
      </xdr:nvSpPr>
      <xdr:spPr>
        <a:xfrm>
          <a:off x="46204686" y="191795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106</xdr:row>
      <xdr:rowOff>0</xdr:rowOff>
    </xdr:from>
    <xdr:ext cx="65" cy="172227"/>
    <xdr:sp macro="" textlink="">
      <xdr:nvSpPr>
        <xdr:cNvPr id="21" name="TextBox 20">
          <a:extLst>
            <a:ext uri="{FF2B5EF4-FFF2-40B4-BE49-F238E27FC236}">
              <a16:creationId xmlns:a16="http://schemas.microsoft.com/office/drawing/2014/main" id="{9764A224-B2E0-439E-A623-16AC3BC78C74}"/>
            </a:ext>
          </a:extLst>
        </xdr:cNvPr>
        <xdr:cNvSpPr txBox="1"/>
      </xdr:nvSpPr>
      <xdr:spPr>
        <a:xfrm>
          <a:off x="46204686" y="199110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110</xdr:row>
      <xdr:rowOff>0</xdr:rowOff>
    </xdr:from>
    <xdr:ext cx="65" cy="172227"/>
    <xdr:sp macro="" textlink="">
      <xdr:nvSpPr>
        <xdr:cNvPr id="22" name="TextBox 21">
          <a:extLst>
            <a:ext uri="{FF2B5EF4-FFF2-40B4-BE49-F238E27FC236}">
              <a16:creationId xmlns:a16="http://schemas.microsoft.com/office/drawing/2014/main" id="{E4BAEC7B-1FB0-4368-94A4-E807C6D9FB99}"/>
            </a:ext>
          </a:extLst>
        </xdr:cNvPr>
        <xdr:cNvSpPr txBox="1"/>
      </xdr:nvSpPr>
      <xdr:spPr>
        <a:xfrm>
          <a:off x="46204686" y="206425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23" name="TextBox 22">
          <a:extLst>
            <a:ext uri="{FF2B5EF4-FFF2-40B4-BE49-F238E27FC236}">
              <a16:creationId xmlns:a16="http://schemas.microsoft.com/office/drawing/2014/main" id="{59630E7F-94E6-4B20-9DD2-C07BE4EAA6C4}"/>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124</xdr:row>
      <xdr:rowOff>0</xdr:rowOff>
    </xdr:from>
    <xdr:ext cx="65" cy="172227"/>
    <xdr:sp macro="" textlink="">
      <xdr:nvSpPr>
        <xdr:cNvPr id="24" name="TextBox 23">
          <a:extLst>
            <a:ext uri="{FF2B5EF4-FFF2-40B4-BE49-F238E27FC236}">
              <a16:creationId xmlns:a16="http://schemas.microsoft.com/office/drawing/2014/main" id="{76E0ACA8-3976-4E32-8091-41922A2827BA}"/>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115</xdr:row>
      <xdr:rowOff>0</xdr:rowOff>
    </xdr:from>
    <xdr:ext cx="65" cy="172227"/>
    <xdr:sp macro="" textlink="">
      <xdr:nvSpPr>
        <xdr:cNvPr id="25" name="TextBox 24">
          <a:extLst>
            <a:ext uri="{FF2B5EF4-FFF2-40B4-BE49-F238E27FC236}">
              <a16:creationId xmlns:a16="http://schemas.microsoft.com/office/drawing/2014/main" id="{D4456D15-6DF9-4623-B4B1-ED79FDB44F9A}"/>
            </a:ext>
          </a:extLst>
        </xdr:cNvPr>
        <xdr:cNvSpPr txBox="1"/>
      </xdr:nvSpPr>
      <xdr:spPr>
        <a:xfrm>
          <a:off x="46204686" y="21556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26" name="TextBox 25">
          <a:extLst>
            <a:ext uri="{FF2B5EF4-FFF2-40B4-BE49-F238E27FC236}">
              <a16:creationId xmlns:a16="http://schemas.microsoft.com/office/drawing/2014/main" id="{D471A509-AA3B-487A-8766-85499FC1B4A8}"/>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115</xdr:row>
      <xdr:rowOff>0</xdr:rowOff>
    </xdr:from>
    <xdr:ext cx="65" cy="172227"/>
    <xdr:sp macro="" textlink="">
      <xdr:nvSpPr>
        <xdr:cNvPr id="27" name="TextBox 26">
          <a:extLst>
            <a:ext uri="{FF2B5EF4-FFF2-40B4-BE49-F238E27FC236}">
              <a16:creationId xmlns:a16="http://schemas.microsoft.com/office/drawing/2014/main" id="{03D0103E-8466-4C63-A208-EC735B321CBB}"/>
            </a:ext>
          </a:extLst>
        </xdr:cNvPr>
        <xdr:cNvSpPr txBox="1"/>
      </xdr:nvSpPr>
      <xdr:spPr>
        <a:xfrm>
          <a:off x="46204686" y="21556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28" name="TextBox 27">
          <a:extLst>
            <a:ext uri="{FF2B5EF4-FFF2-40B4-BE49-F238E27FC236}">
              <a16:creationId xmlns:a16="http://schemas.microsoft.com/office/drawing/2014/main" id="{5050FDC2-F907-4046-86E0-6AEE42F3D176}"/>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29" name="TextBox 28">
          <a:extLst>
            <a:ext uri="{FF2B5EF4-FFF2-40B4-BE49-F238E27FC236}">
              <a16:creationId xmlns:a16="http://schemas.microsoft.com/office/drawing/2014/main" id="{3383A108-8700-466D-B2E1-B7A301216084}"/>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124</xdr:row>
      <xdr:rowOff>0</xdr:rowOff>
    </xdr:from>
    <xdr:ext cx="65" cy="172227"/>
    <xdr:sp macro="" textlink="">
      <xdr:nvSpPr>
        <xdr:cNvPr id="30" name="TextBox 29">
          <a:extLst>
            <a:ext uri="{FF2B5EF4-FFF2-40B4-BE49-F238E27FC236}">
              <a16:creationId xmlns:a16="http://schemas.microsoft.com/office/drawing/2014/main" id="{322D9AE4-2EBE-49BE-B51B-52838192F61C}"/>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124</xdr:row>
      <xdr:rowOff>0</xdr:rowOff>
    </xdr:from>
    <xdr:ext cx="65" cy="172227"/>
    <xdr:sp macro="" textlink="">
      <xdr:nvSpPr>
        <xdr:cNvPr id="31" name="TextBox 30">
          <a:extLst>
            <a:ext uri="{FF2B5EF4-FFF2-40B4-BE49-F238E27FC236}">
              <a16:creationId xmlns:a16="http://schemas.microsoft.com/office/drawing/2014/main" id="{FDBFB583-7121-439A-8B24-BB6F505D4046}"/>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32" name="TextBox 31">
          <a:extLst>
            <a:ext uri="{FF2B5EF4-FFF2-40B4-BE49-F238E27FC236}">
              <a16:creationId xmlns:a16="http://schemas.microsoft.com/office/drawing/2014/main" id="{EA1AE4DA-D2AC-4BAC-AD5C-91943B1572C0}"/>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33" name="TextBox 32">
          <a:extLst>
            <a:ext uri="{FF2B5EF4-FFF2-40B4-BE49-F238E27FC236}">
              <a16:creationId xmlns:a16="http://schemas.microsoft.com/office/drawing/2014/main" id="{848C8040-FF0E-44FA-A930-352BC0332094}"/>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34" name="TextBox 33">
          <a:extLst>
            <a:ext uri="{FF2B5EF4-FFF2-40B4-BE49-F238E27FC236}">
              <a16:creationId xmlns:a16="http://schemas.microsoft.com/office/drawing/2014/main" id="{985B3BC3-17D1-488A-AC8F-CE237DF6DB54}"/>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35" name="TextBox 34">
          <a:extLst>
            <a:ext uri="{FF2B5EF4-FFF2-40B4-BE49-F238E27FC236}">
              <a16:creationId xmlns:a16="http://schemas.microsoft.com/office/drawing/2014/main" id="{52B6CD7F-06B3-493A-8FC5-1098A74E1194}"/>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128</xdr:row>
      <xdr:rowOff>0</xdr:rowOff>
    </xdr:from>
    <xdr:ext cx="65" cy="172227"/>
    <xdr:sp macro="" textlink="">
      <xdr:nvSpPr>
        <xdr:cNvPr id="36" name="TextBox 35">
          <a:extLst>
            <a:ext uri="{FF2B5EF4-FFF2-40B4-BE49-F238E27FC236}">
              <a16:creationId xmlns:a16="http://schemas.microsoft.com/office/drawing/2014/main" id="{91BB1ACC-44B9-4825-BA8E-5B331B237302}"/>
            </a:ext>
          </a:extLst>
        </xdr:cNvPr>
        <xdr:cNvSpPr txBox="1"/>
      </xdr:nvSpPr>
      <xdr:spPr>
        <a:xfrm>
          <a:off x="4437969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132</xdr:row>
      <xdr:rowOff>0</xdr:rowOff>
    </xdr:from>
    <xdr:ext cx="65" cy="172227"/>
    <xdr:sp macro="" textlink="">
      <xdr:nvSpPr>
        <xdr:cNvPr id="37" name="TextBox 36">
          <a:extLst>
            <a:ext uri="{FF2B5EF4-FFF2-40B4-BE49-F238E27FC236}">
              <a16:creationId xmlns:a16="http://schemas.microsoft.com/office/drawing/2014/main" id="{343877FE-3A69-407C-A0CD-FD50545072C6}"/>
            </a:ext>
          </a:extLst>
        </xdr:cNvPr>
        <xdr:cNvSpPr txBox="1"/>
      </xdr:nvSpPr>
      <xdr:spPr>
        <a:xfrm>
          <a:off x="4437969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136</xdr:row>
      <xdr:rowOff>0</xdr:rowOff>
    </xdr:from>
    <xdr:ext cx="65" cy="172227"/>
    <xdr:sp macro="" textlink="">
      <xdr:nvSpPr>
        <xdr:cNvPr id="38" name="TextBox 37">
          <a:extLst>
            <a:ext uri="{FF2B5EF4-FFF2-40B4-BE49-F238E27FC236}">
              <a16:creationId xmlns:a16="http://schemas.microsoft.com/office/drawing/2014/main" id="{7B136153-1C7B-4D0D-9757-F761593DD4B8}"/>
            </a:ext>
          </a:extLst>
        </xdr:cNvPr>
        <xdr:cNvSpPr txBox="1"/>
      </xdr:nvSpPr>
      <xdr:spPr>
        <a:xfrm>
          <a:off x="44379696" y="253974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140</xdr:row>
      <xdr:rowOff>0</xdr:rowOff>
    </xdr:from>
    <xdr:ext cx="65" cy="172227"/>
    <xdr:sp macro="" textlink="">
      <xdr:nvSpPr>
        <xdr:cNvPr id="39" name="TextBox 38">
          <a:extLst>
            <a:ext uri="{FF2B5EF4-FFF2-40B4-BE49-F238E27FC236}">
              <a16:creationId xmlns:a16="http://schemas.microsoft.com/office/drawing/2014/main" id="{21E529C2-C3DB-4FE6-BE45-40AF5847250F}"/>
            </a:ext>
          </a:extLst>
        </xdr:cNvPr>
        <xdr:cNvSpPr txBox="1"/>
      </xdr:nvSpPr>
      <xdr:spPr>
        <a:xfrm>
          <a:off x="44379696" y="26128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144</xdr:row>
      <xdr:rowOff>0</xdr:rowOff>
    </xdr:from>
    <xdr:ext cx="65" cy="172227"/>
    <xdr:sp macro="" textlink="">
      <xdr:nvSpPr>
        <xdr:cNvPr id="40" name="TextBox 39">
          <a:extLst>
            <a:ext uri="{FF2B5EF4-FFF2-40B4-BE49-F238E27FC236}">
              <a16:creationId xmlns:a16="http://schemas.microsoft.com/office/drawing/2014/main" id="{E9B1E69E-262F-477D-BD2D-AD6A5058B0C4}"/>
            </a:ext>
          </a:extLst>
        </xdr:cNvPr>
        <xdr:cNvSpPr txBox="1"/>
      </xdr:nvSpPr>
      <xdr:spPr>
        <a:xfrm>
          <a:off x="44379696" y="26860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148</xdr:row>
      <xdr:rowOff>0</xdr:rowOff>
    </xdr:from>
    <xdr:ext cx="65" cy="172227"/>
    <xdr:sp macro="" textlink="">
      <xdr:nvSpPr>
        <xdr:cNvPr id="41" name="TextBox 40">
          <a:extLst>
            <a:ext uri="{FF2B5EF4-FFF2-40B4-BE49-F238E27FC236}">
              <a16:creationId xmlns:a16="http://schemas.microsoft.com/office/drawing/2014/main" id="{A4D75FE8-535F-4A87-85E9-516EEC254201}"/>
            </a:ext>
          </a:extLst>
        </xdr:cNvPr>
        <xdr:cNvSpPr txBox="1"/>
      </xdr:nvSpPr>
      <xdr:spPr>
        <a:xfrm>
          <a:off x="44379696" y="275920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152</xdr:row>
      <xdr:rowOff>0</xdr:rowOff>
    </xdr:from>
    <xdr:ext cx="65" cy="172227"/>
    <xdr:sp macro="" textlink="">
      <xdr:nvSpPr>
        <xdr:cNvPr id="42" name="TextBox 41">
          <a:extLst>
            <a:ext uri="{FF2B5EF4-FFF2-40B4-BE49-F238E27FC236}">
              <a16:creationId xmlns:a16="http://schemas.microsoft.com/office/drawing/2014/main" id="{2BEF17E7-DEFD-45FC-B35C-8ABD19EE3F3D}"/>
            </a:ext>
          </a:extLst>
        </xdr:cNvPr>
        <xdr:cNvSpPr txBox="1"/>
      </xdr:nvSpPr>
      <xdr:spPr>
        <a:xfrm>
          <a:off x="44379696" y="283235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157</xdr:row>
      <xdr:rowOff>0</xdr:rowOff>
    </xdr:from>
    <xdr:ext cx="65" cy="172227"/>
    <xdr:sp macro="" textlink="">
      <xdr:nvSpPr>
        <xdr:cNvPr id="43" name="TextBox 42">
          <a:extLst>
            <a:ext uri="{FF2B5EF4-FFF2-40B4-BE49-F238E27FC236}">
              <a16:creationId xmlns:a16="http://schemas.microsoft.com/office/drawing/2014/main" id="{9A92113F-94CB-4EAC-A98D-4376B916E9F4}"/>
            </a:ext>
          </a:extLst>
        </xdr:cNvPr>
        <xdr:cNvSpPr txBox="1"/>
      </xdr:nvSpPr>
      <xdr:spPr>
        <a:xfrm>
          <a:off x="44379696" y="29237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166</xdr:row>
      <xdr:rowOff>0</xdr:rowOff>
    </xdr:from>
    <xdr:ext cx="65" cy="172227"/>
    <xdr:sp macro="" textlink="">
      <xdr:nvSpPr>
        <xdr:cNvPr id="44" name="TextBox 43">
          <a:extLst>
            <a:ext uri="{FF2B5EF4-FFF2-40B4-BE49-F238E27FC236}">
              <a16:creationId xmlns:a16="http://schemas.microsoft.com/office/drawing/2014/main" id="{5E0FAABB-EA2F-4F10-87EB-BBB57098AF9C}"/>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170</xdr:row>
      <xdr:rowOff>0</xdr:rowOff>
    </xdr:from>
    <xdr:ext cx="65" cy="172227"/>
    <xdr:sp macro="" textlink="">
      <xdr:nvSpPr>
        <xdr:cNvPr id="45" name="TextBox 44">
          <a:extLst>
            <a:ext uri="{FF2B5EF4-FFF2-40B4-BE49-F238E27FC236}">
              <a16:creationId xmlns:a16="http://schemas.microsoft.com/office/drawing/2014/main" id="{5272B253-3A71-4BC8-BFE4-E383CEC0D4D3}"/>
            </a:ext>
          </a:extLst>
        </xdr:cNvPr>
        <xdr:cNvSpPr txBox="1"/>
      </xdr:nvSpPr>
      <xdr:spPr>
        <a:xfrm>
          <a:off x="443796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161</xdr:row>
      <xdr:rowOff>0</xdr:rowOff>
    </xdr:from>
    <xdr:ext cx="65" cy="172227"/>
    <xdr:sp macro="" textlink="">
      <xdr:nvSpPr>
        <xdr:cNvPr id="46" name="TextBox 45">
          <a:extLst>
            <a:ext uri="{FF2B5EF4-FFF2-40B4-BE49-F238E27FC236}">
              <a16:creationId xmlns:a16="http://schemas.microsoft.com/office/drawing/2014/main" id="{6C0A5C6C-A4F6-47F9-8309-B17FDA2D7AB5}"/>
            </a:ext>
          </a:extLst>
        </xdr:cNvPr>
        <xdr:cNvSpPr txBox="1"/>
      </xdr:nvSpPr>
      <xdr:spPr>
        <a:xfrm>
          <a:off x="44379696" y="299694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166</xdr:row>
      <xdr:rowOff>0</xdr:rowOff>
    </xdr:from>
    <xdr:ext cx="65" cy="172227"/>
    <xdr:sp macro="" textlink="">
      <xdr:nvSpPr>
        <xdr:cNvPr id="47" name="TextBox 46">
          <a:extLst>
            <a:ext uri="{FF2B5EF4-FFF2-40B4-BE49-F238E27FC236}">
              <a16:creationId xmlns:a16="http://schemas.microsoft.com/office/drawing/2014/main" id="{DF19F50E-88F2-4308-8649-64EE958E7F42}"/>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48" name="TextBox 47">
          <a:extLst>
            <a:ext uri="{FF2B5EF4-FFF2-40B4-BE49-F238E27FC236}">
              <a16:creationId xmlns:a16="http://schemas.microsoft.com/office/drawing/2014/main" id="{EFCDC35B-BD94-4097-A217-0EBCA0526A99}"/>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49" name="TextBox 48">
          <a:extLst>
            <a:ext uri="{FF2B5EF4-FFF2-40B4-BE49-F238E27FC236}">
              <a16:creationId xmlns:a16="http://schemas.microsoft.com/office/drawing/2014/main" id="{50D2C356-1A9C-4567-BD67-B56738E4EE66}"/>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50" name="TextBox 49">
          <a:extLst>
            <a:ext uri="{FF2B5EF4-FFF2-40B4-BE49-F238E27FC236}">
              <a16:creationId xmlns:a16="http://schemas.microsoft.com/office/drawing/2014/main" id="{80E07ACD-0627-4B75-8AAE-48F12CC4F771}"/>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51" name="TextBox 50">
          <a:extLst>
            <a:ext uri="{FF2B5EF4-FFF2-40B4-BE49-F238E27FC236}">
              <a16:creationId xmlns:a16="http://schemas.microsoft.com/office/drawing/2014/main" id="{FE0813D3-0AB8-4799-9190-C12BE784BBF5}"/>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52" name="TextBox 51">
          <a:extLst>
            <a:ext uri="{FF2B5EF4-FFF2-40B4-BE49-F238E27FC236}">
              <a16:creationId xmlns:a16="http://schemas.microsoft.com/office/drawing/2014/main" id="{9675BB61-D96C-41EF-A36A-37CE3138A82A}"/>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53" name="TextBox 52">
          <a:extLst>
            <a:ext uri="{FF2B5EF4-FFF2-40B4-BE49-F238E27FC236}">
              <a16:creationId xmlns:a16="http://schemas.microsoft.com/office/drawing/2014/main" id="{DAD58304-1ED1-4973-B2D9-368116EBBFD3}"/>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54" name="TextBox 53">
          <a:extLst>
            <a:ext uri="{FF2B5EF4-FFF2-40B4-BE49-F238E27FC236}">
              <a16:creationId xmlns:a16="http://schemas.microsoft.com/office/drawing/2014/main" id="{148AB85E-496F-4596-999F-08CD226DDE6A}"/>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55" name="TextBox 54">
          <a:extLst>
            <a:ext uri="{FF2B5EF4-FFF2-40B4-BE49-F238E27FC236}">
              <a16:creationId xmlns:a16="http://schemas.microsoft.com/office/drawing/2014/main" id="{48EED735-6553-408D-B890-F8C1981E1AC8}"/>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56" name="TextBox 55">
          <a:extLst>
            <a:ext uri="{FF2B5EF4-FFF2-40B4-BE49-F238E27FC236}">
              <a16:creationId xmlns:a16="http://schemas.microsoft.com/office/drawing/2014/main" id="{CA242350-DB03-4A18-83F8-D64558053AE9}"/>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57" name="TextBox 56">
          <a:extLst>
            <a:ext uri="{FF2B5EF4-FFF2-40B4-BE49-F238E27FC236}">
              <a16:creationId xmlns:a16="http://schemas.microsoft.com/office/drawing/2014/main" id="{8411051D-560A-444D-94C7-21AEDA5C3040}"/>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58" name="TextBox 57">
          <a:extLst>
            <a:ext uri="{FF2B5EF4-FFF2-40B4-BE49-F238E27FC236}">
              <a16:creationId xmlns:a16="http://schemas.microsoft.com/office/drawing/2014/main" id="{ED2AFEE0-0A44-4CD2-9F16-7B9CE190C426}"/>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59" name="TextBox 58">
          <a:extLst>
            <a:ext uri="{FF2B5EF4-FFF2-40B4-BE49-F238E27FC236}">
              <a16:creationId xmlns:a16="http://schemas.microsoft.com/office/drawing/2014/main" id="{CBE1606F-F619-403A-8520-ACD41A8765CE}"/>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60" name="TextBox 59">
          <a:extLst>
            <a:ext uri="{FF2B5EF4-FFF2-40B4-BE49-F238E27FC236}">
              <a16:creationId xmlns:a16="http://schemas.microsoft.com/office/drawing/2014/main" id="{21161FF4-7CE7-4005-8755-9919B3AC5C7A}"/>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132</xdr:row>
      <xdr:rowOff>0</xdr:rowOff>
    </xdr:from>
    <xdr:ext cx="65" cy="172227"/>
    <xdr:sp macro="" textlink="">
      <xdr:nvSpPr>
        <xdr:cNvPr id="61" name="TextBox 60">
          <a:extLst>
            <a:ext uri="{FF2B5EF4-FFF2-40B4-BE49-F238E27FC236}">
              <a16:creationId xmlns:a16="http://schemas.microsoft.com/office/drawing/2014/main" id="{27F1C0C5-5AB9-4EB2-B621-FEEEF5A47ABB}"/>
            </a:ext>
          </a:extLst>
        </xdr:cNvPr>
        <xdr:cNvSpPr txBox="1"/>
      </xdr:nvSpPr>
      <xdr:spPr>
        <a:xfrm>
          <a:off x="4437969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157</xdr:row>
      <xdr:rowOff>0</xdr:rowOff>
    </xdr:from>
    <xdr:ext cx="65" cy="172227"/>
    <xdr:sp macro="" textlink="">
      <xdr:nvSpPr>
        <xdr:cNvPr id="62" name="TextBox 61">
          <a:extLst>
            <a:ext uri="{FF2B5EF4-FFF2-40B4-BE49-F238E27FC236}">
              <a16:creationId xmlns:a16="http://schemas.microsoft.com/office/drawing/2014/main" id="{0D48D2C2-BED2-4205-BEFF-6CB1281FBA96}"/>
            </a:ext>
          </a:extLst>
        </xdr:cNvPr>
        <xdr:cNvSpPr txBox="1"/>
      </xdr:nvSpPr>
      <xdr:spPr>
        <a:xfrm>
          <a:off x="44379696" y="29237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161</xdr:row>
      <xdr:rowOff>0</xdr:rowOff>
    </xdr:from>
    <xdr:ext cx="65" cy="172227"/>
    <xdr:sp macro="" textlink="">
      <xdr:nvSpPr>
        <xdr:cNvPr id="63" name="TextBox 62">
          <a:extLst>
            <a:ext uri="{FF2B5EF4-FFF2-40B4-BE49-F238E27FC236}">
              <a16:creationId xmlns:a16="http://schemas.microsoft.com/office/drawing/2014/main" id="{C84AB6F5-85C2-419D-A6DD-DE07B46576D3}"/>
            </a:ext>
          </a:extLst>
        </xdr:cNvPr>
        <xdr:cNvSpPr txBox="1"/>
      </xdr:nvSpPr>
      <xdr:spPr>
        <a:xfrm>
          <a:off x="44379696" y="299694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162</xdr:row>
      <xdr:rowOff>0</xdr:rowOff>
    </xdr:from>
    <xdr:ext cx="65" cy="172227"/>
    <xdr:sp macro="" textlink="">
      <xdr:nvSpPr>
        <xdr:cNvPr id="64" name="TextBox 63">
          <a:extLst>
            <a:ext uri="{FF2B5EF4-FFF2-40B4-BE49-F238E27FC236}">
              <a16:creationId xmlns:a16="http://schemas.microsoft.com/office/drawing/2014/main" id="{061A6C9E-C313-40AC-9AB1-E63D18C210B9}"/>
            </a:ext>
          </a:extLst>
        </xdr:cNvPr>
        <xdr:cNvSpPr txBox="1"/>
      </xdr:nvSpPr>
      <xdr:spPr>
        <a:xfrm>
          <a:off x="44379696" y="30152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166</xdr:row>
      <xdr:rowOff>0</xdr:rowOff>
    </xdr:from>
    <xdr:ext cx="65" cy="172227"/>
    <xdr:sp macro="" textlink="">
      <xdr:nvSpPr>
        <xdr:cNvPr id="65" name="TextBox 64">
          <a:extLst>
            <a:ext uri="{FF2B5EF4-FFF2-40B4-BE49-F238E27FC236}">
              <a16:creationId xmlns:a16="http://schemas.microsoft.com/office/drawing/2014/main" id="{57F1DE7C-8808-4A91-9487-BA739866563C}"/>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162</xdr:row>
      <xdr:rowOff>0</xdr:rowOff>
    </xdr:from>
    <xdr:ext cx="65" cy="172227"/>
    <xdr:sp macro="" textlink="">
      <xdr:nvSpPr>
        <xdr:cNvPr id="66" name="TextBox 65">
          <a:extLst>
            <a:ext uri="{FF2B5EF4-FFF2-40B4-BE49-F238E27FC236}">
              <a16:creationId xmlns:a16="http://schemas.microsoft.com/office/drawing/2014/main" id="{13067470-C19C-4852-8C92-287FBF7B7332}"/>
            </a:ext>
          </a:extLst>
        </xdr:cNvPr>
        <xdr:cNvSpPr txBox="1"/>
      </xdr:nvSpPr>
      <xdr:spPr>
        <a:xfrm>
          <a:off x="44379696" y="30152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166</xdr:row>
      <xdr:rowOff>0</xdr:rowOff>
    </xdr:from>
    <xdr:ext cx="65" cy="172227"/>
    <xdr:sp macro="" textlink="">
      <xdr:nvSpPr>
        <xdr:cNvPr id="67" name="TextBox 66">
          <a:extLst>
            <a:ext uri="{FF2B5EF4-FFF2-40B4-BE49-F238E27FC236}">
              <a16:creationId xmlns:a16="http://schemas.microsoft.com/office/drawing/2014/main" id="{2FB45B78-F449-41D5-BF38-CC35B1C5B3C9}"/>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68" name="TextBox 67">
          <a:extLst>
            <a:ext uri="{FF2B5EF4-FFF2-40B4-BE49-F238E27FC236}">
              <a16:creationId xmlns:a16="http://schemas.microsoft.com/office/drawing/2014/main" id="{D0EB29B3-A7A1-4F1C-AA41-F4562CBA6FED}"/>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69" name="TextBox 68">
          <a:extLst>
            <a:ext uri="{FF2B5EF4-FFF2-40B4-BE49-F238E27FC236}">
              <a16:creationId xmlns:a16="http://schemas.microsoft.com/office/drawing/2014/main" id="{7AF3E797-DA41-4231-A297-4AB7D09A4CF0}"/>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70" name="TextBox 69">
          <a:extLst>
            <a:ext uri="{FF2B5EF4-FFF2-40B4-BE49-F238E27FC236}">
              <a16:creationId xmlns:a16="http://schemas.microsoft.com/office/drawing/2014/main" id="{A7FB5FE4-44CD-4097-B0A1-38E5B4745273}"/>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71" name="TextBox 70">
          <a:extLst>
            <a:ext uri="{FF2B5EF4-FFF2-40B4-BE49-F238E27FC236}">
              <a16:creationId xmlns:a16="http://schemas.microsoft.com/office/drawing/2014/main" id="{469C2135-ADF3-4B5A-A310-FF76DA2FE4CF}"/>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170</xdr:row>
      <xdr:rowOff>0</xdr:rowOff>
    </xdr:from>
    <xdr:ext cx="65" cy="172227"/>
    <xdr:sp macro="" textlink="">
      <xdr:nvSpPr>
        <xdr:cNvPr id="72" name="TextBox 71">
          <a:extLst>
            <a:ext uri="{FF2B5EF4-FFF2-40B4-BE49-F238E27FC236}">
              <a16:creationId xmlns:a16="http://schemas.microsoft.com/office/drawing/2014/main" id="{C01D37B5-A963-469A-9F45-FE5D1308D400}"/>
            </a:ext>
          </a:extLst>
        </xdr:cNvPr>
        <xdr:cNvSpPr txBox="1"/>
      </xdr:nvSpPr>
      <xdr:spPr>
        <a:xfrm>
          <a:off x="443796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170</xdr:row>
      <xdr:rowOff>0</xdr:rowOff>
    </xdr:from>
    <xdr:ext cx="65" cy="172227"/>
    <xdr:sp macro="" textlink="">
      <xdr:nvSpPr>
        <xdr:cNvPr id="73" name="TextBox 72">
          <a:extLst>
            <a:ext uri="{FF2B5EF4-FFF2-40B4-BE49-F238E27FC236}">
              <a16:creationId xmlns:a16="http://schemas.microsoft.com/office/drawing/2014/main" id="{A55CBFF4-7332-478A-B737-6D4F1803444F}"/>
            </a:ext>
          </a:extLst>
        </xdr:cNvPr>
        <xdr:cNvSpPr txBox="1"/>
      </xdr:nvSpPr>
      <xdr:spPr>
        <a:xfrm>
          <a:off x="443796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170</xdr:row>
      <xdr:rowOff>0</xdr:rowOff>
    </xdr:from>
    <xdr:ext cx="65" cy="172227"/>
    <xdr:sp macro="" textlink="">
      <xdr:nvSpPr>
        <xdr:cNvPr id="74" name="TextBox 73">
          <a:extLst>
            <a:ext uri="{FF2B5EF4-FFF2-40B4-BE49-F238E27FC236}">
              <a16:creationId xmlns:a16="http://schemas.microsoft.com/office/drawing/2014/main" id="{07713847-02B6-4405-A85F-B601B6F99419}"/>
            </a:ext>
          </a:extLst>
        </xdr:cNvPr>
        <xdr:cNvSpPr txBox="1"/>
      </xdr:nvSpPr>
      <xdr:spPr>
        <a:xfrm>
          <a:off x="443796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170</xdr:row>
      <xdr:rowOff>0</xdr:rowOff>
    </xdr:from>
    <xdr:ext cx="65" cy="172227"/>
    <xdr:sp macro="" textlink="">
      <xdr:nvSpPr>
        <xdr:cNvPr id="75" name="TextBox 74">
          <a:extLst>
            <a:ext uri="{FF2B5EF4-FFF2-40B4-BE49-F238E27FC236}">
              <a16:creationId xmlns:a16="http://schemas.microsoft.com/office/drawing/2014/main" id="{2CF08FF7-44F7-489E-A52C-E96AE40867C1}"/>
            </a:ext>
          </a:extLst>
        </xdr:cNvPr>
        <xdr:cNvSpPr txBox="1"/>
      </xdr:nvSpPr>
      <xdr:spPr>
        <a:xfrm>
          <a:off x="443796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76" name="TextBox 75">
          <a:extLst>
            <a:ext uri="{FF2B5EF4-FFF2-40B4-BE49-F238E27FC236}">
              <a16:creationId xmlns:a16="http://schemas.microsoft.com/office/drawing/2014/main" id="{8EB7919B-C7B8-4FEE-8B34-3E8F623ACA11}"/>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128</xdr:row>
      <xdr:rowOff>0</xdr:rowOff>
    </xdr:from>
    <xdr:ext cx="65" cy="172227"/>
    <xdr:sp macro="" textlink="">
      <xdr:nvSpPr>
        <xdr:cNvPr id="77" name="TextBox 76">
          <a:extLst>
            <a:ext uri="{FF2B5EF4-FFF2-40B4-BE49-F238E27FC236}">
              <a16:creationId xmlns:a16="http://schemas.microsoft.com/office/drawing/2014/main" id="{2C01681E-C238-4627-B250-2994E9115333}"/>
            </a:ext>
          </a:extLst>
        </xdr:cNvPr>
        <xdr:cNvSpPr txBox="1"/>
      </xdr:nvSpPr>
      <xdr:spPr>
        <a:xfrm>
          <a:off x="4498929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132</xdr:row>
      <xdr:rowOff>0</xdr:rowOff>
    </xdr:from>
    <xdr:ext cx="65" cy="172227"/>
    <xdr:sp macro="" textlink="">
      <xdr:nvSpPr>
        <xdr:cNvPr id="78" name="TextBox 77">
          <a:extLst>
            <a:ext uri="{FF2B5EF4-FFF2-40B4-BE49-F238E27FC236}">
              <a16:creationId xmlns:a16="http://schemas.microsoft.com/office/drawing/2014/main" id="{BC368A4F-EF6B-4C41-990D-D7EF41482F0B}"/>
            </a:ext>
          </a:extLst>
        </xdr:cNvPr>
        <xdr:cNvSpPr txBox="1"/>
      </xdr:nvSpPr>
      <xdr:spPr>
        <a:xfrm>
          <a:off x="4498929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136</xdr:row>
      <xdr:rowOff>0</xdr:rowOff>
    </xdr:from>
    <xdr:ext cx="65" cy="172227"/>
    <xdr:sp macro="" textlink="">
      <xdr:nvSpPr>
        <xdr:cNvPr id="79" name="TextBox 78">
          <a:extLst>
            <a:ext uri="{FF2B5EF4-FFF2-40B4-BE49-F238E27FC236}">
              <a16:creationId xmlns:a16="http://schemas.microsoft.com/office/drawing/2014/main" id="{8378D20D-CB7B-48D5-A7D8-46A9CC5DEB68}"/>
            </a:ext>
          </a:extLst>
        </xdr:cNvPr>
        <xdr:cNvSpPr txBox="1"/>
      </xdr:nvSpPr>
      <xdr:spPr>
        <a:xfrm>
          <a:off x="44989296" y="253974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140</xdr:row>
      <xdr:rowOff>0</xdr:rowOff>
    </xdr:from>
    <xdr:ext cx="65" cy="172227"/>
    <xdr:sp macro="" textlink="">
      <xdr:nvSpPr>
        <xdr:cNvPr id="80" name="TextBox 79">
          <a:extLst>
            <a:ext uri="{FF2B5EF4-FFF2-40B4-BE49-F238E27FC236}">
              <a16:creationId xmlns:a16="http://schemas.microsoft.com/office/drawing/2014/main" id="{98EB379F-426A-4CAD-A3CB-0C7052AC5155}"/>
            </a:ext>
          </a:extLst>
        </xdr:cNvPr>
        <xdr:cNvSpPr txBox="1"/>
      </xdr:nvSpPr>
      <xdr:spPr>
        <a:xfrm>
          <a:off x="44989296" y="26128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144</xdr:row>
      <xdr:rowOff>0</xdr:rowOff>
    </xdr:from>
    <xdr:ext cx="65" cy="172227"/>
    <xdr:sp macro="" textlink="">
      <xdr:nvSpPr>
        <xdr:cNvPr id="81" name="TextBox 80">
          <a:extLst>
            <a:ext uri="{FF2B5EF4-FFF2-40B4-BE49-F238E27FC236}">
              <a16:creationId xmlns:a16="http://schemas.microsoft.com/office/drawing/2014/main" id="{7D4D09D5-6C8D-45AC-BE5B-6B0A5096AF7A}"/>
            </a:ext>
          </a:extLst>
        </xdr:cNvPr>
        <xdr:cNvSpPr txBox="1"/>
      </xdr:nvSpPr>
      <xdr:spPr>
        <a:xfrm>
          <a:off x="44989296" y="26860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148</xdr:row>
      <xdr:rowOff>0</xdr:rowOff>
    </xdr:from>
    <xdr:ext cx="65" cy="172227"/>
    <xdr:sp macro="" textlink="">
      <xdr:nvSpPr>
        <xdr:cNvPr id="82" name="TextBox 81">
          <a:extLst>
            <a:ext uri="{FF2B5EF4-FFF2-40B4-BE49-F238E27FC236}">
              <a16:creationId xmlns:a16="http://schemas.microsoft.com/office/drawing/2014/main" id="{74D0F024-AB6F-4D8C-81C2-5A298C55046F}"/>
            </a:ext>
          </a:extLst>
        </xdr:cNvPr>
        <xdr:cNvSpPr txBox="1"/>
      </xdr:nvSpPr>
      <xdr:spPr>
        <a:xfrm>
          <a:off x="44989296" y="275920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152</xdr:row>
      <xdr:rowOff>0</xdr:rowOff>
    </xdr:from>
    <xdr:ext cx="65" cy="172227"/>
    <xdr:sp macro="" textlink="">
      <xdr:nvSpPr>
        <xdr:cNvPr id="83" name="TextBox 82">
          <a:extLst>
            <a:ext uri="{FF2B5EF4-FFF2-40B4-BE49-F238E27FC236}">
              <a16:creationId xmlns:a16="http://schemas.microsoft.com/office/drawing/2014/main" id="{E6FA772B-9186-47BE-B25F-A334493530E5}"/>
            </a:ext>
          </a:extLst>
        </xdr:cNvPr>
        <xdr:cNvSpPr txBox="1"/>
      </xdr:nvSpPr>
      <xdr:spPr>
        <a:xfrm>
          <a:off x="44989296" y="283235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157</xdr:row>
      <xdr:rowOff>0</xdr:rowOff>
    </xdr:from>
    <xdr:ext cx="65" cy="172227"/>
    <xdr:sp macro="" textlink="">
      <xdr:nvSpPr>
        <xdr:cNvPr id="84" name="TextBox 83">
          <a:extLst>
            <a:ext uri="{FF2B5EF4-FFF2-40B4-BE49-F238E27FC236}">
              <a16:creationId xmlns:a16="http://schemas.microsoft.com/office/drawing/2014/main" id="{945B0124-7C34-4A6E-AAE3-FC0C4B0A6191}"/>
            </a:ext>
          </a:extLst>
        </xdr:cNvPr>
        <xdr:cNvSpPr txBox="1"/>
      </xdr:nvSpPr>
      <xdr:spPr>
        <a:xfrm>
          <a:off x="44989296" y="29237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166</xdr:row>
      <xdr:rowOff>0</xdr:rowOff>
    </xdr:from>
    <xdr:ext cx="65" cy="172227"/>
    <xdr:sp macro="" textlink="">
      <xdr:nvSpPr>
        <xdr:cNvPr id="85" name="TextBox 84">
          <a:extLst>
            <a:ext uri="{FF2B5EF4-FFF2-40B4-BE49-F238E27FC236}">
              <a16:creationId xmlns:a16="http://schemas.microsoft.com/office/drawing/2014/main" id="{FFBA26A0-5FF2-4D4A-A302-3240E05CF0D8}"/>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170</xdr:row>
      <xdr:rowOff>0</xdr:rowOff>
    </xdr:from>
    <xdr:ext cx="65" cy="172227"/>
    <xdr:sp macro="" textlink="">
      <xdr:nvSpPr>
        <xdr:cNvPr id="86" name="TextBox 85">
          <a:extLst>
            <a:ext uri="{FF2B5EF4-FFF2-40B4-BE49-F238E27FC236}">
              <a16:creationId xmlns:a16="http://schemas.microsoft.com/office/drawing/2014/main" id="{19BEBC7B-91E8-46AB-BCA0-444D98A2C174}"/>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161</xdr:row>
      <xdr:rowOff>0</xdr:rowOff>
    </xdr:from>
    <xdr:ext cx="65" cy="172227"/>
    <xdr:sp macro="" textlink="">
      <xdr:nvSpPr>
        <xdr:cNvPr id="87" name="TextBox 86">
          <a:extLst>
            <a:ext uri="{FF2B5EF4-FFF2-40B4-BE49-F238E27FC236}">
              <a16:creationId xmlns:a16="http://schemas.microsoft.com/office/drawing/2014/main" id="{5907380D-3F16-4552-84C0-CCD916B26702}"/>
            </a:ext>
          </a:extLst>
        </xdr:cNvPr>
        <xdr:cNvSpPr txBox="1"/>
      </xdr:nvSpPr>
      <xdr:spPr>
        <a:xfrm>
          <a:off x="44989296" y="299694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166</xdr:row>
      <xdr:rowOff>0</xdr:rowOff>
    </xdr:from>
    <xdr:ext cx="65" cy="172227"/>
    <xdr:sp macro="" textlink="">
      <xdr:nvSpPr>
        <xdr:cNvPr id="88" name="TextBox 87">
          <a:extLst>
            <a:ext uri="{FF2B5EF4-FFF2-40B4-BE49-F238E27FC236}">
              <a16:creationId xmlns:a16="http://schemas.microsoft.com/office/drawing/2014/main" id="{8F42B529-3A4B-4A4E-A065-E4B9A241D2F9}"/>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89" name="TextBox 88">
          <a:extLst>
            <a:ext uri="{FF2B5EF4-FFF2-40B4-BE49-F238E27FC236}">
              <a16:creationId xmlns:a16="http://schemas.microsoft.com/office/drawing/2014/main" id="{64B34202-553D-4D2A-A615-659CE04DD2C8}"/>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90" name="TextBox 89">
          <a:extLst>
            <a:ext uri="{FF2B5EF4-FFF2-40B4-BE49-F238E27FC236}">
              <a16:creationId xmlns:a16="http://schemas.microsoft.com/office/drawing/2014/main" id="{9F19B6DA-BAEE-4C7D-8EB7-FB7172CD8ED6}"/>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91" name="TextBox 90">
          <a:extLst>
            <a:ext uri="{FF2B5EF4-FFF2-40B4-BE49-F238E27FC236}">
              <a16:creationId xmlns:a16="http://schemas.microsoft.com/office/drawing/2014/main" id="{76E5946E-3116-4B1D-9D95-FF68569EE5B5}"/>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92" name="TextBox 91">
          <a:extLst>
            <a:ext uri="{FF2B5EF4-FFF2-40B4-BE49-F238E27FC236}">
              <a16:creationId xmlns:a16="http://schemas.microsoft.com/office/drawing/2014/main" id="{7EE3B8B0-E6BD-4F66-97F7-6AB22E33B34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93" name="TextBox 92">
          <a:extLst>
            <a:ext uri="{FF2B5EF4-FFF2-40B4-BE49-F238E27FC236}">
              <a16:creationId xmlns:a16="http://schemas.microsoft.com/office/drawing/2014/main" id="{A770251F-AC3F-46F5-AC67-1E895E7D7888}"/>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94" name="TextBox 93">
          <a:extLst>
            <a:ext uri="{FF2B5EF4-FFF2-40B4-BE49-F238E27FC236}">
              <a16:creationId xmlns:a16="http://schemas.microsoft.com/office/drawing/2014/main" id="{37CE350B-05CA-4CD6-BFCE-1667448C13CE}"/>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95" name="TextBox 94">
          <a:extLst>
            <a:ext uri="{FF2B5EF4-FFF2-40B4-BE49-F238E27FC236}">
              <a16:creationId xmlns:a16="http://schemas.microsoft.com/office/drawing/2014/main" id="{15925D13-4EAB-4E2B-B3C5-54058685828B}"/>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96" name="TextBox 95">
          <a:extLst>
            <a:ext uri="{FF2B5EF4-FFF2-40B4-BE49-F238E27FC236}">
              <a16:creationId xmlns:a16="http://schemas.microsoft.com/office/drawing/2014/main" id="{0EE1E700-2A2A-4AE6-8414-882C6D32129C}"/>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97" name="TextBox 96">
          <a:extLst>
            <a:ext uri="{FF2B5EF4-FFF2-40B4-BE49-F238E27FC236}">
              <a16:creationId xmlns:a16="http://schemas.microsoft.com/office/drawing/2014/main" id="{341F23B9-B37C-4168-9162-44E94C8F2EE8}"/>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98" name="TextBox 97">
          <a:extLst>
            <a:ext uri="{FF2B5EF4-FFF2-40B4-BE49-F238E27FC236}">
              <a16:creationId xmlns:a16="http://schemas.microsoft.com/office/drawing/2014/main" id="{60F82BA0-135A-4118-9B33-0EA975EEB1EB}"/>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99" name="TextBox 98">
          <a:extLst>
            <a:ext uri="{FF2B5EF4-FFF2-40B4-BE49-F238E27FC236}">
              <a16:creationId xmlns:a16="http://schemas.microsoft.com/office/drawing/2014/main" id="{852FC4AD-ABE0-4595-9542-EF1029ED058D}"/>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100" name="TextBox 99">
          <a:extLst>
            <a:ext uri="{FF2B5EF4-FFF2-40B4-BE49-F238E27FC236}">
              <a16:creationId xmlns:a16="http://schemas.microsoft.com/office/drawing/2014/main" id="{C84BAE25-4930-4138-B68A-706BFEE0C9E3}"/>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101" name="TextBox 100">
          <a:extLst>
            <a:ext uri="{FF2B5EF4-FFF2-40B4-BE49-F238E27FC236}">
              <a16:creationId xmlns:a16="http://schemas.microsoft.com/office/drawing/2014/main" id="{7E2D293D-2924-4587-8F13-E3321E3A5B2E}"/>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132</xdr:row>
      <xdr:rowOff>0</xdr:rowOff>
    </xdr:from>
    <xdr:ext cx="65" cy="172227"/>
    <xdr:sp macro="" textlink="">
      <xdr:nvSpPr>
        <xdr:cNvPr id="102" name="TextBox 101">
          <a:extLst>
            <a:ext uri="{FF2B5EF4-FFF2-40B4-BE49-F238E27FC236}">
              <a16:creationId xmlns:a16="http://schemas.microsoft.com/office/drawing/2014/main" id="{0A201956-9191-44AA-808D-DDF3D43F452B}"/>
            </a:ext>
          </a:extLst>
        </xdr:cNvPr>
        <xdr:cNvSpPr txBox="1"/>
      </xdr:nvSpPr>
      <xdr:spPr>
        <a:xfrm>
          <a:off x="4498929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157</xdr:row>
      <xdr:rowOff>0</xdr:rowOff>
    </xdr:from>
    <xdr:ext cx="65" cy="172227"/>
    <xdr:sp macro="" textlink="">
      <xdr:nvSpPr>
        <xdr:cNvPr id="103" name="TextBox 102">
          <a:extLst>
            <a:ext uri="{FF2B5EF4-FFF2-40B4-BE49-F238E27FC236}">
              <a16:creationId xmlns:a16="http://schemas.microsoft.com/office/drawing/2014/main" id="{3545ED6B-3B6C-4F2E-BB94-BDC5F6AE4149}"/>
            </a:ext>
          </a:extLst>
        </xdr:cNvPr>
        <xdr:cNvSpPr txBox="1"/>
      </xdr:nvSpPr>
      <xdr:spPr>
        <a:xfrm>
          <a:off x="44989296" y="29237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161</xdr:row>
      <xdr:rowOff>0</xdr:rowOff>
    </xdr:from>
    <xdr:ext cx="65" cy="172227"/>
    <xdr:sp macro="" textlink="">
      <xdr:nvSpPr>
        <xdr:cNvPr id="104" name="TextBox 103">
          <a:extLst>
            <a:ext uri="{FF2B5EF4-FFF2-40B4-BE49-F238E27FC236}">
              <a16:creationId xmlns:a16="http://schemas.microsoft.com/office/drawing/2014/main" id="{A0F2C6A6-5329-4D87-B4F9-2CF6587E26D7}"/>
            </a:ext>
          </a:extLst>
        </xdr:cNvPr>
        <xdr:cNvSpPr txBox="1"/>
      </xdr:nvSpPr>
      <xdr:spPr>
        <a:xfrm>
          <a:off x="44989296" y="299694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162</xdr:row>
      <xdr:rowOff>0</xdr:rowOff>
    </xdr:from>
    <xdr:ext cx="65" cy="172227"/>
    <xdr:sp macro="" textlink="">
      <xdr:nvSpPr>
        <xdr:cNvPr id="105" name="TextBox 104">
          <a:extLst>
            <a:ext uri="{FF2B5EF4-FFF2-40B4-BE49-F238E27FC236}">
              <a16:creationId xmlns:a16="http://schemas.microsoft.com/office/drawing/2014/main" id="{F7FCA657-9B48-46D6-B408-695070FE462D}"/>
            </a:ext>
          </a:extLst>
        </xdr:cNvPr>
        <xdr:cNvSpPr txBox="1"/>
      </xdr:nvSpPr>
      <xdr:spPr>
        <a:xfrm>
          <a:off x="44989296" y="30152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166</xdr:row>
      <xdr:rowOff>0</xdr:rowOff>
    </xdr:from>
    <xdr:ext cx="65" cy="172227"/>
    <xdr:sp macro="" textlink="">
      <xdr:nvSpPr>
        <xdr:cNvPr id="106" name="TextBox 105">
          <a:extLst>
            <a:ext uri="{FF2B5EF4-FFF2-40B4-BE49-F238E27FC236}">
              <a16:creationId xmlns:a16="http://schemas.microsoft.com/office/drawing/2014/main" id="{26FB0F56-7789-49C2-88EC-261D48464558}"/>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162</xdr:row>
      <xdr:rowOff>0</xdr:rowOff>
    </xdr:from>
    <xdr:ext cx="65" cy="172227"/>
    <xdr:sp macro="" textlink="">
      <xdr:nvSpPr>
        <xdr:cNvPr id="107" name="TextBox 106">
          <a:extLst>
            <a:ext uri="{FF2B5EF4-FFF2-40B4-BE49-F238E27FC236}">
              <a16:creationId xmlns:a16="http://schemas.microsoft.com/office/drawing/2014/main" id="{DE8D22BB-E6D1-42B9-BD6A-51103E852F48}"/>
            </a:ext>
          </a:extLst>
        </xdr:cNvPr>
        <xdr:cNvSpPr txBox="1"/>
      </xdr:nvSpPr>
      <xdr:spPr>
        <a:xfrm>
          <a:off x="44989296" y="30152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166</xdr:row>
      <xdr:rowOff>0</xdr:rowOff>
    </xdr:from>
    <xdr:ext cx="65" cy="172227"/>
    <xdr:sp macro="" textlink="">
      <xdr:nvSpPr>
        <xdr:cNvPr id="108" name="TextBox 107">
          <a:extLst>
            <a:ext uri="{FF2B5EF4-FFF2-40B4-BE49-F238E27FC236}">
              <a16:creationId xmlns:a16="http://schemas.microsoft.com/office/drawing/2014/main" id="{A9976FAC-37AE-4F0D-A126-B02C62506768}"/>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109" name="TextBox 108">
          <a:extLst>
            <a:ext uri="{FF2B5EF4-FFF2-40B4-BE49-F238E27FC236}">
              <a16:creationId xmlns:a16="http://schemas.microsoft.com/office/drawing/2014/main" id="{6A7469A4-6702-4A38-AC75-16AFEAF3164B}"/>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110" name="TextBox 109">
          <a:extLst>
            <a:ext uri="{FF2B5EF4-FFF2-40B4-BE49-F238E27FC236}">
              <a16:creationId xmlns:a16="http://schemas.microsoft.com/office/drawing/2014/main" id="{63137401-6AEA-494E-97F9-74BFB2AF16FB}"/>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111" name="TextBox 110">
          <a:extLst>
            <a:ext uri="{FF2B5EF4-FFF2-40B4-BE49-F238E27FC236}">
              <a16:creationId xmlns:a16="http://schemas.microsoft.com/office/drawing/2014/main" id="{D574B45E-0232-4BF3-918D-A2DFCA5956E6}"/>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112" name="TextBox 111">
          <a:extLst>
            <a:ext uri="{FF2B5EF4-FFF2-40B4-BE49-F238E27FC236}">
              <a16:creationId xmlns:a16="http://schemas.microsoft.com/office/drawing/2014/main" id="{25C65DF9-C9E9-4A5E-9E7C-AB7C9D7740F4}"/>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170</xdr:row>
      <xdr:rowOff>0</xdr:rowOff>
    </xdr:from>
    <xdr:ext cx="65" cy="172227"/>
    <xdr:sp macro="" textlink="">
      <xdr:nvSpPr>
        <xdr:cNvPr id="113" name="TextBox 112">
          <a:extLst>
            <a:ext uri="{FF2B5EF4-FFF2-40B4-BE49-F238E27FC236}">
              <a16:creationId xmlns:a16="http://schemas.microsoft.com/office/drawing/2014/main" id="{9219A5B5-DC66-4456-814F-BCB4888ADF9D}"/>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170</xdr:row>
      <xdr:rowOff>0</xdr:rowOff>
    </xdr:from>
    <xdr:ext cx="65" cy="172227"/>
    <xdr:sp macro="" textlink="">
      <xdr:nvSpPr>
        <xdr:cNvPr id="114" name="TextBox 113">
          <a:extLst>
            <a:ext uri="{FF2B5EF4-FFF2-40B4-BE49-F238E27FC236}">
              <a16:creationId xmlns:a16="http://schemas.microsoft.com/office/drawing/2014/main" id="{921DEF57-944F-4431-BFC5-E183A47C52CC}"/>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170</xdr:row>
      <xdr:rowOff>0</xdr:rowOff>
    </xdr:from>
    <xdr:ext cx="65" cy="172227"/>
    <xdr:sp macro="" textlink="">
      <xdr:nvSpPr>
        <xdr:cNvPr id="115" name="TextBox 114">
          <a:extLst>
            <a:ext uri="{FF2B5EF4-FFF2-40B4-BE49-F238E27FC236}">
              <a16:creationId xmlns:a16="http://schemas.microsoft.com/office/drawing/2014/main" id="{ADE2557B-9CBD-43AC-80E6-9B14551A0ECA}"/>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170</xdr:row>
      <xdr:rowOff>0</xdr:rowOff>
    </xdr:from>
    <xdr:ext cx="65" cy="172227"/>
    <xdr:sp macro="" textlink="">
      <xdr:nvSpPr>
        <xdr:cNvPr id="116" name="TextBox 115">
          <a:extLst>
            <a:ext uri="{FF2B5EF4-FFF2-40B4-BE49-F238E27FC236}">
              <a16:creationId xmlns:a16="http://schemas.microsoft.com/office/drawing/2014/main" id="{BDA17604-54CD-4DF2-A796-0E6928C40742}"/>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117" name="TextBox 116">
          <a:extLst>
            <a:ext uri="{FF2B5EF4-FFF2-40B4-BE49-F238E27FC236}">
              <a16:creationId xmlns:a16="http://schemas.microsoft.com/office/drawing/2014/main" id="{27AEDCE5-AD30-4D52-9C3B-2FE2378B6CC1}"/>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98</xdr:row>
      <xdr:rowOff>0</xdr:rowOff>
    </xdr:from>
    <xdr:ext cx="65" cy="172227"/>
    <xdr:sp macro="" textlink="">
      <xdr:nvSpPr>
        <xdr:cNvPr id="118" name="TextBox 117">
          <a:extLst>
            <a:ext uri="{FF2B5EF4-FFF2-40B4-BE49-F238E27FC236}">
              <a16:creationId xmlns:a16="http://schemas.microsoft.com/office/drawing/2014/main" id="{2E1CD102-493C-4BE0-80D0-D5F18459072B}"/>
            </a:ext>
          </a:extLst>
        </xdr:cNvPr>
        <xdr:cNvSpPr txBox="1"/>
      </xdr:nvSpPr>
      <xdr:spPr>
        <a:xfrm>
          <a:off x="44375886" y="184480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102</xdr:row>
      <xdr:rowOff>0</xdr:rowOff>
    </xdr:from>
    <xdr:ext cx="65" cy="172227"/>
    <xdr:sp macro="" textlink="">
      <xdr:nvSpPr>
        <xdr:cNvPr id="119" name="TextBox 118">
          <a:extLst>
            <a:ext uri="{FF2B5EF4-FFF2-40B4-BE49-F238E27FC236}">
              <a16:creationId xmlns:a16="http://schemas.microsoft.com/office/drawing/2014/main" id="{1A883D79-0033-41D6-A244-38406128ADC9}"/>
            </a:ext>
          </a:extLst>
        </xdr:cNvPr>
        <xdr:cNvSpPr txBox="1"/>
      </xdr:nvSpPr>
      <xdr:spPr>
        <a:xfrm>
          <a:off x="44375886" y="191795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106</xdr:row>
      <xdr:rowOff>0</xdr:rowOff>
    </xdr:from>
    <xdr:ext cx="65" cy="172227"/>
    <xdr:sp macro="" textlink="">
      <xdr:nvSpPr>
        <xdr:cNvPr id="120" name="TextBox 119">
          <a:extLst>
            <a:ext uri="{FF2B5EF4-FFF2-40B4-BE49-F238E27FC236}">
              <a16:creationId xmlns:a16="http://schemas.microsoft.com/office/drawing/2014/main" id="{A37E2590-897B-4A4B-A5F5-1E6C2A8CFB23}"/>
            </a:ext>
          </a:extLst>
        </xdr:cNvPr>
        <xdr:cNvSpPr txBox="1"/>
      </xdr:nvSpPr>
      <xdr:spPr>
        <a:xfrm>
          <a:off x="44375886" y="199110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110</xdr:row>
      <xdr:rowOff>0</xdr:rowOff>
    </xdr:from>
    <xdr:ext cx="65" cy="172227"/>
    <xdr:sp macro="" textlink="">
      <xdr:nvSpPr>
        <xdr:cNvPr id="121" name="TextBox 120">
          <a:extLst>
            <a:ext uri="{FF2B5EF4-FFF2-40B4-BE49-F238E27FC236}">
              <a16:creationId xmlns:a16="http://schemas.microsoft.com/office/drawing/2014/main" id="{E5FCD0B3-2616-48AE-ACC3-6DB2DB9EC45E}"/>
            </a:ext>
          </a:extLst>
        </xdr:cNvPr>
        <xdr:cNvSpPr txBox="1"/>
      </xdr:nvSpPr>
      <xdr:spPr>
        <a:xfrm>
          <a:off x="44375886" y="206425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122" name="TextBox 121">
          <a:extLst>
            <a:ext uri="{FF2B5EF4-FFF2-40B4-BE49-F238E27FC236}">
              <a16:creationId xmlns:a16="http://schemas.microsoft.com/office/drawing/2014/main" id="{070436F6-0BFE-44DB-BA62-75FB39CD86AB}"/>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124</xdr:row>
      <xdr:rowOff>0</xdr:rowOff>
    </xdr:from>
    <xdr:ext cx="65" cy="172227"/>
    <xdr:sp macro="" textlink="">
      <xdr:nvSpPr>
        <xdr:cNvPr id="123" name="TextBox 122">
          <a:extLst>
            <a:ext uri="{FF2B5EF4-FFF2-40B4-BE49-F238E27FC236}">
              <a16:creationId xmlns:a16="http://schemas.microsoft.com/office/drawing/2014/main" id="{F531D817-ED1A-4762-AAE5-4F278B6D8935}"/>
            </a:ext>
          </a:extLst>
        </xdr:cNvPr>
        <xdr:cNvSpPr txBox="1"/>
      </xdr:nvSpPr>
      <xdr:spPr>
        <a:xfrm>
          <a:off x="443758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115</xdr:row>
      <xdr:rowOff>0</xdr:rowOff>
    </xdr:from>
    <xdr:ext cx="65" cy="172227"/>
    <xdr:sp macro="" textlink="">
      <xdr:nvSpPr>
        <xdr:cNvPr id="124" name="TextBox 123">
          <a:extLst>
            <a:ext uri="{FF2B5EF4-FFF2-40B4-BE49-F238E27FC236}">
              <a16:creationId xmlns:a16="http://schemas.microsoft.com/office/drawing/2014/main" id="{A2C65A9E-97AC-4F7F-9DFA-838DED29F9E2}"/>
            </a:ext>
          </a:extLst>
        </xdr:cNvPr>
        <xdr:cNvSpPr txBox="1"/>
      </xdr:nvSpPr>
      <xdr:spPr>
        <a:xfrm>
          <a:off x="44375886" y="21556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125" name="TextBox 124">
          <a:extLst>
            <a:ext uri="{FF2B5EF4-FFF2-40B4-BE49-F238E27FC236}">
              <a16:creationId xmlns:a16="http://schemas.microsoft.com/office/drawing/2014/main" id="{3D207D44-BD3A-44F3-AD01-874B53AAC3F0}"/>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115</xdr:row>
      <xdr:rowOff>0</xdr:rowOff>
    </xdr:from>
    <xdr:ext cx="65" cy="172227"/>
    <xdr:sp macro="" textlink="">
      <xdr:nvSpPr>
        <xdr:cNvPr id="126" name="TextBox 125">
          <a:extLst>
            <a:ext uri="{FF2B5EF4-FFF2-40B4-BE49-F238E27FC236}">
              <a16:creationId xmlns:a16="http://schemas.microsoft.com/office/drawing/2014/main" id="{C6B8CE39-0D16-4A9D-9B66-84FEAC4AA63B}"/>
            </a:ext>
          </a:extLst>
        </xdr:cNvPr>
        <xdr:cNvSpPr txBox="1"/>
      </xdr:nvSpPr>
      <xdr:spPr>
        <a:xfrm>
          <a:off x="44375886" y="21556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127" name="TextBox 126">
          <a:extLst>
            <a:ext uri="{FF2B5EF4-FFF2-40B4-BE49-F238E27FC236}">
              <a16:creationId xmlns:a16="http://schemas.microsoft.com/office/drawing/2014/main" id="{5A0B9EA7-DADF-4EB2-8830-8C66F12D9D98}"/>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128" name="TextBox 127">
          <a:extLst>
            <a:ext uri="{FF2B5EF4-FFF2-40B4-BE49-F238E27FC236}">
              <a16:creationId xmlns:a16="http://schemas.microsoft.com/office/drawing/2014/main" id="{7A2A5097-E370-4CD0-BA3B-079BB3CFF6F7}"/>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124</xdr:row>
      <xdr:rowOff>0</xdr:rowOff>
    </xdr:from>
    <xdr:ext cx="65" cy="172227"/>
    <xdr:sp macro="" textlink="">
      <xdr:nvSpPr>
        <xdr:cNvPr id="129" name="TextBox 128">
          <a:extLst>
            <a:ext uri="{FF2B5EF4-FFF2-40B4-BE49-F238E27FC236}">
              <a16:creationId xmlns:a16="http://schemas.microsoft.com/office/drawing/2014/main" id="{02BB9529-8038-4958-886D-0CCDF5992534}"/>
            </a:ext>
          </a:extLst>
        </xdr:cNvPr>
        <xdr:cNvSpPr txBox="1"/>
      </xdr:nvSpPr>
      <xdr:spPr>
        <a:xfrm>
          <a:off x="443758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124</xdr:row>
      <xdr:rowOff>0</xdr:rowOff>
    </xdr:from>
    <xdr:ext cx="65" cy="172227"/>
    <xdr:sp macro="" textlink="">
      <xdr:nvSpPr>
        <xdr:cNvPr id="130" name="TextBox 129">
          <a:extLst>
            <a:ext uri="{FF2B5EF4-FFF2-40B4-BE49-F238E27FC236}">
              <a16:creationId xmlns:a16="http://schemas.microsoft.com/office/drawing/2014/main" id="{3FBF874E-D07B-4EEF-9761-6BA7E463E2A0}"/>
            </a:ext>
          </a:extLst>
        </xdr:cNvPr>
        <xdr:cNvSpPr txBox="1"/>
      </xdr:nvSpPr>
      <xdr:spPr>
        <a:xfrm>
          <a:off x="443758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131" name="TextBox 130">
          <a:extLst>
            <a:ext uri="{FF2B5EF4-FFF2-40B4-BE49-F238E27FC236}">
              <a16:creationId xmlns:a16="http://schemas.microsoft.com/office/drawing/2014/main" id="{653AD19C-70C0-4E51-A6C5-04A6362991DA}"/>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132" name="TextBox 131">
          <a:extLst>
            <a:ext uri="{FF2B5EF4-FFF2-40B4-BE49-F238E27FC236}">
              <a16:creationId xmlns:a16="http://schemas.microsoft.com/office/drawing/2014/main" id="{0DC1DD58-6A3C-4B8A-8371-FAE0FB1385F0}"/>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133" name="TextBox 132">
          <a:extLst>
            <a:ext uri="{FF2B5EF4-FFF2-40B4-BE49-F238E27FC236}">
              <a16:creationId xmlns:a16="http://schemas.microsoft.com/office/drawing/2014/main" id="{EA0BD833-A4E1-4DC1-9EE5-8A2FA72FFF78}"/>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484686</xdr:colOff>
      <xdr:row>120</xdr:row>
      <xdr:rowOff>0</xdr:rowOff>
    </xdr:from>
    <xdr:ext cx="65" cy="172227"/>
    <xdr:sp macro="" textlink="">
      <xdr:nvSpPr>
        <xdr:cNvPr id="134" name="TextBox 133">
          <a:extLst>
            <a:ext uri="{FF2B5EF4-FFF2-40B4-BE49-F238E27FC236}">
              <a16:creationId xmlns:a16="http://schemas.microsoft.com/office/drawing/2014/main" id="{457AF223-B301-44F6-901B-68EF02E25A31}"/>
            </a:ext>
          </a:extLst>
        </xdr:cNvPr>
        <xdr:cNvSpPr txBox="1"/>
      </xdr:nvSpPr>
      <xdr:spPr>
        <a:xfrm>
          <a:off x="44375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98</xdr:row>
      <xdr:rowOff>0</xdr:rowOff>
    </xdr:from>
    <xdr:ext cx="65" cy="172227"/>
    <xdr:sp macro="" textlink="">
      <xdr:nvSpPr>
        <xdr:cNvPr id="135" name="TextBox 134">
          <a:extLst>
            <a:ext uri="{FF2B5EF4-FFF2-40B4-BE49-F238E27FC236}">
              <a16:creationId xmlns:a16="http://schemas.microsoft.com/office/drawing/2014/main" id="{570176A1-20BC-48D9-B74E-36B993CA3FF3}"/>
            </a:ext>
          </a:extLst>
        </xdr:cNvPr>
        <xdr:cNvSpPr txBox="1"/>
      </xdr:nvSpPr>
      <xdr:spPr>
        <a:xfrm>
          <a:off x="46204686" y="184480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102</xdr:row>
      <xdr:rowOff>0</xdr:rowOff>
    </xdr:from>
    <xdr:ext cx="65" cy="172227"/>
    <xdr:sp macro="" textlink="">
      <xdr:nvSpPr>
        <xdr:cNvPr id="136" name="TextBox 135">
          <a:extLst>
            <a:ext uri="{FF2B5EF4-FFF2-40B4-BE49-F238E27FC236}">
              <a16:creationId xmlns:a16="http://schemas.microsoft.com/office/drawing/2014/main" id="{BFDCD521-9941-43DB-97AD-2D0EDA254B5B}"/>
            </a:ext>
          </a:extLst>
        </xdr:cNvPr>
        <xdr:cNvSpPr txBox="1"/>
      </xdr:nvSpPr>
      <xdr:spPr>
        <a:xfrm>
          <a:off x="46204686" y="191795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106</xdr:row>
      <xdr:rowOff>0</xdr:rowOff>
    </xdr:from>
    <xdr:ext cx="65" cy="172227"/>
    <xdr:sp macro="" textlink="">
      <xdr:nvSpPr>
        <xdr:cNvPr id="137" name="TextBox 136">
          <a:extLst>
            <a:ext uri="{FF2B5EF4-FFF2-40B4-BE49-F238E27FC236}">
              <a16:creationId xmlns:a16="http://schemas.microsoft.com/office/drawing/2014/main" id="{DE3BFB02-7DA5-4E8A-8809-6BC65F3F276E}"/>
            </a:ext>
          </a:extLst>
        </xdr:cNvPr>
        <xdr:cNvSpPr txBox="1"/>
      </xdr:nvSpPr>
      <xdr:spPr>
        <a:xfrm>
          <a:off x="46204686" y="199110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110</xdr:row>
      <xdr:rowOff>0</xdr:rowOff>
    </xdr:from>
    <xdr:ext cx="65" cy="172227"/>
    <xdr:sp macro="" textlink="">
      <xdr:nvSpPr>
        <xdr:cNvPr id="138" name="TextBox 137">
          <a:extLst>
            <a:ext uri="{FF2B5EF4-FFF2-40B4-BE49-F238E27FC236}">
              <a16:creationId xmlns:a16="http://schemas.microsoft.com/office/drawing/2014/main" id="{71A44A72-E503-4968-8897-DA61A3139215}"/>
            </a:ext>
          </a:extLst>
        </xdr:cNvPr>
        <xdr:cNvSpPr txBox="1"/>
      </xdr:nvSpPr>
      <xdr:spPr>
        <a:xfrm>
          <a:off x="46204686" y="206425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139" name="TextBox 138">
          <a:extLst>
            <a:ext uri="{FF2B5EF4-FFF2-40B4-BE49-F238E27FC236}">
              <a16:creationId xmlns:a16="http://schemas.microsoft.com/office/drawing/2014/main" id="{B9B9EBD6-A907-4E3C-ABAE-74DF457F0EB8}"/>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124</xdr:row>
      <xdr:rowOff>0</xdr:rowOff>
    </xdr:from>
    <xdr:ext cx="65" cy="172227"/>
    <xdr:sp macro="" textlink="">
      <xdr:nvSpPr>
        <xdr:cNvPr id="140" name="TextBox 139">
          <a:extLst>
            <a:ext uri="{FF2B5EF4-FFF2-40B4-BE49-F238E27FC236}">
              <a16:creationId xmlns:a16="http://schemas.microsoft.com/office/drawing/2014/main" id="{ACA67E44-5D0D-4A55-B97D-BE386292EBBF}"/>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115</xdr:row>
      <xdr:rowOff>0</xdr:rowOff>
    </xdr:from>
    <xdr:ext cx="65" cy="172227"/>
    <xdr:sp macro="" textlink="">
      <xdr:nvSpPr>
        <xdr:cNvPr id="141" name="TextBox 140">
          <a:extLst>
            <a:ext uri="{FF2B5EF4-FFF2-40B4-BE49-F238E27FC236}">
              <a16:creationId xmlns:a16="http://schemas.microsoft.com/office/drawing/2014/main" id="{728E17F5-12BB-4352-BF3A-BD9D2EBFF9CE}"/>
            </a:ext>
          </a:extLst>
        </xdr:cNvPr>
        <xdr:cNvSpPr txBox="1"/>
      </xdr:nvSpPr>
      <xdr:spPr>
        <a:xfrm>
          <a:off x="46204686" y="21556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142" name="TextBox 141">
          <a:extLst>
            <a:ext uri="{FF2B5EF4-FFF2-40B4-BE49-F238E27FC236}">
              <a16:creationId xmlns:a16="http://schemas.microsoft.com/office/drawing/2014/main" id="{F0051ED1-E34B-441C-9743-EB76F6E661B0}"/>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115</xdr:row>
      <xdr:rowOff>0</xdr:rowOff>
    </xdr:from>
    <xdr:ext cx="65" cy="172227"/>
    <xdr:sp macro="" textlink="">
      <xdr:nvSpPr>
        <xdr:cNvPr id="143" name="TextBox 142">
          <a:extLst>
            <a:ext uri="{FF2B5EF4-FFF2-40B4-BE49-F238E27FC236}">
              <a16:creationId xmlns:a16="http://schemas.microsoft.com/office/drawing/2014/main" id="{6D66A4B0-BD9B-4CA3-8538-6918ED6D0CAF}"/>
            </a:ext>
          </a:extLst>
        </xdr:cNvPr>
        <xdr:cNvSpPr txBox="1"/>
      </xdr:nvSpPr>
      <xdr:spPr>
        <a:xfrm>
          <a:off x="46204686" y="21556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144" name="TextBox 143">
          <a:extLst>
            <a:ext uri="{FF2B5EF4-FFF2-40B4-BE49-F238E27FC236}">
              <a16:creationId xmlns:a16="http://schemas.microsoft.com/office/drawing/2014/main" id="{15C68FA9-BB16-4586-8DCB-9AA82E9DA123}"/>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145" name="TextBox 144">
          <a:extLst>
            <a:ext uri="{FF2B5EF4-FFF2-40B4-BE49-F238E27FC236}">
              <a16:creationId xmlns:a16="http://schemas.microsoft.com/office/drawing/2014/main" id="{5349079B-71D0-4637-8605-0D28A41CB4A0}"/>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124</xdr:row>
      <xdr:rowOff>0</xdr:rowOff>
    </xdr:from>
    <xdr:ext cx="65" cy="172227"/>
    <xdr:sp macro="" textlink="">
      <xdr:nvSpPr>
        <xdr:cNvPr id="146" name="TextBox 145">
          <a:extLst>
            <a:ext uri="{FF2B5EF4-FFF2-40B4-BE49-F238E27FC236}">
              <a16:creationId xmlns:a16="http://schemas.microsoft.com/office/drawing/2014/main" id="{6919BE24-3EB8-4295-AAEF-F64A0B65DF62}"/>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124</xdr:row>
      <xdr:rowOff>0</xdr:rowOff>
    </xdr:from>
    <xdr:ext cx="65" cy="172227"/>
    <xdr:sp macro="" textlink="">
      <xdr:nvSpPr>
        <xdr:cNvPr id="147" name="TextBox 146">
          <a:extLst>
            <a:ext uri="{FF2B5EF4-FFF2-40B4-BE49-F238E27FC236}">
              <a16:creationId xmlns:a16="http://schemas.microsoft.com/office/drawing/2014/main" id="{3D561BA2-BF5B-4E27-B5A0-57FD50663A8A}"/>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148" name="TextBox 147">
          <a:extLst>
            <a:ext uri="{FF2B5EF4-FFF2-40B4-BE49-F238E27FC236}">
              <a16:creationId xmlns:a16="http://schemas.microsoft.com/office/drawing/2014/main" id="{1A6ACBD5-0134-46E7-9736-916729B702A4}"/>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149" name="TextBox 148">
          <a:extLst>
            <a:ext uri="{FF2B5EF4-FFF2-40B4-BE49-F238E27FC236}">
              <a16:creationId xmlns:a16="http://schemas.microsoft.com/office/drawing/2014/main" id="{1BD83886-5995-4D00-840B-DC113259F788}"/>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150" name="TextBox 149">
          <a:extLst>
            <a:ext uri="{FF2B5EF4-FFF2-40B4-BE49-F238E27FC236}">
              <a16:creationId xmlns:a16="http://schemas.microsoft.com/office/drawing/2014/main" id="{7004D89F-F305-4060-977B-13E964D21A5F}"/>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151" name="TextBox 150">
          <a:extLst>
            <a:ext uri="{FF2B5EF4-FFF2-40B4-BE49-F238E27FC236}">
              <a16:creationId xmlns:a16="http://schemas.microsoft.com/office/drawing/2014/main" id="{CC6495CC-A9DC-4CF7-9217-B3D9538F0743}"/>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128</xdr:row>
      <xdr:rowOff>0</xdr:rowOff>
    </xdr:from>
    <xdr:ext cx="65" cy="172227"/>
    <xdr:sp macro="" textlink="">
      <xdr:nvSpPr>
        <xdr:cNvPr id="152" name="TextBox 151">
          <a:extLst>
            <a:ext uri="{FF2B5EF4-FFF2-40B4-BE49-F238E27FC236}">
              <a16:creationId xmlns:a16="http://schemas.microsoft.com/office/drawing/2014/main" id="{8BF349E7-86AE-4564-9BC8-BE0501F53C9C}"/>
            </a:ext>
          </a:extLst>
        </xdr:cNvPr>
        <xdr:cNvSpPr txBox="1"/>
      </xdr:nvSpPr>
      <xdr:spPr>
        <a:xfrm>
          <a:off x="4437969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132</xdr:row>
      <xdr:rowOff>0</xdr:rowOff>
    </xdr:from>
    <xdr:ext cx="65" cy="172227"/>
    <xdr:sp macro="" textlink="">
      <xdr:nvSpPr>
        <xdr:cNvPr id="153" name="TextBox 152">
          <a:extLst>
            <a:ext uri="{FF2B5EF4-FFF2-40B4-BE49-F238E27FC236}">
              <a16:creationId xmlns:a16="http://schemas.microsoft.com/office/drawing/2014/main" id="{C2F67F7B-81AC-4E5F-8603-B4F0A1A6D5F3}"/>
            </a:ext>
          </a:extLst>
        </xdr:cNvPr>
        <xdr:cNvSpPr txBox="1"/>
      </xdr:nvSpPr>
      <xdr:spPr>
        <a:xfrm>
          <a:off x="4437969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136</xdr:row>
      <xdr:rowOff>0</xdr:rowOff>
    </xdr:from>
    <xdr:ext cx="65" cy="172227"/>
    <xdr:sp macro="" textlink="">
      <xdr:nvSpPr>
        <xdr:cNvPr id="154" name="TextBox 153">
          <a:extLst>
            <a:ext uri="{FF2B5EF4-FFF2-40B4-BE49-F238E27FC236}">
              <a16:creationId xmlns:a16="http://schemas.microsoft.com/office/drawing/2014/main" id="{482B161E-BD20-493C-9F89-2C1667AEB63E}"/>
            </a:ext>
          </a:extLst>
        </xdr:cNvPr>
        <xdr:cNvSpPr txBox="1"/>
      </xdr:nvSpPr>
      <xdr:spPr>
        <a:xfrm>
          <a:off x="44379696" y="253974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140</xdr:row>
      <xdr:rowOff>0</xdr:rowOff>
    </xdr:from>
    <xdr:ext cx="65" cy="172227"/>
    <xdr:sp macro="" textlink="">
      <xdr:nvSpPr>
        <xdr:cNvPr id="155" name="TextBox 154">
          <a:extLst>
            <a:ext uri="{FF2B5EF4-FFF2-40B4-BE49-F238E27FC236}">
              <a16:creationId xmlns:a16="http://schemas.microsoft.com/office/drawing/2014/main" id="{250B5BB3-4A8A-4D08-A8B2-9E2445BBF00B}"/>
            </a:ext>
          </a:extLst>
        </xdr:cNvPr>
        <xdr:cNvSpPr txBox="1"/>
      </xdr:nvSpPr>
      <xdr:spPr>
        <a:xfrm>
          <a:off x="44379696" y="26128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144</xdr:row>
      <xdr:rowOff>0</xdr:rowOff>
    </xdr:from>
    <xdr:ext cx="65" cy="172227"/>
    <xdr:sp macro="" textlink="">
      <xdr:nvSpPr>
        <xdr:cNvPr id="156" name="TextBox 155">
          <a:extLst>
            <a:ext uri="{FF2B5EF4-FFF2-40B4-BE49-F238E27FC236}">
              <a16:creationId xmlns:a16="http://schemas.microsoft.com/office/drawing/2014/main" id="{20D119A5-656B-4E27-B2FC-6DB533BDE5C5}"/>
            </a:ext>
          </a:extLst>
        </xdr:cNvPr>
        <xdr:cNvSpPr txBox="1"/>
      </xdr:nvSpPr>
      <xdr:spPr>
        <a:xfrm>
          <a:off x="44379696" y="26860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148</xdr:row>
      <xdr:rowOff>0</xdr:rowOff>
    </xdr:from>
    <xdr:ext cx="65" cy="172227"/>
    <xdr:sp macro="" textlink="">
      <xdr:nvSpPr>
        <xdr:cNvPr id="157" name="TextBox 156">
          <a:extLst>
            <a:ext uri="{FF2B5EF4-FFF2-40B4-BE49-F238E27FC236}">
              <a16:creationId xmlns:a16="http://schemas.microsoft.com/office/drawing/2014/main" id="{F936D590-8EAE-44A8-BB1F-88052EE555B5}"/>
            </a:ext>
          </a:extLst>
        </xdr:cNvPr>
        <xdr:cNvSpPr txBox="1"/>
      </xdr:nvSpPr>
      <xdr:spPr>
        <a:xfrm>
          <a:off x="44379696" y="275920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152</xdr:row>
      <xdr:rowOff>0</xdr:rowOff>
    </xdr:from>
    <xdr:ext cx="65" cy="172227"/>
    <xdr:sp macro="" textlink="">
      <xdr:nvSpPr>
        <xdr:cNvPr id="158" name="TextBox 157">
          <a:extLst>
            <a:ext uri="{FF2B5EF4-FFF2-40B4-BE49-F238E27FC236}">
              <a16:creationId xmlns:a16="http://schemas.microsoft.com/office/drawing/2014/main" id="{F68EB133-ACCE-40F1-AE64-3A1231D97003}"/>
            </a:ext>
          </a:extLst>
        </xdr:cNvPr>
        <xdr:cNvSpPr txBox="1"/>
      </xdr:nvSpPr>
      <xdr:spPr>
        <a:xfrm>
          <a:off x="44379696" y="283235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157</xdr:row>
      <xdr:rowOff>0</xdr:rowOff>
    </xdr:from>
    <xdr:ext cx="65" cy="172227"/>
    <xdr:sp macro="" textlink="">
      <xdr:nvSpPr>
        <xdr:cNvPr id="159" name="TextBox 158">
          <a:extLst>
            <a:ext uri="{FF2B5EF4-FFF2-40B4-BE49-F238E27FC236}">
              <a16:creationId xmlns:a16="http://schemas.microsoft.com/office/drawing/2014/main" id="{65A7E1ED-85E5-4CD5-8B05-F804018948BB}"/>
            </a:ext>
          </a:extLst>
        </xdr:cNvPr>
        <xdr:cNvSpPr txBox="1"/>
      </xdr:nvSpPr>
      <xdr:spPr>
        <a:xfrm>
          <a:off x="44379696" y="29237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166</xdr:row>
      <xdr:rowOff>0</xdr:rowOff>
    </xdr:from>
    <xdr:ext cx="65" cy="172227"/>
    <xdr:sp macro="" textlink="">
      <xdr:nvSpPr>
        <xdr:cNvPr id="160" name="TextBox 159">
          <a:extLst>
            <a:ext uri="{FF2B5EF4-FFF2-40B4-BE49-F238E27FC236}">
              <a16:creationId xmlns:a16="http://schemas.microsoft.com/office/drawing/2014/main" id="{53C3563A-2FF4-4204-93F1-2A7F101AB002}"/>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170</xdr:row>
      <xdr:rowOff>0</xdr:rowOff>
    </xdr:from>
    <xdr:ext cx="65" cy="172227"/>
    <xdr:sp macro="" textlink="">
      <xdr:nvSpPr>
        <xdr:cNvPr id="161" name="TextBox 160">
          <a:extLst>
            <a:ext uri="{FF2B5EF4-FFF2-40B4-BE49-F238E27FC236}">
              <a16:creationId xmlns:a16="http://schemas.microsoft.com/office/drawing/2014/main" id="{068064F9-0983-4312-B9B3-A72C6AA1098F}"/>
            </a:ext>
          </a:extLst>
        </xdr:cNvPr>
        <xdr:cNvSpPr txBox="1"/>
      </xdr:nvSpPr>
      <xdr:spPr>
        <a:xfrm>
          <a:off x="443796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161</xdr:row>
      <xdr:rowOff>0</xdr:rowOff>
    </xdr:from>
    <xdr:ext cx="65" cy="172227"/>
    <xdr:sp macro="" textlink="">
      <xdr:nvSpPr>
        <xdr:cNvPr id="162" name="TextBox 161">
          <a:extLst>
            <a:ext uri="{FF2B5EF4-FFF2-40B4-BE49-F238E27FC236}">
              <a16:creationId xmlns:a16="http://schemas.microsoft.com/office/drawing/2014/main" id="{45DA0255-C923-4C12-83A1-457B802CC36C}"/>
            </a:ext>
          </a:extLst>
        </xdr:cNvPr>
        <xdr:cNvSpPr txBox="1"/>
      </xdr:nvSpPr>
      <xdr:spPr>
        <a:xfrm>
          <a:off x="44379696" y="299694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166</xdr:row>
      <xdr:rowOff>0</xdr:rowOff>
    </xdr:from>
    <xdr:ext cx="65" cy="172227"/>
    <xdr:sp macro="" textlink="">
      <xdr:nvSpPr>
        <xdr:cNvPr id="163" name="TextBox 162">
          <a:extLst>
            <a:ext uri="{FF2B5EF4-FFF2-40B4-BE49-F238E27FC236}">
              <a16:creationId xmlns:a16="http://schemas.microsoft.com/office/drawing/2014/main" id="{3E89255D-9C52-42A7-92AD-6F2784DCCCE6}"/>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64" name="TextBox 163">
          <a:extLst>
            <a:ext uri="{FF2B5EF4-FFF2-40B4-BE49-F238E27FC236}">
              <a16:creationId xmlns:a16="http://schemas.microsoft.com/office/drawing/2014/main" id="{252AA374-D447-481A-B45E-F73527BFEEF0}"/>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65" name="TextBox 164">
          <a:extLst>
            <a:ext uri="{FF2B5EF4-FFF2-40B4-BE49-F238E27FC236}">
              <a16:creationId xmlns:a16="http://schemas.microsoft.com/office/drawing/2014/main" id="{505E19E1-E3CF-4578-B192-F86CEF744266}"/>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66" name="TextBox 165">
          <a:extLst>
            <a:ext uri="{FF2B5EF4-FFF2-40B4-BE49-F238E27FC236}">
              <a16:creationId xmlns:a16="http://schemas.microsoft.com/office/drawing/2014/main" id="{B48D196A-1580-4FE3-A83B-AF258EC7126D}"/>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67" name="TextBox 166">
          <a:extLst>
            <a:ext uri="{FF2B5EF4-FFF2-40B4-BE49-F238E27FC236}">
              <a16:creationId xmlns:a16="http://schemas.microsoft.com/office/drawing/2014/main" id="{BDE4342D-AD8C-400C-8152-9F94DACBFD3C}"/>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68" name="TextBox 167">
          <a:extLst>
            <a:ext uri="{FF2B5EF4-FFF2-40B4-BE49-F238E27FC236}">
              <a16:creationId xmlns:a16="http://schemas.microsoft.com/office/drawing/2014/main" id="{5AF509FF-E3F2-4B77-BD15-7FC3B29576AF}"/>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69" name="TextBox 168">
          <a:extLst>
            <a:ext uri="{FF2B5EF4-FFF2-40B4-BE49-F238E27FC236}">
              <a16:creationId xmlns:a16="http://schemas.microsoft.com/office/drawing/2014/main" id="{3A4A5AE5-D850-40C1-8C24-827064D0108A}"/>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70" name="TextBox 169">
          <a:extLst>
            <a:ext uri="{FF2B5EF4-FFF2-40B4-BE49-F238E27FC236}">
              <a16:creationId xmlns:a16="http://schemas.microsoft.com/office/drawing/2014/main" id="{244A5DA1-40DF-4A2D-952D-8761EE3F4E81}"/>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71" name="TextBox 170">
          <a:extLst>
            <a:ext uri="{FF2B5EF4-FFF2-40B4-BE49-F238E27FC236}">
              <a16:creationId xmlns:a16="http://schemas.microsoft.com/office/drawing/2014/main" id="{5532D8FA-E9FC-4BDB-A3B0-4C3A69E0F973}"/>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72" name="TextBox 171">
          <a:extLst>
            <a:ext uri="{FF2B5EF4-FFF2-40B4-BE49-F238E27FC236}">
              <a16:creationId xmlns:a16="http://schemas.microsoft.com/office/drawing/2014/main" id="{5A701EDB-7531-403D-8DB5-091D9D5F7A22}"/>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73" name="TextBox 172">
          <a:extLst>
            <a:ext uri="{FF2B5EF4-FFF2-40B4-BE49-F238E27FC236}">
              <a16:creationId xmlns:a16="http://schemas.microsoft.com/office/drawing/2014/main" id="{68B3A7CD-3431-4E31-A3EE-42E2237BFF23}"/>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74" name="TextBox 173">
          <a:extLst>
            <a:ext uri="{FF2B5EF4-FFF2-40B4-BE49-F238E27FC236}">
              <a16:creationId xmlns:a16="http://schemas.microsoft.com/office/drawing/2014/main" id="{F19C2975-AFE1-4358-AD1F-9236B6377C37}"/>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75" name="TextBox 174">
          <a:extLst>
            <a:ext uri="{FF2B5EF4-FFF2-40B4-BE49-F238E27FC236}">
              <a16:creationId xmlns:a16="http://schemas.microsoft.com/office/drawing/2014/main" id="{475B8B07-1B42-4228-A875-BAD6EC4217B6}"/>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76" name="TextBox 175">
          <a:extLst>
            <a:ext uri="{FF2B5EF4-FFF2-40B4-BE49-F238E27FC236}">
              <a16:creationId xmlns:a16="http://schemas.microsoft.com/office/drawing/2014/main" id="{F94A9AEF-815B-43E7-9BAD-2A10B673B100}"/>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132</xdr:row>
      <xdr:rowOff>0</xdr:rowOff>
    </xdr:from>
    <xdr:ext cx="65" cy="172227"/>
    <xdr:sp macro="" textlink="">
      <xdr:nvSpPr>
        <xdr:cNvPr id="177" name="TextBox 176">
          <a:extLst>
            <a:ext uri="{FF2B5EF4-FFF2-40B4-BE49-F238E27FC236}">
              <a16:creationId xmlns:a16="http://schemas.microsoft.com/office/drawing/2014/main" id="{677F3569-BC15-4AF4-9D66-504C9AB0E034}"/>
            </a:ext>
          </a:extLst>
        </xdr:cNvPr>
        <xdr:cNvSpPr txBox="1"/>
      </xdr:nvSpPr>
      <xdr:spPr>
        <a:xfrm>
          <a:off x="4437969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157</xdr:row>
      <xdr:rowOff>0</xdr:rowOff>
    </xdr:from>
    <xdr:ext cx="65" cy="172227"/>
    <xdr:sp macro="" textlink="">
      <xdr:nvSpPr>
        <xdr:cNvPr id="178" name="TextBox 177">
          <a:extLst>
            <a:ext uri="{FF2B5EF4-FFF2-40B4-BE49-F238E27FC236}">
              <a16:creationId xmlns:a16="http://schemas.microsoft.com/office/drawing/2014/main" id="{1823DD58-18D0-4AFB-A90C-0E63E41DF684}"/>
            </a:ext>
          </a:extLst>
        </xdr:cNvPr>
        <xdr:cNvSpPr txBox="1"/>
      </xdr:nvSpPr>
      <xdr:spPr>
        <a:xfrm>
          <a:off x="44379696" y="29237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161</xdr:row>
      <xdr:rowOff>0</xdr:rowOff>
    </xdr:from>
    <xdr:ext cx="65" cy="172227"/>
    <xdr:sp macro="" textlink="">
      <xdr:nvSpPr>
        <xdr:cNvPr id="179" name="TextBox 178">
          <a:extLst>
            <a:ext uri="{FF2B5EF4-FFF2-40B4-BE49-F238E27FC236}">
              <a16:creationId xmlns:a16="http://schemas.microsoft.com/office/drawing/2014/main" id="{CB5ADDE9-3FEE-4FF1-98A8-E35A103B2925}"/>
            </a:ext>
          </a:extLst>
        </xdr:cNvPr>
        <xdr:cNvSpPr txBox="1"/>
      </xdr:nvSpPr>
      <xdr:spPr>
        <a:xfrm>
          <a:off x="44379696" y="299694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162</xdr:row>
      <xdr:rowOff>0</xdr:rowOff>
    </xdr:from>
    <xdr:ext cx="65" cy="172227"/>
    <xdr:sp macro="" textlink="">
      <xdr:nvSpPr>
        <xdr:cNvPr id="180" name="TextBox 179">
          <a:extLst>
            <a:ext uri="{FF2B5EF4-FFF2-40B4-BE49-F238E27FC236}">
              <a16:creationId xmlns:a16="http://schemas.microsoft.com/office/drawing/2014/main" id="{870D37D8-5804-4287-8D7B-0FB1B893AE68}"/>
            </a:ext>
          </a:extLst>
        </xdr:cNvPr>
        <xdr:cNvSpPr txBox="1"/>
      </xdr:nvSpPr>
      <xdr:spPr>
        <a:xfrm>
          <a:off x="44379696" y="30152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166</xdr:row>
      <xdr:rowOff>0</xdr:rowOff>
    </xdr:from>
    <xdr:ext cx="65" cy="172227"/>
    <xdr:sp macro="" textlink="">
      <xdr:nvSpPr>
        <xdr:cNvPr id="181" name="TextBox 180">
          <a:extLst>
            <a:ext uri="{FF2B5EF4-FFF2-40B4-BE49-F238E27FC236}">
              <a16:creationId xmlns:a16="http://schemas.microsoft.com/office/drawing/2014/main" id="{E8B74C01-EC35-42A8-8378-CBBC3C341F4E}"/>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162</xdr:row>
      <xdr:rowOff>0</xdr:rowOff>
    </xdr:from>
    <xdr:ext cx="65" cy="172227"/>
    <xdr:sp macro="" textlink="">
      <xdr:nvSpPr>
        <xdr:cNvPr id="182" name="TextBox 181">
          <a:extLst>
            <a:ext uri="{FF2B5EF4-FFF2-40B4-BE49-F238E27FC236}">
              <a16:creationId xmlns:a16="http://schemas.microsoft.com/office/drawing/2014/main" id="{F344674F-E17B-4A94-9863-F9FA86818123}"/>
            </a:ext>
          </a:extLst>
        </xdr:cNvPr>
        <xdr:cNvSpPr txBox="1"/>
      </xdr:nvSpPr>
      <xdr:spPr>
        <a:xfrm>
          <a:off x="44379696" y="30152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166</xdr:row>
      <xdr:rowOff>0</xdr:rowOff>
    </xdr:from>
    <xdr:ext cx="65" cy="172227"/>
    <xdr:sp macro="" textlink="">
      <xdr:nvSpPr>
        <xdr:cNvPr id="183" name="TextBox 182">
          <a:extLst>
            <a:ext uri="{FF2B5EF4-FFF2-40B4-BE49-F238E27FC236}">
              <a16:creationId xmlns:a16="http://schemas.microsoft.com/office/drawing/2014/main" id="{812244D0-7CCB-4ADE-95E5-DB16EFE25C01}"/>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84" name="TextBox 183">
          <a:extLst>
            <a:ext uri="{FF2B5EF4-FFF2-40B4-BE49-F238E27FC236}">
              <a16:creationId xmlns:a16="http://schemas.microsoft.com/office/drawing/2014/main" id="{A21395E6-B6A2-4C13-B928-A2418D3219C6}"/>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85" name="TextBox 184">
          <a:extLst>
            <a:ext uri="{FF2B5EF4-FFF2-40B4-BE49-F238E27FC236}">
              <a16:creationId xmlns:a16="http://schemas.microsoft.com/office/drawing/2014/main" id="{A65F411B-F7BE-4914-A910-F6EC8529ECD2}"/>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86" name="TextBox 185">
          <a:extLst>
            <a:ext uri="{FF2B5EF4-FFF2-40B4-BE49-F238E27FC236}">
              <a16:creationId xmlns:a16="http://schemas.microsoft.com/office/drawing/2014/main" id="{92B56A03-0F61-4931-8CA1-1FA7F3995FD0}"/>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87" name="TextBox 186">
          <a:extLst>
            <a:ext uri="{FF2B5EF4-FFF2-40B4-BE49-F238E27FC236}">
              <a16:creationId xmlns:a16="http://schemas.microsoft.com/office/drawing/2014/main" id="{00BBB595-3C84-4D77-8834-7FBB97F509C8}"/>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170</xdr:row>
      <xdr:rowOff>0</xdr:rowOff>
    </xdr:from>
    <xdr:ext cx="65" cy="172227"/>
    <xdr:sp macro="" textlink="">
      <xdr:nvSpPr>
        <xdr:cNvPr id="188" name="TextBox 187">
          <a:extLst>
            <a:ext uri="{FF2B5EF4-FFF2-40B4-BE49-F238E27FC236}">
              <a16:creationId xmlns:a16="http://schemas.microsoft.com/office/drawing/2014/main" id="{6EA53594-17A3-4A0A-A3EB-A14ECF0F7226}"/>
            </a:ext>
          </a:extLst>
        </xdr:cNvPr>
        <xdr:cNvSpPr txBox="1"/>
      </xdr:nvSpPr>
      <xdr:spPr>
        <a:xfrm>
          <a:off x="443796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170</xdr:row>
      <xdr:rowOff>0</xdr:rowOff>
    </xdr:from>
    <xdr:ext cx="65" cy="172227"/>
    <xdr:sp macro="" textlink="">
      <xdr:nvSpPr>
        <xdr:cNvPr id="189" name="TextBox 188">
          <a:extLst>
            <a:ext uri="{FF2B5EF4-FFF2-40B4-BE49-F238E27FC236}">
              <a16:creationId xmlns:a16="http://schemas.microsoft.com/office/drawing/2014/main" id="{2463895F-5BAF-4ED4-9B2E-3803DF5F1A38}"/>
            </a:ext>
          </a:extLst>
        </xdr:cNvPr>
        <xdr:cNvSpPr txBox="1"/>
      </xdr:nvSpPr>
      <xdr:spPr>
        <a:xfrm>
          <a:off x="443796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170</xdr:row>
      <xdr:rowOff>0</xdr:rowOff>
    </xdr:from>
    <xdr:ext cx="65" cy="172227"/>
    <xdr:sp macro="" textlink="">
      <xdr:nvSpPr>
        <xdr:cNvPr id="190" name="TextBox 189">
          <a:extLst>
            <a:ext uri="{FF2B5EF4-FFF2-40B4-BE49-F238E27FC236}">
              <a16:creationId xmlns:a16="http://schemas.microsoft.com/office/drawing/2014/main" id="{18B72BA1-A83F-460F-A5A8-71542C3980D6}"/>
            </a:ext>
          </a:extLst>
        </xdr:cNvPr>
        <xdr:cNvSpPr txBox="1"/>
      </xdr:nvSpPr>
      <xdr:spPr>
        <a:xfrm>
          <a:off x="443796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170</xdr:row>
      <xdr:rowOff>0</xdr:rowOff>
    </xdr:from>
    <xdr:ext cx="65" cy="172227"/>
    <xdr:sp macro="" textlink="">
      <xdr:nvSpPr>
        <xdr:cNvPr id="191" name="TextBox 190">
          <a:extLst>
            <a:ext uri="{FF2B5EF4-FFF2-40B4-BE49-F238E27FC236}">
              <a16:creationId xmlns:a16="http://schemas.microsoft.com/office/drawing/2014/main" id="{CC45E397-7727-434E-9576-CB5845C85FB6}"/>
            </a:ext>
          </a:extLst>
        </xdr:cNvPr>
        <xdr:cNvSpPr txBox="1"/>
      </xdr:nvSpPr>
      <xdr:spPr>
        <a:xfrm>
          <a:off x="443796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197</xdr:col>
      <xdr:colOff>488496</xdr:colOff>
      <xdr:row>112</xdr:row>
      <xdr:rowOff>0</xdr:rowOff>
    </xdr:from>
    <xdr:ext cx="65" cy="172227"/>
    <xdr:sp macro="" textlink="">
      <xdr:nvSpPr>
        <xdr:cNvPr id="192" name="TextBox 191">
          <a:extLst>
            <a:ext uri="{FF2B5EF4-FFF2-40B4-BE49-F238E27FC236}">
              <a16:creationId xmlns:a16="http://schemas.microsoft.com/office/drawing/2014/main" id="{CAB93BBB-2816-4106-B8FA-244A8B653657}"/>
            </a:ext>
          </a:extLst>
        </xdr:cNvPr>
        <xdr:cNvSpPr txBox="1"/>
      </xdr:nvSpPr>
      <xdr:spPr>
        <a:xfrm>
          <a:off x="443796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128</xdr:row>
      <xdr:rowOff>0</xdr:rowOff>
    </xdr:from>
    <xdr:ext cx="65" cy="172227"/>
    <xdr:sp macro="" textlink="">
      <xdr:nvSpPr>
        <xdr:cNvPr id="193" name="TextBox 192">
          <a:extLst>
            <a:ext uri="{FF2B5EF4-FFF2-40B4-BE49-F238E27FC236}">
              <a16:creationId xmlns:a16="http://schemas.microsoft.com/office/drawing/2014/main" id="{8F0057EC-A716-4A06-BCDD-75BBEC2EA853}"/>
            </a:ext>
          </a:extLst>
        </xdr:cNvPr>
        <xdr:cNvSpPr txBox="1"/>
      </xdr:nvSpPr>
      <xdr:spPr>
        <a:xfrm>
          <a:off x="4498929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132</xdr:row>
      <xdr:rowOff>0</xdr:rowOff>
    </xdr:from>
    <xdr:ext cx="65" cy="172227"/>
    <xdr:sp macro="" textlink="">
      <xdr:nvSpPr>
        <xdr:cNvPr id="194" name="TextBox 193">
          <a:extLst>
            <a:ext uri="{FF2B5EF4-FFF2-40B4-BE49-F238E27FC236}">
              <a16:creationId xmlns:a16="http://schemas.microsoft.com/office/drawing/2014/main" id="{B711F08C-6A9E-4261-93A8-4E9E54057A46}"/>
            </a:ext>
          </a:extLst>
        </xdr:cNvPr>
        <xdr:cNvSpPr txBox="1"/>
      </xdr:nvSpPr>
      <xdr:spPr>
        <a:xfrm>
          <a:off x="4498929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136</xdr:row>
      <xdr:rowOff>0</xdr:rowOff>
    </xdr:from>
    <xdr:ext cx="65" cy="172227"/>
    <xdr:sp macro="" textlink="">
      <xdr:nvSpPr>
        <xdr:cNvPr id="195" name="TextBox 194">
          <a:extLst>
            <a:ext uri="{FF2B5EF4-FFF2-40B4-BE49-F238E27FC236}">
              <a16:creationId xmlns:a16="http://schemas.microsoft.com/office/drawing/2014/main" id="{164EC184-43DC-4EA0-AFED-6632BFA5E4ED}"/>
            </a:ext>
          </a:extLst>
        </xdr:cNvPr>
        <xdr:cNvSpPr txBox="1"/>
      </xdr:nvSpPr>
      <xdr:spPr>
        <a:xfrm>
          <a:off x="44989296" y="253974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140</xdr:row>
      <xdr:rowOff>0</xdr:rowOff>
    </xdr:from>
    <xdr:ext cx="65" cy="172227"/>
    <xdr:sp macro="" textlink="">
      <xdr:nvSpPr>
        <xdr:cNvPr id="196" name="TextBox 195">
          <a:extLst>
            <a:ext uri="{FF2B5EF4-FFF2-40B4-BE49-F238E27FC236}">
              <a16:creationId xmlns:a16="http://schemas.microsoft.com/office/drawing/2014/main" id="{277E6EF9-74C8-46A1-A12F-291A6E0FE047}"/>
            </a:ext>
          </a:extLst>
        </xdr:cNvPr>
        <xdr:cNvSpPr txBox="1"/>
      </xdr:nvSpPr>
      <xdr:spPr>
        <a:xfrm>
          <a:off x="44989296" y="26128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144</xdr:row>
      <xdr:rowOff>0</xdr:rowOff>
    </xdr:from>
    <xdr:ext cx="65" cy="172227"/>
    <xdr:sp macro="" textlink="">
      <xdr:nvSpPr>
        <xdr:cNvPr id="197" name="TextBox 196">
          <a:extLst>
            <a:ext uri="{FF2B5EF4-FFF2-40B4-BE49-F238E27FC236}">
              <a16:creationId xmlns:a16="http://schemas.microsoft.com/office/drawing/2014/main" id="{1FB516A3-9197-47AD-9982-622B8832FF25}"/>
            </a:ext>
          </a:extLst>
        </xdr:cNvPr>
        <xdr:cNvSpPr txBox="1"/>
      </xdr:nvSpPr>
      <xdr:spPr>
        <a:xfrm>
          <a:off x="44989296" y="26860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148</xdr:row>
      <xdr:rowOff>0</xdr:rowOff>
    </xdr:from>
    <xdr:ext cx="65" cy="172227"/>
    <xdr:sp macro="" textlink="">
      <xdr:nvSpPr>
        <xdr:cNvPr id="198" name="TextBox 197">
          <a:extLst>
            <a:ext uri="{FF2B5EF4-FFF2-40B4-BE49-F238E27FC236}">
              <a16:creationId xmlns:a16="http://schemas.microsoft.com/office/drawing/2014/main" id="{E9F002B2-FD1A-4614-AAE5-43CED58A9E56}"/>
            </a:ext>
          </a:extLst>
        </xdr:cNvPr>
        <xdr:cNvSpPr txBox="1"/>
      </xdr:nvSpPr>
      <xdr:spPr>
        <a:xfrm>
          <a:off x="44989296" y="275920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152</xdr:row>
      <xdr:rowOff>0</xdr:rowOff>
    </xdr:from>
    <xdr:ext cx="65" cy="172227"/>
    <xdr:sp macro="" textlink="">
      <xdr:nvSpPr>
        <xdr:cNvPr id="199" name="TextBox 198">
          <a:extLst>
            <a:ext uri="{FF2B5EF4-FFF2-40B4-BE49-F238E27FC236}">
              <a16:creationId xmlns:a16="http://schemas.microsoft.com/office/drawing/2014/main" id="{D1181B0B-8BE0-498B-B5F9-82E0A11775DC}"/>
            </a:ext>
          </a:extLst>
        </xdr:cNvPr>
        <xdr:cNvSpPr txBox="1"/>
      </xdr:nvSpPr>
      <xdr:spPr>
        <a:xfrm>
          <a:off x="44989296" y="283235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157</xdr:row>
      <xdr:rowOff>0</xdr:rowOff>
    </xdr:from>
    <xdr:ext cx="65" cy="172227"/>
    <xdr:sp macro="" textlink="">
      <xdr:nvSpPr>
        <xdr:cNvPr id="200" name="TextBox 199">
          <a:extLst>
            <a:ext uri="{FF2B5EF4-FFF2-40B4-BE49-F238E27FC236}">
              <a16:creationId xmlns:a16="http://schemas.microsoft.com/office/drawing/2014/main" id="{531DE0A5-1815-4A4D-BFE0-C2C496827D66}"/>
            </a:ext>
          </a:extLst>
        </xdr:cNvPr>
        <xdr:cNvSpPr txBox="1"/>
      </xdr:nvSpPr>
      <xdr:spPr>
        <a:xfrm>
          <a:off x="44989296" y="29237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166</xdr:row>
      <xdr:rowOff>0</xdr:rowOff>
    </xdr:from>
    <xdr:ext cx="65" cy="172227"/>
    <xdr:sp macro="" textlink="">
      <xdr:nvSpPr>
        <xdr:cNvPr id="201" name="TextBox 200">
          <a:extLst>
            <a:ext uri="{FF2B5EF4-FFF2-40B4-BE49-F238E27FC236}">
              <a16:creationId xmlns:a16="http://schemas.microsoft.com/office/drawing/2014/main" id="{7D8A8C6F-EC21-41EA-9B5A-85E405CC1A17}"/>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170</xdr:row>
      <xdr:rowOff>0</xdr:rowOff>
    </xdr:from>
    <xdr:ext cx="65" cy="172227"/>
    <xdr:sp macro="" textlink="">
      <xdr:nvSpPr>
        <xdr:cNvPr id="202" name="TextBox 201">
          <a:extLst>
            <a:ext uri="{FF2B5EF4-FFF2-40B4-BE49-F238E27FC236}">
              <a16:creationId xmlns:a16="http://schemas.microsoft.com/office/drawing/2014/main" id="{CAA33D56-F7E1-424F-B984-CE970C0FB2A7}"/>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161</xdr:row>
      <xdr:rowOff>0</xdr:rowOff>
    </xdr:from>
    <xdr:ext cx="65" cy="172227"/>
    <xdr:sp macro="" textlink="">
      <xdr:nvSpPr>
        <xdr:cNvPr id="203" name="TextBox 202">
          <a:extLst>
            <a:ext uri="{FF2B5EF4-FFF2-40B4-BE49-F238E27FC236}">
              <a16:creationId xmlns:a16="http://schemas.microsoft.com/office/drawing/2014/main" id="{FA3227F5-9F94-4E68-92C3-CCD1A348C899}"/>
            </a:ext>
          </a:extLst>
        </xdr:cNvPr>
        <xdr:cNvSpPr txBox="1"/>
      </xdr:nvSpPr>
      <xdr:spPr>
        <a:xfrm>
          <a:off x="44989296" y="299694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166</xdr:row>
      <xdr:rowOff>0</xdr:rowOff>
    </xdr:from>
    <xdr:ext cx="65" cy="172227"/>
    <xdr:sp macro="" textlink="">
      <xdr:nvSpPr>
        <xdr:cNvPr id="204" name="TextBox 203">
          <a:extLst>
            <a:ext uri="{FF2B5EF4-FFF2-40B4-BE49-F238E27FC236}">
              <a16:creationId xmlns:a16="http://schemas.microsoft.com/office/drawing/2014/main" id="{36282A0A-0FDA-4459-8317-819E8C4D5AAF}"/>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05" name="TextBox 204">
          <a:extLst>
            <a:ext uri="{FF2B5EF4-FFF2-40B4-BE49-F238E27FC236}">
              <a16:creationId xmlns:a16="http://schemas.microsoft.com/office/drawing/2014/main" id="{BC08648A-19B2-41B1-8994-9AEAC8EB5917}"/>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06" name="TextBox 205">
          <a:extLst>
            <a:ext uri="{FF2B5EF4-FFF2-40B4-BE49-F238E27FC236}">
              <a16:creationId xmlns:a16="http://schemas.microsoft.com/office/drawing/2014/main" id="{2D4F035F-ACCA-4313-979B-79E0721B8C4A}"/>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07" name="TextBox 206">
          <a:extLst>
            <a:ext uri="{FF2B5EF4-FFF2-40B4-BE49-F238E27FC236}">
              <a16:creationId xmlns:a16="http://schemas.microsoft.com/office/drawing/2014/main" id="{54EE26B2-3805-4531-8043-366C3A49925F}"/>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08" name="TextBox 207">
          <a:extLst>
            <a:ext uri="{FF2B5EF4-FFF2-40B4-BE49-F238E27FC236}">
              <a16:creationId xmlns:a16="http://schemas.microsoft.com/office/drawing/2014/main" id="{65E08106-27D7-43D4-B088-FCDF8876F091}"/>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09" name="TextBox 208">
          <a:extLst>
            <a:ext uri="{FF2B5EF4-FFF2-40B4-BE49-F238E27FC236}">
              <a16:creationId xmlns:a16="http://schemas.microsoft.com/office/drawing/2014/main" id="{CEB638A7-6C2B-4751-80C9-CF69885DE956}"/>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10" name="TextBox 209">
          <a:extLst>
            <a:ext uri="{FF2B5EF4-FFF2-40B4-BE49-F238E27FC236}">
              <a16:creationId xmlns:a16="http://schemas.microsoft.com/office/drawing/2014/main" id="{3AC31597-D07C-466D-9854-07E440E0FA5F}"/>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11" name="TextBox 210">
          <a:extLst>
            <a:ext uri="{FF2B5EF4-FFF2-40B4-BE49-F238E27FC236}">
              <a16:creationId xmlns:a16="http://schemas.microsoft.com/office/drawing/2014/main" id="{96B91463-CE92-44D2-A412-5508967E6A38}"/>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12" name="TextBox 211">
          <a:extLst>
            <a:ext uri="{FF2B5EF4-FFF2-40B4-BE49-F238E27FC236}">
              <a16:creationId xmlns:a16="http://schemas.microsoft.com/office/drawing/2014/main" id="{244CD657-DE07-49CD-9D64-FFBB1C7257ED}"/>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13" name="TextBox 212">
          <a:extLst>
            <a:ext uri="{FF2B5EF4-FFF2-40B4-BE49-F238E27FC236}">
              <a16:creationId xmlns:a16="http://schemas.microsoft.com/office/drawing/2014/main" id="{2F981974-78A7-49C6-AC2F-6F805C5FC6E4}"/>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14" name="TextBox 213">
          <a:extLst>
            <a:ext uri="{FF2B5EF4-FFF2-40B4-BE49-F238E27FC236}">
              <a16:creationId xmlns:a16="http://schemas.microsoft.com/office/drawing/2014/main" id="{82417E24-31E9-466B-B64C-A45C7FA2A386}"/>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15" name="TextBox 214">
          <a:extLst>
            <a:ext uri="{FF2B5EF4-FFF2-40B4-BE49-F238E27FC236}">
              <a16:creationId xmlns:a16="http://schemas.microsoft.com/office/drawing/2014/main" id="{FAE303E7-DBBE-402B-89A5-355E61F9C013}"/>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16" name="TextBox 215">
          <a:extLst>
            <a:ext uri="{FF2B5EF4-FFF2-40B4-BE49-F238E27FC236}">
              <a16:creationId xmlns:a16="http://schemas.microsoft.com/office/drawing/2014/main" id="{69B41BD6-288C-42C9-9508-05279B1D83F3}"/>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17" name="TextBox 216">
          <a:extLst>
            <a:ext uri="{FF2B5EF4-FFF2-40B4-BE49-F238E27FC236}">
              <a16:creationId xmlns:a16="http://schemas.microsoft.com/office/drawing/2014/main" id="{FB892571-9439-4D5C-9870-799C948C49E9}"/>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132</xdr:row>
      <xdr:rowOff>0</xdr:rowOff>
    </xdr:from>
    <xdr:ext cx="65" cy="172227"/>
    <xdr:sp macro="" textlink="">
      <xdr:nvSpPr>
        <xdr:cNvPr id="218" name="TextBox 217">
          <a:extLst>
            <a:ext uri="{FF2B5EF4-FFF2-40B4-BE49-F238E27FC236}">
              <a16:creationId xmlns:a16="http://schemas.microsoft.com/office/drawing/2014/main" id="{F8647F43-D299-40F6-8276-9BBB035AF819}"/>
            </a:ext>
          </a:extLst>
        </xdr:cNvPr>
        <xdr:cNvSpPr txBox="1"/>
      </xdr:nvSpPr>
      <xdr:spPr>
        <a:xfrm>
          <a:off x="4498929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157</xdr:row>
      <xdr:rowOff>0</xdr:rowOff>
    </xdr:from>
    <xdr:ext cx="65" cy="172227"/>
    <xdr:sp macro="" textlink="">
      <xdr:nvSpPr>
        <xdr:cNvPr id="219" name="TextBox 218">
          <a:extLst>
            <a:ext uri="{FF2B5EF4-FFF2-40B4-BE49-F238E27FC236}">
              <a16:creationId xmlns:a16="http://schemas.microsoft.com/office/drawing/2014/main" id="{7011EAAD-B96F-4C21-BF9E-BB5C2F7423FD}"/>
            </a:ext>
          </a:extLst>
        </xdr:cNvPr>
        <xdr:cNvSpPr txBox="1"/>
      </xdr:nvSpPr>
      <xdr:spPr>
        <a:xfrm>
          <a:off x="44989296" y="29237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161</xdr:row>
      <xdr:rowOff>0</xdr:rowOff>
    </xdr:from>
    <xdr:ext cx="65" cy="172227"/>
    <xdr:sp macro="" textlink="">
      <xdr:nvSpPr>
        <xdr:cNvPr id="220" name="TextBox 219">
          <a:extLst>
            <a:ext uri="{FF2B5EF4-FFF2-40B4-BE49-F238E27FC236}">
              <a16:creationId xmlns:a16="http://schemas.microsoft.com/office/drawing/2014/main" id="{9692FFCB-0F34-4243-A9CA-D5244E7C323F}"/>
            </a:ext>
          </a:extLst>
        </xdr:cNvPr>
        <xdr:cNvSpPr txBox="1"/>
      </xdr:nvSpPr>
      <xdr:spPr>
        <a:xfrm>
          <a:off x="44989296" y="299694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162</xdr:row>
      <xdr:rowOff>0</xdr:rowOff>
    </xdr:from>
    <xdr:ext cx="65" cy="172227"/>
    <xdr:sp macro="" textlink="">
      <xdr:nvSpPr>
        <xdr:cNvPr id="221" name="TextBox 220">
          <a:extLst>
            <a:ext uri="{FF2B5EF4-FFF2-40B4-BE49-F238E27FC236}">
              <a16:creationId xmlns:a16="http://schemas.microsoft.com/office/drawing/2014/main" id="{A363FA39-6733-4B05-B272-2A38AD7AA070}"/>
            </a:ext>
          </a:extLst>
        </xdr:cNvPr>
        <xdr:cNvSpPr txBox="1"/>
      </xdr:nvSpPr>
      <xdr:spPr>
        <a:xfrm>
          <a:off x="44989296" y="30152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166</xdr:row>
      <xdr:rowOff>0</xdr:rowOff>
    </xdr:from>
    <xdr:ext cx="65" cy="172227"/>
    <xdr:sp macro="" textlink="">
      <xdr:nvSpPr>
        <xdr:cNvPr id="222" name="TextBox 221">
          <a:extLst>
            <a:ext uri="{FF2B5EF4-FFF2-40B4-BE49-F238E27FC236}">
              <a16:creationId xmlns:a16="http://schemas.microsoft.com/office/drawing/2014/main" id="{E22CE814-7F64-4312-93B8-FF0A6FC5652D}"/>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162</xdr:row>
      <xdr:rowOff>0</xdr:rowOff>
    </xdr:from>
    <xdr:ext cx="65" cy="172227"/>
    <xdr:sp macro="" textlink="">
      <xdr:nvSpPr>
        <xdr:cNvPr id="223" name="TextBox 222">
          <a:extLst>
            <a:ext uri="{FF2B5EF4-FFF2-40B4-BE49-F238E27FC236}">
              <a16:creationId xmlns:a16="http://schemas.microsoft.com/office/drawing/2014/main" id="{35B4F71E-6166-4D22-82C8-76EF9FD6F889}"/>
            </a:ext>
          </a:extLst>
        </xdr:cNvPr>
        <xdr:cNvSpPr txBox="1"/>
      </xdr:nvSpPr>
      <xdr:spPr>
        <a:xfrm>
          <a:off x="44989296" y="30152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166</xdr:row>
      <xdr:rowOff>0</xdr:rowOff>
    </xdr:from>
    <xdr:ext cx="65" cy="172227"/>
    <xdr:sp macro="" textlink="">
      <xdr:nvSpPr>
        <xdr:cNvPr id="224" name="TextBox 223">
          <a:extLst>
            <a:ext uri="{FF2B5EF4-FFF2-40B4-BE49-F238E27FC236}">
              <a16:creationId xmlns:a16="http://schemas.microsoft.com/office/drawing/2014/main" id="{8C35E3AC-32F1-42FD-B544-28B81933AA16}"/>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25" name="TextBox 224">
          <a:extLst>
            <a:ext uri="{FF2B5EF4-FFF2-40B4-BE49-F238E27FC236}">
              <a16:creationId xmlns:a16="http://schemas.microsoft.com/office/drawing/2014/main" id="{9C5ADF69-C443-49EA-8997-637FADC42FC7}"/>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26" name="TextBox 225">
          <a:extLst>
            <a:ext uri="{FF2B5EF4-FFF2-40B4-BE49-F238E27FC236}">
              <a16:creationId xmlns:a16="http://schemas.microsoft.com/office/drawing/2014/main" id="{42C7A1E6-9905-4A58-BCE7-EC37711D233B}"/>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27" name="TextBox 226">
          <a:extLst>
            <a:ext uri="{FF2B5EF4-FFF2-40B4-BE49-F238E27FC236}">
              <a16:creationId xmlns:a16="http://schemas.microsoft.com/office/drawing/2014/main" id="{8B09A98A-85F9-4493-A94E-21CA147119F9}"/>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28" name="TextBox 227">
          <a:extLst>
            <a:ext uri="{FF2B5EF4-FFF2-40B4-BE49-F238E27FC236}">
              <a16:creationId xmlns:a16="http://schemas.microsoft.com/office/drawing/2014/main" id="{F284685A-52B4-45CC-8F2C-949639A97001}"/>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170</xdr:row>
      <xdr:rowOff>0</xdr:rowOff>
    </xdr:from>
    <xdr:ext cx="65" cy="172227"/>
    <xdr:sp macro="" textlink="">
      <xdr:nvSpPr>
        <xdr:cNvPr id="229" name="TextBox 228">
          <a:extLst>
            <a:ext uri="{FF2B5EF4-FFF2-40B4-BE49-F238E27FC236}">
              <a16:creationId xmlns:a16="http://schemas.microsoft.com/office/drawing/2014/main" id="{93734F4B-579F-4A66-8E5C-1D9E7FCE3E91}"/>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170</xdr:row>
      <xdr:rowOff>0</xdr:rowOff>
    </xdr:from>
    <xdr:ext cx="65" cy="172227"/>
    <xdr:sp macro="" textlink="">
      <xdr:nvSpPr>
        <xdr:cNvPr id="230" name="TextBox 229">
          <a:extLst>
            <a:ext uri="{FF2B5EF4-FFF2-40B4-BE49-F238E27FC236}">
              <a16:creationId xmlns:a16="http://schemas.microsoft.com/office/drawing/2014/main" id="{7640F539-0B71-4EA7-9094-0D1BB9FFF384}"/>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170</xdr:row>
      <xdr:rowOff>0</xdr:rowOff>
    </xdr:from>
    <xdr:ext cx="65" cy="172227"/>
    <xdr:sp macro="" textlink="">
      <xdr:nvSpPr>
        <xdr:cNvPr id="231" name="TextBox 230">
          <a:extLst>
            <a:ext uri="{FF2B5EF4-FFF2-40B4-BE49-F238E27FC236}">
              <a16:creationId xmlns:a16="http://schemas.microsoft.com/office/drawing/2014/main" id="{513EAAC6-9222-44B9-81F1-E167D683F69F}"/>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170</xdr:row>
      <xdr:rowOff>0</xdr:rowOff>
    </xdr:from>
    <xdr:ext cx="65" cy="172227"/>
    <xdr:sp macro="" textlink="">
      <xdr:nvSpPr>
        <xdr:cNvPr id="232" name="TextBox 231">
          <a:extLst>
            <a:ext uri="{FF2B5EF4-FFF2-40B4-BE49-F238E27FC236}">
              <a16:creationId xmlns:a16="http://schemas.microsoft.com/office/drawing/2014/main" id="{B0679DC5-C1E1-4851-89F4-239A9C28AB99}"/>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112</xdr:row>
      <xdr:rowOff>0</xdr:rowOff>
    </xdr:from>
    <xdr:ext cx="65" cy="172227"/>
    <xdr:sp macro="" textlink="">
      <xdr:nvSpPr>
        <xdr:cNvPr id="233" name="TextBox 232">
          <a:extLst>
            <a:ext uri="{FF2B5EF4-FFF2-40B4-BE49-F238E27FC236}">
              <a16:creationId xmlns:a16="http://schemas.microsoft.com/office/drawing/2014/main" id="{304EEEC0-3396-4F53-881B-4348EF85DE59}"/>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166</xdr:row>
      <xdr:rowOff>0</xdr:rowOff>
    </xdr:from>
    <xdr:ext cx="65" cy="172227"/>
    <xdr:sp macro="" textlink="">
      <xdr:nvSpPr>
        <xdr:cNvPr id="234" name="TextBox 233">
          <a:extLst>
            <a:ext uri="{FF2B5EF4-FFF2-40B4-BE49-F238E27FC236}">
              <a16:creationId xmlns:a16="http://schemas.microsoft.com/office/drawing/2014/main" id="{2E55B2CD-A5A4-4704-BE0E-1EA975598BFC}"/>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166</xdr:row>
      <xdr:rowOff>0</xdr:rowOff>
    </xdr:from>
    <xdr:ext cx="65" cy="172227"/>
    <xdr:sp macro="" textlink="">
      <xdr:nvSpPr>
        <xdr:cNvPr id="235" name="TextBox 234">
          <a:extLst>
            <a:ext uri="{FF2B5EF4-FFF2-40B4-BE49-F238E27FC236}">
              <a16:creationId xmlns:a16="http://schemas.microsoft.com/office/drawing/2014/main" id="{51BC96AA-98E1-448F-839C-D40D4A358F60}"/>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166</xdr:row>
      <xdr:rowOff>0</xdr:rowOff>
    </xdr:from>
    <xdr:ext cx="65" cy="172227"/>
    <xdr:sp macro="" textlink="">
      <xdr:nvSpPr>
        <xdr:cNvPr id="236" name="TextBox 235">
          <a:extLst>
            <a:ext uri="{FF2B5EF4-FFF2-40B4-BE49-F238E27FC236}">
              <a16:creationId xmlns:a16="http://schemas.microsoft.com/office/drawing/2014/main" id="{865605D8-8BAD-4E71-8EF1-9D4E3A6A54CF}"/>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166</xdr:row>
      <xdr:rowOff>0</xdr:rowOff>
    </xdr:from>
    <xdr:ext cx="65" cy="172227"/>
    <xdr:sp macro="" textlink="">
      <xdr:nvSpPr>
        <xdr:cNvPr id="237" name="TextBox 236">
          <a:extLst>
            <a:ext uri="{FF2B5EF4-FFF2-40B4-BE49-F238E27FC236}">
              <a16:creationId xmlns:a16="http://schemas.microsoft.com/office/drawing/2014/main" id="{F09623AC-C829-4D25-91DC-F2C25235D56D}"/>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199</xdr:col>
      <xdr:colOff>488496</xdr:colOff>
      <xdr:row>166</xdr:row>
      <xdr:rowOff>0</xdr:rowOff>
    </xdr:from>
    <xdr:ext cx="65" cy="172227"/>
    <xdr:sp macro="" textlink="">
      <xdr:nvSpPr>
        <xdr:cNvPr id="238" name="TextBox 237">
          <a:extLst>
            <a:ext uri="{FF2B5EF4-FFF2-40B4-BE49-F238E27FC236}">
              <a16:creationId xmlns:a16="http://schemas.microsoft.com/office/drawing/2014/main" id="{69F41A96-8773-49C6-B73D-762C54EDA047}"/>
            </a:ext>
          </a:extLst>
        </xdr:cNvPr>
        <xdr:cNvSpPr txBox="1"/>
      </xdr:nvSpPr>
      <xdr:spPr>
        <a:xfrm>
          <a:off x="455988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199</xdr:col>
      <xdr:colOff>488496</xdr:colOff>
      <xdr:row>166</xdr:row>
      <xdr:rowOff>0</xdr:rowOff>
    </xdr:from>
    <xdr:ext cx="65" cy="172227"/>
    <xdr:sp macro="" textlink="">
      <xdr:nvSpPr>
        <xdr:cNvPr id="239" name="TextBox 238">
          <a:extLst>
            <a:ext uri="{FF2B5EF4-FFF2-40B4-BE49-F238E27FC236}">
              <a16:creationId xmlns:a16="http://schemas.microsoft.com/office/drawing/2014/main" id="{09B2C832-33AA-4744-B077-56DADB564EAD}"/>
            </a:ext>
          </a:extLst>
        </xdr:cNvPr>
        <xdr:cNvSpPr txBox="1"/>
      </xdr:nvSpPr>
      <xdr:spPr>
        <a:xfrm>
          <a:off x="455988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199</xdr:col>
      <xdr:colOff>488496</xdr:colOff>
      <xdr:row>166</xdr:row>
      <xdr:rowOff>0</xdr:rowOff>
    </xdr:from>
    <xdr:ext cx="65" cy="172227"/>
    <xdr:sp macro="" textlink="">
      <xdr:nvSpPr>
        <xdr:cNvPr id="240" name="TextBox 239">
          <a:extLst>
            <a:ext uri="{FF2B5EF4-FFF2-40B4-BE49-F238E27FC236}">
              <a16:creationId xmlns:a16="http://schemas.microsoft.com/office/drawing/2014/main" id="{4182EC5F-5C35-4968-9AC8-8D00B545C28A}"/>
            </a:ext>
          </a:extLst>
        </xdr:cNvPr>
        <xdr:cNvSpPr txBox="1"/>
      </xdr:nvSpPr>
      <xdr:spPr>
        <a:xfrm>
          <a:off x="455988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199</xdr:col>
      <xdr:colOff>488496</xdr:colOff>
      <xdr:row>166</xdr:row>
      <xdr:rowOff>0</xdr:rowOff>
    </xdr:from>
    <xdr:ext cx="65" cy="172227"/>
    <xdr:sp macro="" textlink="">
      <xdr:nvSpPr>
        <xdr:cNvPr id="241" name="TextBox 240">
          <a:extLst>
            <a:ext uri="{FF2B5EF4-FFF2-40B4-BE49-F238E27FC236}">
              <a16:creationId xmlns:a16="http://schemas.microsoft.com/office/drawing/2014/main" id="{212F9347-2D8F-4935-97EA-388F8CAEFFBF}"/>
            </a:ext>
          </a:extLst>
        </xdr:cNvPr>
        <xdr:cNvSpPr txBox="1"/>
      </xdr:nvSpPr>
      <xdr:spPr>
        <a:xfrm>
          <a:off x="455988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488496</xdr:colOff>
      <xdr:row>166</xdr:row>
      <xdr:rowOff>0</xdr:rowOff>
    </xdr:from>
    <xdr:ext cx="65" cy="172227"/>
    <xdr:sp macro="" textlink="">
      <xdr:nvSpPr>
        <xdr:cNvPr id="242" name="TextBox 241">
          <a:extLst>
            <a:ext uri="{FF2B5EF4-FFF2-40B4-BE49-F238E27FC236}">
              <a16:creationId xmlns:a16="http://schemas.microsoft.com/office/drawing/2014/main" id="{916F7D92-A89E-4605-B792-7432B7EF59EE}"/>
            </a:ext>
          </a:extLst>
        </xdr:cNvPr>
        <xdr:cNvSpPr txBox="1"/>
      </xdr:nvSpPr>
      <xdr:spPr>
        <a:xfrm>
          <a:off x="462084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488496</xdr:colOff>
      <xdr:row>166</xdr:row>
      <xdr:rowOff>0</xdr:rowOff>
    </xdr:from>
    <xdr:ext cx="65" cy="172227"/>
    <xdr:sp macro="" textlink="">
      <xdr:nvSpPr>
        <xdr:cNvPr id="243" name="TextBox 242">
          <a:extLst>
            <a:ext uri="{FF2B5EF4-FFF2-40B4-BE49-F238E27FC236}">
              <a16:creationId xmlns:a16="http://schemas.microsoft.com/office/drawing/2014/main" id="{FF8643CA-EE5F-4B34-A525-B993AC6DD039}"/>
            </a:ext>
          </a:extLst>
        </xdr:cNvPr>
        <xdr:cNvSpPr txBox="1"/>
      </xdr:nvSpPr>
      <xdr:spPr>
        <a:xfrm>
          <a:off x="462084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488496</xdr:colOff>
      <xdr:row>166</xdr:row>
      <xdr:rowOff>0</xdr:rowOff>
    </xdr:from>
    <xdr:ext cx="65" cy="172227"/>
    <xdr:sp macro="" textlink="">
      <xdr:nvSpPr>
        <xdr:cNvPr id="244" name="TextBox 243">
          <a:extLst>
            <a:ext uri="{FF2B5EF4-FFF2-40B4-BE49-F238E27FC236}">
              <a16:creationId xmlns:a16="http://schemas.microsoft.com/office/drawing/2014/main" id="{A67D68F5-622B-48E2-A631-DF8547395D2F}"/>
            </a:ext>
          </a:extLst>
        </xdr:cNvPr>
        <xdr:cNvSpPr txBox="1"/>
      </xdr:nvSpPr>
      <xdr:spPr>
        <a:xfrm>
          <a:off x="462084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488496</xdr:colOff>
      <xdr:row>166</xdr:row>
      <xdr:rowOff>0</xdr:rowOff>
    </xdr:from>
    <xdr:ext cx="65" cy="172227"/>
    <xdr:sp macro="" textlink="">
      <xdr:nvSpPr>
        <xdr:cNvPr id="245" name="TextBox 244">
          <a:extLst>
            <a:ext uri="{FF2B5EF4-FFF2-40B4-BE49-F238E27FC236}">
              <a16:creationId xmlns:a16="http://schemas.microsoft.com/office/drawing/2014/main" id="{C07F33F9-BBFE-46A1-90E6-48DB3DCB4FB6}"/>
            </a:ext>
          </a:extLst>
        </xdr:cNvPr>
        <xdr:cNvSpPr txBox="1"/>
      </xdr:nvSpPr>
      <xdr:spPr>
        <a:xfrm>
          <a:off x="462084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170</xdr:row>
      <xdr:rowOff>0</xdr:rowOff>
    </xdr:from>
    <xdr:ext cx="65" cy="172227"/>
    <xdr:sp macro="" textlink="">
      <xdr:nvSpPr>
        <xdr:cNvPr id="246" name="TextBox 245">
          <a:extLst>
            <a:ext uri="{FF2B5EF4-FFF2-40B4-BE49-F238E27FC236}">
              <a16:creationId xmlns:a16="http://schemas.microsoft.com/office/drawing/2014/main" id="{48586687-8FC7-4DCF-BBCE-77BF4C51ED9B}"/>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170</xdr:row>
      <xdr:rowOff>0</xdr:rowOff>
    </xdr:from>
    <xdr:ext cx="65" cy="172227"/>
    <xdr:sp macro="" textlink="">
      <xdr:nvSpPr>
        <xdr:cNvPr id="247" name="TextBox 246">
          <a:extLst>
            <a:ext uri="{FF2B5EF4-FFF2-40B4-BE49-F238E27FC236}">
              <a16:creationId xmlns:a16="http://schemas.microsoft.com/office/drawing/2014/main" id="{F7BEE39E-8A03-4D6A-AF0F-4850C44ED45A}"/>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170</xdr:row>
      <xdr:rowOff>0</xdr:rowOff>
    </xdr:from>
    <xdr:ext cx="65" cy="172227"/>
    <xdr:sp macro="" textlink="">
      <xdr:nvSpPr>
        <xdr:cNvPr id="248" name="TextBox 247">
          <a:extLst>
            <a:ext uri="{FF2B5EF4-FFF2-40B4-BE49-F238E27FC236}">
              <a16:creationId xmlns:a16="http://schemas.microsoft.com/office/drawing/2014/main" id="{FBEA4006-6026-4E9E-A8A8-E896A063542C}"/>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170</xdr:row>
      <xdr:rowOff>0</xdr:rowOff>
    </xdr:from>
    <xdr:ext cx="65" cy="172227"/>
    <xdr:sp macro="" textlink="">
      <xdr:nvSpPr>
        <xdr:cNvPr id="249" name="TextBox 248">
          <a:extLst>
            <a:ext uri="{FF2B5EF4-FFF2-40B4-BE49-F238E27FC236}">
              <a16:creationId xmlns:a16="http://schemas.microsoft.com/office/drawing/2014/main" id="{9B309D61-4E02-427B-9106-6DC76D271AA5}"/>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170</xdr:row>
      <xdr:rowOff>0</xdr:rowOff>
    </xdr:from>
    <xdr:ext cx="65" cy="172227"/>
    <xdr:sp macro="" textlink="">
      <xdr:nvSpPr>
        <xdr:cNvPr id="250" name="TextBox 249">
          <a:extLst>
            <a:ext uri="{FF2B5EF4-FFF2-40B4-BE49-F238E27FC236}">
              <a16:creationId xmlns:a16="http://schemas.microsoft.com/office/drawing/2014/main" id="{BA7F17B5-B0D4-45CB-BBB8-B811607B0AB1}"/>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170</xdr:row>
      <xdr:rowOff>0</xdr:rowOff>
    </xdr:from>
    <xdr:ext cx="65" cy="172227"/>
    <xdr:sp macro="" textlink="">
      <xdr:nvSpPr>
        <xdr:cNvPr id="251" name="TextBox 250">
          <a:extLst>
            <a:ext uri="{FF2B5EF4-FFF2-40B4-BE49-F238E27FC236}">
              <a16:creationId xmlns:a16="http://schemas.microsoft.com/office/drawing/2014/main" id="{C9471567-69D6-4ED6-BA16-CF78EA12536F}"/>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170</xdr:row>
      <xdr:rowOff>0</xdr:rowOff>
    </xdr:from>
    <xdr:ext cx="65" cy="172227"/>
    <xdr:sp macro="" textlink="">
      <xdr:nvSpPr>
        <xdr:cNvPr id="252" name="TextBox 251">
          <a:extLst>
            <a:ext uri="{FF2B5EF4-FFF2-40B4-BE49-F238E27FC236}">
              <a16:creationId xmlns:a16="http://schemas.microsoft.com/office/drawing/2014/main" id="{9040A10D-7AA5-4999-8C8C-280D9A053D6C}"/>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170</xdr:row>
      <xdr:rowOff>0</xdr:rowOff>
    </xdr:from>
    <xdr:ext cx="65" cy="172227"/>
    <xdr:sp macro="" textlink="">
      <xdr:nvSpPr>
        <xdr:cNvPr id="253" name="TextBox 252">
          <a:extLst>
            <a:ext uri="{FF2B5EF4-FFF2-40B4-BE49-F238E27FC236}">
              <a16:creationId xmlns:a16="http://schemas.microsoft.com/office/drawing/2014/main" id="{E24676F4-6EEC-4E58-87C9-D49DA934D8DB}"/>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199</xdr:col>
      <xdr:colOff>488496</xdr:colOff>
      <xdr:row>170</xdr:row>
      <xdr:rowOff>0</xdr:rowOff>
    </xdr:from>
    <xdr:ext cx="65" cy="172227"/>
    <xdr:sp macro="" textlink="">
      <xdr:nvSpPr>
        <xdr:cNvPr id="254" name="TextBox 253">
          <a:extLst>
            <a:ext uri="{FF2B5EF4-FFF2-40B4-BE49-F238E27FC236}">
              <a16:creationId xmlns:a16="http://schemas.microsoft.com/office/drawing/2014/main" id="{6D5AB220-EDFD-4B12-BD2E-5B3272E09BBB}"/>
            </a:ext>
          </a:extLst>
        </xdr:cNvPr>
        <xdr:cNvSpPr txBox="1"/>
      </xdr:nvSpPr>
      <xdr:spPr>
        <a:xfrm>
          <a:off x="455988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199</xdr:col>
      <xdr:colOff>488496</xdr:colOff>
      <xdr:row>170</xdr:row>
      <xdr:rowOff>0</xdr:rowOff>
    </xdr:from>
    <xdr:ext cx="65" cy="172227"/>
    <xdr:sp macro="" textlink="">
      <xdr:nvSpPr>
        <xdr:cNvPr id="255" name="TextBox 254">
          <a:extLst>
            <a:ext uri="{FF2B5EF4-FFF2-40B4-BE49-F238E27FC236}">
              <a16:creationId xmlns:a16="http://schemas.microsoft.com/office/drawing/2014/main" id="{54C94EB0-FE88-4C7E-9A66-AA4253B81389}"/>
            </a:ext>
          </a:extLst>
        </xdr:cNvPr>
        <xdr:cNvSpPr txBox="1"/>
      </xdr:nvSpPr>
      <xdr:spPr>
        <a:xfrm>
          <a:off x="455988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199</xdr:col>
      <xdr:colOff>488496</xdr:colOff>
      <xdr:row>170</xdr:row>
      <xdr:rowOff>0</xdr:rowOff>
    </xdr:from>
    <xdr:ext cx="65" cy="172227"/>
    <xdr:sp macro="" textlink="">
      <xdr:nvSpPr>
        <xdr:cNvPr id="256" name="TextBox 255">
          <a:extLst>
            <a:ext uri="{FF2B5EF4-FFF2-40B4-BE49-F238E27FC236}">
              <a16:creationId xmlns:a16="http://schemas.microsoft.com/office/drawing/2014/main" id="{EA558E81-CE7D-4F8E-A742-7D78D252C05D}"/>
            </a:ext>
          </a:extLst>
        </xdr:cNvPr>
        <xdr:cNvSpPr txBox="1"/>
      </xdr:nvSpPr>
      <xdr:spPr>
        <a:xfrm>
          <a:off x="455988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199</xdr:col>
      <xdr:colOff>488496</xdr:colOff>
      <xdr:row>170</xdr:row>
      <xdr:rowOff>0</xdr:rowOff>
    </xdr:from>
    <xdr:ext cx="65" cy="172227"/>
    <xdr:sp macro="" textlink="">
      <xdr:nvSpPr>
        <xdr:cNvPr id="257" name="TextBox 256">
          <a:extLst>
            <a:ext uri="{FF2B5EF4-FFF2-40B4-BE49-F238E27FC236}">
              <a16:creationId xmlns:a16="http://schemas.microsoft.com/office/drawing/2014/main" id="{7DAD16FA-5295-4E05-BBFA-2BCD399E3511}"/>
            </a:ext>
          </a:extLst>
        </xdr:cNvPr>
        <xdr:cNvSpPr txBox="1"/>
      </xdr:nvSpPr>
      <xdr:spPr>
        <a:xfrm>
          <a:off x="455988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488496</xdr:colOff>
      <xdr:row>170</xdr:row>
      <xdr:rowOff>0</xdr:rowOff>
    </xdr:from>
    <xdr:ext cx="65" cy="172227"/>
    <xdr:sp macro="" textlink="">
      <xdr:nvSpPr>
        <xdr:cNvPr id="258" name="TextBox 257">
          <a:extLst>
            <a:ext uri="{FF2B5EF4-FFF2-40B4-BE49-F238E27FC236}">
              <a16:creationId xmlns:a16="http://schemas.microsoft.com/office/drawing/2014/main" id="{C26E5913-F718-4616-83F5-411B437D764A}"/>
            </a:ext>
          </a:extLst>
        </xdr:cNvPr>
        <xdr:cNvSpPr txBox="1"/>
      </xdr:nvSpPr>
      <xdr:spPr>
        <a:xfrm>
          <a:off x="462084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488496</xdr:colOff>
      <xdr:row>170</xdr:row>
      <xdr:rowOff>0</xdr:rowOff>
    </xdr:from>
    <xdr:ext cx="65" cy="172227"/>
    <xdr:sp macro="" textlink="">
      <xdr:nvSpPr>
        <xdr:cNvPr id="259" name="TextBox 258">
          <a:extLst>
            <a:ext uri="{FF2B5EF4-FFF2-40B4-BE49-F238E27FC236}">
              <a16:creationId xmlns:a16="http://schemas.microsoft.com/office/drawing/2014/main" id="{378AB630-AA21-4665-B588-C92AB6BC958E}"/>
            </a:ext>
          </a:extLst>
        </xdr:cNvPr>
        <xdr:cNvSpPr txBox="1"/>
      </xdr:nvSpPr>
      <xdr:spPr>
        <a:xfrm>
          <a:off x="462084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488496</xdr:colOff>
      <xdr:row>170</xdr:row>
      <xdr:rowOff>0</xdr:rowOff>
    </xdr:from>
    <xdr:ext cx="65" cy="172227"/>
    <xdr:sp macro="" textlink="">
      <xdr:nvSpPr>
        <xdr:cNvPr id="260" name="TextBox 259">
          <a:extLst>
            <a:ext uri="{FF2B5EF4-FFF2-40B4-BE49-F238E27FC236}">
              <a16:creationId xmlns:a16="http://schemas.microsoft.com/office/drawing/2014/main" id="{042DDFA5-EEBF-4650-B8B9-21723D07BBAB}"/>
            </a:ext>
          </a:extLst>
        </xdr:cNvPr>
        <xdr:cNvSpPr txBox="1"/>
      </xdr:nvSpPr>
      <xdr:spPr>
        <a:xfrm>
          <a:off x="462084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488496</xdr:colOff>
      <xdr:row>170</xdr:row>
      <xdr:rowOff>0</xdr:rowOff>
    </xdr:from>
    <xdr:ext cx="65" cy="172227"/>
    <xdr:sp macro="" textlink="">
      <xdr:nvSpPr>
        <xdr:cNvPr id="261" name="TextBox 260">
          <a:extLst>
            <a:ext uri="{FF2B5EF4-FFF2-40B4-BE49-F238E27FC236}">
              <a16:creationId xmlns:a16="http://schemas.microsoft.com/office/drawing/2014/main" id="{5767C62E-F854-4872-B5A1-14303F7C614D}"/>
            </a:ext>
          </a:extLst>
        </xdr:cNvPr>
        <xdr:cNvSpPr txBox="1"/>
      </xdr:nvSpPr>
      <xdr:spPr>
        <a:xfrm>
          <a:off x="462084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115</xdr:row>
      <xdr:rowOff>0</xdr:rowOff>
    </xdr:from>
    <xdr:ext cx="65" cy="172227"/>
    <xdr:sp macro="" textlink="">
      <xdr:nvSpPr>
        <xdr:cNvPr id="262" name="TextBox 261">
          <a:extLst>
            <a:ext uri="{FF2B5EF4-FFF2-40B4-BE49-F238E27FC236}">
              <a16:creationId xmlns:a16="http://schemas.microsoft.com/office/drawing/2014/main" id="{9763D961-2F1F-47EE-9FA9-BB251DC74281}"/>
            </a:ext>
          </a:extLst>
        </xdr:cNvPr>
        <xdr:cNvSpPr txBox="1"/>
      </xdr:nvSpPr>
      <xdr:spPr>
        <a:xfrm>
          <a:off x="46204686" y="21556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117</xdr:row>
      <xdr:rowOff>0</xdr:rowOff>
    </xdr:from>
    <xdr:ext cx="65" cy="172227"/>
    <xdr:sp macro="" textlink="">
      <xdr:nvSpPr>
        <xdr:cNvPr id="263" name="TextBox 262">
          <a:extLst>
            <a:ext uri="{FF2B5EF4-FFF2-40B4-BE49-F238E27FC236}">
              <a16:creationId xmlns:a16="http://schemas.microsoft.com/office/drawing/2014/main" id="{B2D964EF-2854-42FF-8EB2-D7DCFF1C62C4}"/>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117</xdr:row>
      <xdr:rowOff>0</xdr:rowOff>
    </xdr:from>
    <xdr:ext cx="65" cy="172227"/>
    <xdr:sp macro="" textlink="">
      <xdr:nvSpPr>
        <xdr:cNvPr id="264" name="TextBox 263">
          <a:extLst>
            <a:ext uri="{FF2B5EF4-FFF2-40B4-BE49-F238E27FC236}">
              <a16:creationId xmlns:a16="http://schemas.microsoft.com/office/drawing/2014/main" id="{F1626651-9A95-4B68-B51D-48DAB18E4C1A}"/>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117</xdr:row>
      <xdr:rowOff>0</xdr:rowOff>
    </xdr:from>
    <xdr:ext cx="65" cy="172227"/>
    <xdr:sp macro="" textlink="">
      <xdr:nvSpPr>
        <xdr:cNvPr id="265" name="TextBox 264">
          <a:extLst>
            <a:ext uri="{FF2B5EF4-FFF2-40B4-BE49-F238E27FC236}">
              <a16:creationId xmlns:a16="http://schemas.microsoft.com/office/drawing/2014/main" id="{ED60B5C9-BA01-462C-835B-04F966E41B88}"/>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117</xdr:row>
      <xdr:rowOff>0</xdr:rowOff>
    </xdr:from>
    <xdr:ext cx="65" cy="172227"/>
    <xdr:sp macro="" textlink="">
      <xdr:nvSpPr>
        <xdr:cNvPr id="266" name="TextBox 265">
          <a:extLst>
            <a:ext uri="{FF2B5EF4-FFF2-40B4-BE49-F238E27FC236}">
              <a16:creationId xmlns:a16="http://schemas.microsoft.com/office/drawing/2014/main" id="{FBA40B5B-0A1E-48B0-B458-E643D4600B9E}"/>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117</xdr:row>
      <xdr:rowOff>0</xdr:rowOff>
    </xdr:from>
    <xdr:ext cx="65" cy="172227"/>
    <xdr:sp macro="" textlink="">
      <xdr:nvSpPr>
        <xdr:cNvPr id="267" name="TextBox 266">
          <a:extLst>
            <a:ext uri="{FF2B5EF4-FFF2-40B4-BE49-F238E27FC236}">
              <a16:creationId xmlns:a16="http://schemas.microsoft.com/office/drawing/2014/main" id="{D4A5AA4A-6318-46E3-9C3F-79D50A44F043}"/>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117</xdr:row>
      <xdr:rowOff>0</xdr:rowOff>
    </xdr:from>
    <xdr:ext cx="65" cy="172227"/>
    <xdr:sp macro="" textlink="">
      <xdr:nvSpPr>
        <xdr:cNvPr id="268" name="TextBox 267">
          <a:extLst>
            <a:ext uri="{FF2B5EF4-FFF2-40B4-BE49-F238E27FC236}">
              <a16:creationId xmlns:a16="http://schemas.microsoft.com/office/drawing/2014/main" id="{59C2B544-2300-4D13-B123-4757F062DF91}"/>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117</xdr:row>
      <xdr:rowOff>0</xdr:rowOff>
    </xdr:from>
    <xdr:ext cx="65" cy="172227"/>
    <xdr:sp macro="" textlink="">
      <xdr:nvSpPr>
        <xdr:cNvPr id="269" name="TextBox 268">
          <a:extLst>
            <a:ext uri="{FF2B5EF4-FFF2-40B4-BE49-F238E27FC236}">
              <a16:creationId xmlns:a16="http://schemas.microsoft.com/office/drawing/2014/main" id="{200675A5-E280-4493-9F07-6B4D9EAFC744}"/>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117</xdr:row>
      <xdr:rowOff>0</xdr:rowOff>
    </xdr:from>
    <xdr:ext cx="65" cy="172227"/>
    <xdr:sp macro="" textlink="">
      <xdr:nvSpPr>
        <xdr:cNvPr id="270" name="TextBox 269">
          <a:extLst>
            <a:ext uri="{FF2B5EF4-FFF2-40B4-BE49-F238E27FC236}">
              <a16:creationId xmlns:a16="http://schemas.microsoft.com/office/drawing/2014/main" id="{593502F1-6B22-4F83-B04D-8503C14261B5}"/>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117</xdr:row>
      <xdr:rowOff>0</xdr:rowOff>
    </xdr:from>
    <xdr:ext cx="65" cy="172227"/>
    <xdr:sp macro="" textlink="">
      <xdr:nvSpPr>
        <xdr:cNvPr id="271" name="TextBox 270">
          <a:extLst>
            <a:ext uri="{FF2B5EF4-FFF2-40B4-BE49-F238E27FC236}">
              <a16:creationId xmlns:a16="http://schemas.microsoft.com/office/drawing/2014/main" id="{9D53ED7C-45CA-41C1-A18C-DBB9750273F5}"/>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117</xdr:row>
      <xdr:rowOff>0</xdr:rowOff>
    </xdr:from>
    <xdr:ext cx="65" cy="172227"/>
    <xdr:sp macro="" textlink="">
      <xdr:nvSpPr>
        <xdr:cNvPr id="272" name="TextBox 271">
          <a:extLst>
            <a:ext uri="{FF2B5EF4-FFF2-40B4-BE49-F238E27FC236}">
              <a16:creationId xmlns:a16="http://schemas.microsoft.com/office/drawing/2014/main" id="{933477DA-00D3-4990-9857-BE65D4CD83C3}"/>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117</xdr:row>
      <xdr:rowOff>0</xdr:rowOff>
    </xdr:from>
    <xdr:ext cx="65" cy="172227"/>
    <xdr:sp macro="" textlink="">
      <xdr:nvSpPr>
        <xdr:cNvPr id="273" name="TextBox 272">
          <a:extLst>
            <a:ext uri="{FF2B5EF4-FFF2-40B4-BE49-F238E27FC236}">
              <a16:creationId xmlns:a16="http://schemas.microsoft.com/office/drawing/2014/main" id="{B5501960-DCAE-4000-B650-B951B9A31283}"/>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117</xdr:row>
      <xdr:rowOff>0</xdr:rowOff>
    </xdr:from>
    <xdr:ext cx="65" cy="172227"/>
    <xdr:sp macro="" textlink="">
      <xdr:nvSpPr>
        <xdr:cNvPr id="274" name="TextBox 273">
          <a:extLst>
            <a:ext uri="{FF2B5EF4-FFF2-40B4-BE49-F238E27FC236}">
              <a16:creationId xmlns:a16="http://schemas.microsoft.com/office/drawing/2014/main" id="{6DA7A62F-E9C3-4520-B235-4964939E7C15}"/>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117</xdr:row>
      <xdr:rowOff>0</xdr:rowOff>
    </xdr:from>
    <xdr:ext cx="65" cy="172227"/>
    <xdr:sp macro="" textlink="">
      <xdr:nvSpPr>
        <xdr:cNvPr id="275" name="TextBox 274">
          <a:extLst>
            <a:ext uri="{FF2B5EF4-FFF2-40B4-BE49-F238E27FC236}">
              <a16:creationId xmlns:a16="http://schemas.microsoft.com/office/drawing/2014/main" id="{1DB82701-E1BE-4413-B1C8-92F576DA1C8D}"/>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117</xdr:row>
      <xdr:rowOff>0</xdr:rowOff>
    </xdr:from>
    <xdr:ext cx="65" cy="172227"/>
    <xdr:sp macro="" textlink="">
      <xdr:nvSpPr>
        <xdr:cNvPr id="276" name="TextBox 275">
          <a:extLst>
            <a:ext uri="{FF2B5EF4-FFF2-40B4-BE49-F238E27FC236}">
              <a16:creationId xmlns:a16="http://schemas.microsoft.com/office/drawing/2014/main" id="{BB9C2CE5-0190-4014-8D43-65ED581950AA}"/>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117</xdr:row>
      <xdr:rowOff>0</xdr:rowOff>
    </xdr:from>
    <xdr:ext cx="65" cy="172227"/>
    <xdr:sp macro="" textlink="">
      <xdr:nvSpPr>
        <xdr:cNvPr id="277" name="TextBox 276">
          <a:extLst>
            <a:ext uri="{FF2B5EF4-FFF2-40B4-BE49-F238E27FC236}">
              <a16:creationId xmlns:a16="http://schemas.microsoft.com/office/drawing/2014/main" id="{6E81E298-3E0D-4842-AE6E-37ED4606D248}"/>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117</xdr:row>
      <xdr:rowOff>0</xdr:rowOff>
    </xdr:from>
    <xdr:ext cx="65" cy="172227"/>
    <xdr:sp macro="" textlink="">
      <xdr:nvSpPr>
        <xdr:cNvPr id="278" name="TextBox 277">
          <a:extLst>
            <a:ext uri="{FF2B5EF4-FFF2-40B4-BE49-F238E27FC236}">
              <a16:creationId xmlns:a16="http://schemas.microsoft.com/office/drawing/2014/main" id="{F9862EE2-C52B-4C37-BE29-96F98CED069D}"/>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117</xdr:row>
      <xdr:rowOff>0</xdr:rowOff>
    </xdr:from>
    <xdr:ext cx="65" cy="172227"/>
    <xdr:sp macro="" textlink="">
      <xdr:nvSpPr>
        <xdr:cNvPr id="279" name="TextBox 278">
          <a:extLst>
            <a:ext uri="{FF2B5EF4-FFF2-40B4-BE49-F238E27FC236}">
              <a16:creationId xmlns:a16="http://schemas.microsoft.com/office/drawing/2014/main" id="{0980E75F-552C-4870-B2F9-B18804432172}"/>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117</xdr:row>
      <xdr:rowOff>0</xdr:rowOff>
    </xdr:from>
    <xdr:ext cx="65" cy="172227"/>
    <xdr:sp macro="" textlink="">
      <xdr:nvSpPr>
        <xdr:cNvPr id="280" name="TextBox 279">
          <a:extLst>
            <a:ext uri="{FF2B5EF4-FFF2-40B4-BE49-F238E27FC236}">
              <a16:creationId xmlns:a16="http://schemas.microsoft.com/office/drawing/2014/main" id="{5A7F232E-FB19-49B1-A336-9488CED68511}"/>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120</xdr:row>
      <xdr:rowOff>0</xdr:rowOff>
    </xdr:from>
    <xdr:ext cx="65" cy="172227"/>
    <xdr:sp macro="" textlink="">
      <xdr:nvSpPr>
        <xdr:cNvPr id="281" name="TextBox 280">
          <a:extLst>
            <a:ext uri="{FF2B5EF4-FFF2-40B4-BE49-F238E27FC236}">
              <a16:creationId xmlns:a16="http://schemas.microsoft.com/office/drawing/2014/main" id="{AAEF2ECD-8E12-4F9C-91CF-D28F8D989791}"/>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122</xdr:row>
      <xdr:rowOff>0</xdr:rowOff>
    </xdr:from>
    <xdr:ext cx="65" cy="172227"/>
    <xdr:sp macro="" textlink="">
      <xdr:nvSpPr>
        <xdr:cNvPr id="282" name="TextBox 281">
          <a:extLst>
            <a:ext uri="{FF2B5EF4-FFF2-40B4-BE49-F238E27FC236}">
              <a16:creationId xmlns:a16="http://schemas.microsoft.com/office/drawing/2014/main" id="{8F0D3CDA-996D-43E5-944E-7E4D4DB6D94C}"/>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122</xdr:row>
      <xdr:rowOff>0</xdr:rowOff>
    </xdr:from>
    <xdr:ext cx="65" cy="172227"/>
    <xdr:sp macro="" textlink="">
      <xdr:nvSpPr>
        <xdr:cNvPr id="283" name="TextBox 282">
          <a:extLst>
            <a:ext uri="{FF2B5EF4-FFF2-40B4-BE49-F238E27FC236}">
              <a16:creationId xmlns:a16="http://schemas.microsoft.com/office/drawing/2014/main" id="{91CB4C60-8DEB-4F62-9CCA-BDBE12EE049D}"/>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122</xdr:row>
      <xdr:rowOff>0</xdr:rowOff>
    </xdr:from>
    <xdr:ext cx="65" cy="172227"/>
    <xdr:sp macro="" textlink="">
      <xdr:nvSpPr>
        <xdr:cNvPr id="284" name="TextBox 283">
          <a:extLst>
            <a:ext uri="{FF2B5EF4-FFF2-40B4-BE49-F238E27FC236}">
              <a16:creationId xmlns:a16="http://schemas.microsoft.com/office/drawing/2014/main" id="{E6CBFAFC-7DD4-41DE-A9CA-CA956634EF85}"/>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122</xdr:row>
      <xdr:rowOff>0</xdr:rowOff>
    </xdr:from>
    <xdr:ext cx="65" cy="172227"/>
    <xdr:sp macro="" textlink="">
      <xdr:nvSpPr>
        <xdr:cNvPr id="285" name="TextBox 284">
          <a:extLst>
            <a:ext uri="{FF2B5EF4-FFF2-40B4-BE49-F238E27FC236}">
              <a16:creationId xmlns:a16="http://schemas.microsoft.com/office/drawing/2014/main" id="{601CE017-00F8-4FF7-AE08-015086B7AA0C}"/>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122</xdr:row>
      <xdr:rowOff>0</xdr:rowOff>
    </xdr:from>
    <xdr:ext cx="65" cy="172227"/>
    <xdr:sp macro="" textlink="">
      <xdr:nvSpPr>
        <xdr:cNvPr id="286" name="TextBox 285">
          <a:extLst>
            <a:ext uri="{FF2B5EF4-FFF2-40B4-BE49-F238E27FC236}">
              <a16:creationId xmlns:a16="http://schemas.microsoft.com/office/drawing/2014/main" id="{84216E4A-D986-4231-8FD9-A4283F4191E7}"/>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122</xdr:row>
      <xdr:rowOff>0</xdr:rowOff>
    </xdr:from>
    <xdr:ext cx="65" cy="172227"/>
    <xdr:sp macro="" textlink="">
      <xdr:nvSpPr>
        <xdr:cNvPr id="287" name="TextBox 286">
          <a:extLst>
            <a:ext uri="{FF2B5EF4-FFF2-40B4-BE49-F238E27FC236}">
              <a16:creationId xmlns:a16="http://schemas.microsoft.com/office/drawing/2014/main" id="{ACED49CD-4F52-4011-804A-4424C1CBA46D}"/>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122</xdr:row>
      <xdr:rowOff>0</xdr:rowOff>
    </xdr:from>
    <xdr:ext cx="65" cy="172227"/>
    <xdr:sp macro="" textlink="">
      <xdr:nvSpPr>
        <xdr:cNvPr id="288" name="TextBox 287">
          <a:extLst>
            <a:ext uri="{FF2B5EF4-FFF2-40B4-BE49-F238E27FC236}">
              <a16:creationId xmlns:a16="http://schemas.microsoft.com/office/drawing/2014/main" id="{0885BDF6-B76E-4E97-A3D7-041C03676BDF}"/>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122</xdr:row>
      <xdr:rowOff>0</xdr:rowOff>
    </xdr:from>
    <xdr:ext cx="65" cy="172227"/>
    <xdr:sp macro="" textlink="">
      <xdr:nvSpPr>
        <xdr:cNvPr id="289" name="TextBox 288">
          <a:extLst>
            <a:ext uri="{FF2B5EF4-FFF2-40B4-BE49-F238E27FC236}">
              <a16:creationId xmlns:a16="http://schemas.microsoft.com/office/drawing/2014/main" id="{C4077EFE-6FF4-40B1-B2AD-832CE882CE64}"/>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122</xdr:row>
      <xdr:rowOff>0</xdr:rowOff>
    </xdr:from>
    <xdr:ext cx="65" cy="172227"/>
    <xdr:sp macro="" textlink="">
      <xdr:nvSpPr>
        <xdr:cNvPr id="290" name="TextBox 289">
          <a:extLst>
            <a:ext uri="{FF2B5EF4-FFF2-40B4-BE49-F238E27FC236}">
              <a16:creationId xmlns:a16="http://schemas.microsoft.com/office/drawing/2014/main" id="{FD1233E7-F828-4159-971B-0193710383FB}"/>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122</xdr:row>
      <xdr:rowOff>0</xdr:rowOff>
    </xdr:from>
    <xdr:ext cx="65" cy="172227"/>
    <xdr:sp macro="" textlink="">
      <xdr:nvSpPr>
        <xdr:cNvPr id="291" name="TextBox 290">
          <a:extLst>
            <a:ext uri="{FF2B5EF4-FFF2-40B4-BE49-F238E27FC236}">
              <a16:creationId xmlns:a16="http://schemas.microsoft.com/office/drawing/2014/main" id="{B3698AD5-363A-4E8C-90B9-9A455B2766C7}"/>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122</xdr:row>
      <xdr:rowOff>0</xdr:rowOff>
    </xdr:from>
    <xdr:ext cx="65" cy="172227"/>
    <xdr:sp macro="" textlink="">
      <xdr:nvSpPr>
        <xdr:cNvPr id="292" name="TextBox 291">
          <a:extLst>
            <a:ext uri="{FF2B5EF4-FFF2-40B4-BE49-F238E27FC236}">
              <a16:creationId xmlns:a16="http://schemas.microsoft.com/office/drawing/2014/main" id="{9B1095EA-D8D9-411A-9BBF-D56EC8FC9F53}"/>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122</xdr:row>
      <xdr:rowOff>0</xdr:rowOff>
    </xdr:from>
    <xdr:ext cx="65" cy="172227"/>
    <xdr:sp macro="" textlink="">
      <xdr:nvSpPr>
        <xdr:cNvPr id="293" name="TextBox 292">
          <a:extLst>
            <a:ext uri="{FF2B5EF4-FFF2-40B4-BE49-F238E27FC236}">
              <a16:creationId xmlns:a16="http://schemas.microsoft.com/office/drawing/2014/main" id="{F2B9574C-F222-4CEC-B76E-FAD0CF2A7CD5}"/>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122</xdr:row>
      <xdr:rowOff>0</xdr:rowOff>
    </xdr:from>
    <xdr:ext cx="65" cy="172227"/>
    <xdr:sp macro="" textlink="">
      <xdr:nvSpPr>
        <xdr:cNvPr id="294" name="TextBox 293">
          <a:extLst>
            <a:ext uri="{FF2B5EF4-FFF2-40B4-BE49-F238E27FC236}">
              <a16:creationId xmlns:a16="http://schemas.microsoft.com/office/drawing/2014/main" id="{F7FFD24C-D261-4024-BAB0-787E6F097811}"/>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122</xdr:row>
      <xdr:rowOff>0</xdr:rowOff>
    </xdr:from>
    <xdr:ext cx="65" cy="172227"/>
    <xdr:sp macro="" textlink="">
      <xdr:nvSpPr>
        <xdr:cNvPr id="295" name="TextBox 294">
          <a:extLst>
            <a:ext uri="{FF2B5EF4-FFF2-40B4-BE49-F238E27FC236}">
              <a16:creationId xmlns:a16="http://schemas.microsoft.com/office/drawing/2014/main" id="{F5B20C3B-DEB2-4053-96ED-CA32179383BD}"/>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122</xdr:row>
      <xdr:rowOff>0</xdr:rowOff>
    </xdr:from>
    <xdr:ext cx="65" cy="172227"/>
    <xdr:sp macro="" textlink="">
      <xdr:nvSpPr>
        <xdr:cNvPr id="296" name="TextBox 295">
          <a:extLst>
            <a:ext uri="{FF2B5EF4-FFF2-40B4-BE49-F238E27FC236}">
              <a16:creationId xmlns:a16="http://schemas.microsoft.com/office/drawing/2014/main" id="{EE35D50B-830F-4246-B905-EBE9998F4966}"/>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122</xdr:row>
      <xdr:rowOff>0</xdr:rowOff>
    </xdr:from>
    <xdr:ext cx="65" cy="172227"/>
    <xdr:sp macro="" textlink="">
      <xdr:nvSpPr>
        <xdr:cNvPr id="297" name="TextBox 296">
          <a:extLst>
            <a:ext uri="{FF2B5EF4-FFF2-40B4-BE49-F238E27FC236}">
              <a16:creationId xmlns:a16="http://schemas.microsoft.com/office/drawing/2014/main" id="{44E88349-98CC-4F8F-8721-83BCF55C409F}"/>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122</xdr:row>
      <xdr:rowOff>0</xdr:rowOff>
    </xdr:from>
    <xdr:ext cx="65" cy="172227"/>
    <xdr:sp macro="" textlink="">
      <xdr:nvSpPr>
        <xdr:cNvPr id="298" name="TextBox 297">
          <a:extLst>
            <a:ext uri="{FF2B5EF4-FFF2-40B4-BE49-F238E27FC236}">
              <a16:creationId xmlns:a16="http://schemas.microsoft.com/office/drawing/2014/main" id="{3D0C5BA1-1F3B-43F7-84F0-30D2FAB5B052}"/>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122</xdr:row>
      <xdr:rowOff>0</xdr:rowOff>
    </xdr:from>
    <xdr:ext cx="65" cy="172227"/>
    <xdr:sp macro="" textlink="">
      <xdr:nvSpPr>
        <xdr:cNvPr id="299" name="TextBox 298">
          <a:extLst>
            <a:ext uri="{FF2B5EF4-FFF2-40B4-BE49-F238E27FC236}">
              <a16:creationId xmlns:a16="http://schemas.microsoft.com/office/drawing/2014/main" id="{B61DBE1D-F629-4A18-8E63-D9B944922DB6}"/>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152</xdr:row>
      <xdr:rowOff>0</xdr:rowOff>
    </xdr:from>
    <xdr:ext cx="65" cy="172227"/>
    <xdr:sp macro="" textlink="">
      <xdr:nvSpPr>
        <xdr:cNvPr id="300" name="TextBox 299">
          <a:extLst>
            <a:ext uri="{FF2B5EF4-FFF2-40B4-BE49-F238E27FC236}">
              <a16:creationId xmlns:a16="http://schemas.microsoft.com/office/drawing/2014/main" id="{D3A2BD7C-3335-41BD-9FAF-370C9658B4DE}"/>
            </a:ext>
          </a:extLst>
        </xdr:cNvPr>
        <xdr:cNvSpPr txBox="1"/>
      </xdr:nvSpPr>
      <xdr:spPr>
        <a:xfrm>
          <a:off x="44989296" y="283235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124</xdr:row>
      <xdr:rowOff>0</xdr:rowOff>
    </xdr:from>
    <xdr:ext cx="65" cy="172227"/>
    <xdr:sp macro="" textlink="">
      <xdr:nvSpPr>
        <xdr:cNvPr id="301" name="TextBox 300">
          <a:extLst>
            <a:ext uri="{FF2B5EF4-FFF2-40B4-BE49-F238E27FC236}">
              <a16:creationId xmlns:a16="http://schemas.microsoft.com/office/drawing/2014/main" id="{580B750C-3B1F-42BF-9819-CD9F7BFD78A4}"/>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124</xdr:row>
      <xdr:rowOff>0</xdr:rowOff>
    </xdr:from>
    <xdr:ext cx="65" cy="172227"/>
    <xdr:sp macro="" textlink="">
      <xdr:nvSpPr>
        <xdr:cNvPr id="302" name="TextBox 301">
          <a:extLst>
            <a:ext uri="{FF2B5EF4-FFF2-40B4-BE49-F238E27FC236}">
              <a16:creationId xmlns:a16="http://schemas.microsoft.com/office/drawing/2014/main" id="{E11723A5-95D8-439C-A2E3-FB6737773D12}"/>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124</xdr:row>
      <xdr:rowOff>0</xdr:rowOff>
    </xdr:from>
    <xdr:ext cx="65" cy="172227"/>
    <xdr:sp macro="" textlink="">
      <xdr:nvSpPr>
        <xdr:cNvPr id="303" name="TextBox 302">
          <a:extLst>
            <a:ext uri="{FF2B5EF4-FFF2-40B4-BE49-F238E27FC236}">
              <a16:creationId xmlns:a16="http://schemas.microsoft.com/office/drawing/2014/main" id="{66119A44-CA50-4031-A0FD-CADBE1142CF7}"/>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124</xdr:row>
      <xdr:rowOff>0</xdr:rowOff>
    </xdr:from>
    <xdr:ext cx="65" cy="172227"/>
    <xdr:sp macro="" textlink="">
      <xdr:nvSpPr>
        <xdr:cNvPr id="304" name="TextBox 303">
          <a:extLst>
            <a:ext uri="{FF2B5EF4-FFF2-40B4-BE49-F238E27FC236}">
              <a16:creationId xmlns:a16="http://schemas.microsoft.com/office/drawing/2014/main" id="{43A0C9CD-60D4-4027-A843-91A12FD4D168}"/>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124</xdr:row>
      <xdr:rowOff>0</xdr:rowOff>
    </xdr:from>
    <xdr:ext cx="65" cy="172227"/>
    <xdr:sp macro="" textlink="">
      <xdr:nvSpPr>
        <xdr:cNvPr id="305" name="TextBox 304">
          <a:extLst>
            <a:ext uri="{FF2B5EF4-FFF2-40B4-BE49-F238E27FC236}">
              <a16:creationId xmlns:a16="http://schemas.microsoft.com/office/drawing/2014/main" id="{436D5271-C652-408A-B611-C18C18284FCD}"/>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124</xdr:row>
      <xdr:rowOff>0</xdr:rowOff>
    </xdr:from>
    <xdr:ext cx="65" cy="172227"/>
    <xdr:sp macro="" textlink="">
      <xdr:nvSpPr>
        <xdr:cNvPr id="306" name="TextBox 305">
          <a:extLst>
            <a:ext uri="{FF2B5EF4-FFF2-40B4-BE49-F238E27FC236}">
              <a16:creationId xmlns:a16="http://schemas.microsoft.com/office/drawing/2014/main" id="{4CDDEF9B-12AC-4C57-8F9A-C17630E3E856}"/>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124</xdr:row>
      <xdr:rowOff>0</xdr:rowOff>
    </xdr:from>
    <xdr:ext cx="65" cy="172227"/>
    <xdr:sp macro="" textlink="">
      <xdr:nvSpPr>
        <xdr:cNvPr id="307" name="TextBox 306">
          <a:extLst>
            <a:ext uri="{FF2B5EF4-FFF2-40B4-BE49-F238E27FC236}">
              <a16:creationId xmlns:a16="http://schemas.microsoft.com/office/drawing/2014/main" id="{D9EE3CB7-3A8C-411D-BCDA-BC63F416E993}"/>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124</xdr:row>
      <xdr:rowOff>0</xdr:rowOff>
    </xdr:from>
    <xdr:ext cx="65" cy="172227"/>
    <xdr:sp macro="" textlink="">
      <xdr:nvSpPr>
        <xdr:cNvPr id="308" name="TextBox 307">
          <a:extLst>
            <a:ext uri="{FF2B5EF4-FFF2-40B4-BE49-F238E27FC236}">
              <a16:creationId xmlns:a16="http://schemas.microsoft.com/office/drawing/2014/main" id="{E609BEDA-8B82-412B-B8E5-ED003A324FE2}"/>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124</xdr:row>
      <xdr:rowOff>0</xdr:rowOff>
    </xdr:from>
    <xdr:ext cx="65" cy="172227"/>
    <xdr:sp macro="" textlink="">
      <xdr:nvSpPr>
        <xdr:cNvPr id="309" name="TextBox 308">
          <a:extLst>
            <a:ext uri="{FF2B5EF4-FFF2-40B4-BE49-F238E27FC236}">
              <a16:creationId xmlns:a16="http://schemas.microsoft.com/office/drawing/2014/main" id="{AB799700-6330-4DFB-B009-6826F9BF90C4}"/>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126</xdr:row>
      <xdr:rowOff>0</xdr:rowOff>
    </xdr:from>
    <xdr:ext cx="65" cy="172227"/>
    <xdr:sp macro="" textlink="">
      <xdr:nvSpPr>
        <xdr:cNvPr id="310" name="TextBox 309">
          <a:extLst>
            <a:ext uri="{FF2B5EF4-FFF2-40B4-BE49-F238E27FC236}">
              <a16:creationId xmlns:a16="http://schemas.microsoft.com/office/drawing/2014/main" id="{A1EA393B-7C53-456A-809D-30C04B7DD950}"/>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126</xdr:row>
      <xdr:rowOff>0</xdr:rowOff>
    </xdr:from>
    <xdr:ext cx="65" cy="172227"/>
    <xdr:sp macro="" textlink="">
      <xdr:nvSpPr>
        <xdr:cNvPr id="311" name="TextBox 310">
          <a:extLst>
            <a:ext uri="{FF2B5EF4-FFF2-40B4-BE49-F238E27FC236}">
              <a16:creationId xmlns:a16="http://schemas.microsoft.com/office/drawing/2014/main" id="{62FBAB08-E972-4000-85B4-9D1BAF936F93}"/>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126</xdr:row>
      <xdr:rowOff>0</xdr:rowOff>
    </xdr:from>
    <xdr:ext cx="65" cy="172227"/>
    <xdr:sp macro="" textlink="">
      <xdr:nvSpPr>
        <xdr:cNvPr id="312" name="TextBox 311">
          <a:extLst>
            <a:ext uri="{FF2B5EF4-FFF2-40B4-BE49-F238E27FC236}">
              <a16:creationId xmlns:a16="http://schemas.microsoft.com/office/drawing/2014/main" id="{C95BEE66-B583-48CA-9D07-02379CB96FB6}"/>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126</xdr:row>
      <xdr:rowOff>0</xdr:rowOff>
    </xdr:from>
    <xdr:ext cx="65" cy="172227"/>
    <xdr:sp macro="" textlink="">
      <xdr:nvSpPr>
        <xdr:cNvPr id="313" name="TextBox 312">
          <a:extLst>
            <a:ext uri="{FF2B5EF4-FFF2-40B4-BE49-F238E27FC236}">
              <a16:creationId xmlns:a16="http://schemas.microsoft.com/office/drawing/2014/main" id="{E12300DE-5E5F-422E-9651-ECC83A358AD5}"/>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126</xdr:row>
      <xdr:rowOff>0</xdr:rowOff>
    </xdr:from>
    <xdr:ext cx="65" cy="172227"/>
    <xdr:sp macro="" textlink="">
      <xdr:nvSpPr>
        <xdr:cNvPr id="314" name="TextBox 313">
          <a:extLst>
            <a:ext uri="{FF2B5EF4-FFF2-40B4-BE49-F238E27FC236}">
              <a16:creationId xmlns:a16="http://schemas.microsoft.com/office/drawing/2014/main" id="{675A370C-968F-4D15-8E6A-2665F491B170}"/>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126</xdr:row>
      <xdr:rowOff>0</xdr:rowOff>
    </xdr:from>
    <xdr:ext cx="65" cy="172227"/>
    <xdr:sp macro="" textlink="">
      <xdr:nvSpPr>
        <xdr:cNvPr id="315" name="TextBox 314">
          <a:extLst>
            <a:ext uri="{FF2B5EF4-FFF2-40B4-BE49-F238E27FC236}">
              <a16:creationId xmlns:a16="http://schemas.microsoft.com/office/drawing/2014/main" id="{1397FF73-6FB7-4B75-8E40-25E89C6EF39F}"/>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126</xdr:row>
      <xdr:rowOff>0</xdr:rowOff>
    </xdr:from>
    <xdr:ext cx="65" cy="172227"/>
    <xdr:sp macro="" textlink="">
      <xdr:nvSpPr>
        <xdr:cNvPr id="316" name="TextBox 315">
          <a:extLst>
            <a:ext uri="{FF2B5EF4-FFF2-40B4-BE49-F238E27FC236}">
              <a16:creationId xmlns:a16="http://schemas.microsoft.com/office/drawing/2014/main" id="{B30E1DC8-361E-4F55-8229-D8A7A404EC52}"/>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126</xdr:row>
      <xdr:rowOff>0</xdr:rowOff>
    </xdr:from>
    <xdr:ext cx="65" cy="172227"/>
    <xdr:sp macro="" textlink="">
      <xdr:nvSpPr>
        <xdr:cNvPr id="317" name="TextBox 316">
          <a:extLst>
            <a:ext uri="{FF2B5EF4-FFF2-40B4-BE49-F238E27FC236}">
              <a16:creationId xmlns:a16="http://schemas.microsoft.com/office/drawing/2014/main" id="{F1DC5900-A0F1-488C-8778-342F341778B1}"/>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126</xdr:row>
      <xdr:rowOff>0</xdr:rowOff>
    </xdr:from>
    <xdr:ext cx="65" cy="172227"/>
    <xdr:sp macro="" textlink="">
      <xdr:nvSpPr>
        <xdr:cNvPr id="318" name="TextBox 317">
          <a:extLst>
            <a:ext uri="{FF2B5EF4-FFF2-40B4-BE49-F238E27FC236}">
              <a16:creationId xmlns:a16="http://schemas.microsoft.com/office/drawing/2014/main" id="{56F9D14F-5597-4C6C-A0B8-96D1FEB4E608}"/>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126</xdr:row>
      <xdr:rowOff>0</xdr:rowOff>
    </xdr:from>
    <xdr:ext cx="65" cy="172227"/>
    <xdr:sp macro="" textlink="">
      <xdr:nvSpPr>
        <xdr:cNvPr id="319" name="TextBox 318">
          <a:extLst>
            <a:ext uri="{FF2B5EF4-FFF2-40B4-BE49-F238E27FC236}">
              <a16:creationId xmlns:a16="http://schemas.microsoft.com/office/drawing/2014/main" id="{83BB23A1-D3EF-495C-8ED2-2253FBCD12F3}"/>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126</xdr:row>
      <xdr:rowOff>0</xdr:rowOff>
    </xdr:from>
    <xdr:ext cx="65" cy="172227"/>
    <xdr:sp macro="" textlink="">
      <xdr:nvSpPr>
        <xdr:cNvPr id="320" name="TextBox 319">
          <a:extLst>
            <a:ext uri="{FF2B5EF4-FFF2-40B4-BE49-F238E27FC236}">
              <a16:creationId xmlns:a16="http://schemas.microsoft.com/office/drawing/2014/main" id="{F100957F-72A8-421F-993C-488E25E2FF0A}"/>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126</xdr:row>
      <xdr:rowOff>0</xdr:rowOff>
    </xdr:from>
    <xdr:ext cx="65" cy="172227"/>
    <xdr:sp macro="" textlink="">
      <xdr:nvSpPr>
        <xdr:cNvPr id="321" name="TextBox 320">
          <a:extLst>
            <a:ext uri="{FF2B5EF4-FFF2-40B4-BE49-F238E27FC236}">
              <a16:creationId xmlns:a16="http://schemas.microsoft.com/office/drawing/2014/main" id="{C2C6D5A4-413C-482F-BFB7-3D1297D04E13}"/>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126</xdr:row>
      <xdr:rowOff>0</xdr:rowOff>
    </xdr:from>
    <xdr:ext cx="65" cy="172227"/>
    <xdr:sp macro="" textlink="">
      <xdr:nvSpPr>
        <xdr:cNvPr id="322" name="TextBox 321">
          <a:extLst>
            <a:ext uri="{FF2B5EF4-FFF2-40B4-BE49-F238E27FC236}">
              <a16:creationId xmlns:a16="http://schemas.microsoft.com/office/drawing/2014/main" id="{221E6ECD-16D3-42AB-BC2A-8E70DFDC48ED}"/>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126</xdr:row>
      <xdr:rowOff>0</xdr:rowOff>
    </xdr:from>
    <xdr:ext cx="65" cy="172227"/>
    <xdr:sp macro="" textlink="">
      <xdr:nvSpPr>
        <xdr:cNvPr id="323" name="TextBox 322">
          <a:extLst>
            <a:ext uri="{FF2B5EF4-FFF2-40B4-BE49-F238E27FC236}">
              <a16:creationId xmlns:a16="http://schemas.microsoft.com/office/drawing/2014/main" id="{62F6E36E-A3C0-4175-A37E-CD789B5E01C0}"/>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126</xdr:row>
      <xdr:rowOff>0</xdr:rowOff>
    </xdr:from>
    <xdr:ext cx="65" cy="172227"/>
    <xdr:sp macro="" textlink="">
      <xdr:nvSpPr>
        <xdr:cNvPr id="324" name="TextBox 323">
          <a:extLst>
            <a:ext uri="{FF2B5EF4-FFF2-40B4-BE49-F238E27FC236}">
              <a16:creationId xmlns:a16="http://schemas.microsoft.com/office/drawing/2014/main" id="{763D4E49-A4BB-4103-A85F-A0405E8D2652}"/>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126</xdr:row>
      <xdr:rowOff>0</xdr:rowOff>
    </xdr:from>
    <xdr:ext cx="65" cy="172227"/>
    <xdr:sp macro="" textlink="">
      <xdr:nvSpPr>
        <xdr:cNvPr id="325" name="TextBox 324">
          <a:extLst>
            <a:ext uri="{FF2B5EF4-FFF2-40B4-BE49-F238E27FC236}">
              <a16:creationId xmlns:a16="http://schemas.microsoft.com/office/drawing/2014/main" id="{0CFC409B-4F76-405D-B7A4-F25749CAE1F2}"/>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126</xdr:row>
      <xdr:rowOff>0</xdr:rowOff>
    </xdr:from>
    <xdr:ext cx="65" cy="172227"/>
    <xdr:sp macro="" textlink="">
      <xdr:nvSpPr>
        <xdr:cNvPr id="326" name="TextBox 325">
          <a:extLst>
            <a:ext uri="{FF2B5EF4-FFF2-40B4-BE49-F238E27FC236}">
              <a16:creationId xmlns:a16="http://schemas.microsoft.com/office/drawing/2014/main" id="{2C8FC481-BC0F-4E6C-82C0-691B5874419E}"/>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126</xdr:row>
      <xdr:rowOff>0</xdr:rowOff>
    </xdr:from>
    <xdr:ext cx="65" cy="172227"/>
    <xdr:sp macro="" textlink="">
      <xdr:nvSpPr>
        <xdr:cNvPr id="327" name="TextBox 326">
          <a:extLst>
            <a:ext uri="{FF2B5EF4-FFF2-40B4-BE49-F238E27FC236}">
              <a16:creationId xmlns:a16="http://schemas.microsoft.com/office/drawing/2014/main" id="{69BE3D1C-D3BB-4F2B-B66B-B46FE1C31955}"/>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128</xdr:row>
      <xdr:rowOff>0</xdr:rowOff>
    </xdr:from>
    <xdr:ext cx="65" cy="172227"/>
    <xdr:sp macro="" textlink="">
      <xdr:nvSpPr>
        <xdr:cNvPr id="328" name="TextBox 327">
          <a:extLst>
            <a:ext uri="{FF2B5EF4-FFF2-40B4-BE49-F238E27FC236}">
              <a16:creationId xmlns:a16="http://schemas.microsoft.com/office/drawing/2014/main" id="{05D79A11-0CCD-427B-ACEA-2B047773BA56}"/>
            </a:ext>
          </a:extLst>
        </xdr:cNvPr>
        <xdr:cNvSpPr txBox="1"/>
      </xdr:nvSpPr>
      <xdr:spPr>
        <a:xfrm>
          <a:off x="4620468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128</xdr:row>
      <xdr:rowOff>0</xdr:rowOff>
    </xdr:from>
    <xdr:ext cx="65" cy="172227"/>
    <xdr:sp macro="" textlink="">
      <xdr:nvSpPr>
        <xdr:cNvPr id="329" name="TextBox 328">
          <a:extLst>
            <a:ext uri="{FF2B5EF4-FFF2-40B4-BE49-F238E27FC236}">
              <a16:creationId xmlns:a16="http://schemas.microsoft.com/office/drawing/2014/main" id="{54752572-BEB9-4623-89E6-E7148A46DB37}"/>
            </a:ext>
          </a:extLst>
        </xdr:cNvPr>
        <xdr:cNvSpPr txBox="1"/>
      </xdr:nvSpPr>
      <xdr:spPr>
        <a:xfrm>
          <a:off x="4620468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128</xdr:row>
      <xdr:rowOff>0</xdr:rowOff>
    </xdr:from>
    <xdr:ext cx="65" cy="172227"/>
    <xdr:sp macro="" textlink="">
      <xdr:nvSpPr>
        <xdr:cNvPr id="330" name="TextBox 329">
          <a:extLst>
            <a:ext uri="{FF2B5EF4-FFF2-40B4-BE49-F238E27FC236}">
              <a16:creationId xmlns:a16="http://schemas.microsoft.com/office/drawing/2014/main" id="{A450AB69-2462-441B-BFF0-B4B6CDA732A7}"/>
            </a:ext>
          </a:extLst>
        </xdr:cNvPr>
        <xdr:cNvSpPr txBox="1"/>
      </xdr:nvSpPr>
      <xdr:spPr>
        <a:xfrm>
          <a:off x="4620468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128</xdr:row>
      <xdr:rowOff>0</xdr:rowOff>
    </xdr:from>
    <xdr:ext cx="65" cy="172227"/>
    <xdr:sp macro="" textlink="">
      <xdr:nvSpPr>
        <xdr:cNvPr id="331" name="TextBox 330">
          <a:extLst>
            <a:ext uri="{FF2B5EF4-FFF2-40B4-BE49-F238E27FC236}">
              <a16:creationId xmlns:a16="http://schemas.microsoft.com/office/drawing/2014/main" id="{BAE37442-B76A-4788-8097-3F68446A26D4}"/>
            </a:ext>
          </a:extLst>
        </xdr:cNvPr>
        <xdr:cNvSpPr txBox="1"/>
      </xdr:nvSpPr>
      <xdr:spPr>
        <a:xfrm>
          <a:off x="4620468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128</xdr:row>
      <xdr:rowOff>0</xdr:rowOff>
    </xdr:from>
    <xdr:ext cx="65" cy="172227"/>
    <xdr:sp macro="" textlink="">
      <xdr:nvSpPr>
        <xdr:cNvPr id="332" name="TextBox 331">
          <a:extLst>
            <a:ext uri="{FF2B5EF4-FFF2-40B4-BE49-F238E27FC236}">
              <a16:creationId xmlns:a16="http://schemas.microsoft.com/office/drawing/2014/main" id="{749BC62E-7DD6-4980-A8C8-2FAD5A03CA03}"/>
            </a:ext>
          </a:extLst>
        </xdr:cNvPr>
        <xdr:cNvSpPr txBox="1"/>
      </xdr:nvSpPr>
      <xdr:spPr>
        <a:xfrm>
          <a:off x="4620468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128</xdr:row>
      <xdr:rowOff>0</xdr:rowOff>
    </xdr:from>
    <xdr:ext cx="65" cy="172227"/>
    <xdr:sp macro="" textlink="">
      <xdr:nvSpPr>
        <xdr:cNvPr id="333" name="TextBox 332">
          <a:extLst>
            <a:ext uri="{FF2B5EF4-FFF2-40B4-BE49-F238E27FC236}">
              <a16:creationId xmlns:a16="http://schemas.microsoft.com/office/drawing/2014/main" id="{FE0B7ADB-B785-46BA-B44C-03532BB257D1}"/>
            </a:ext>
          </a:extLst>
        </xdr:cNvPr>
        <xdr:cNvSpPr txBox="1"/>
      </xdr:nvSpPr>
      <xdr:spPr>
        <a:xfrm>
          <a:off x="4620468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128</xdr:row>
      <xdr:rowOff>0</xdr:rowOff>
    </xdr:from>
    <xdr:ext cx="65" cy="172227"/>
    <xdr:sp macro="" textlink="">
      <xdr:nvSpPr>
        <xdr:cNvPr id="334" name="TextBox 333">
          <a:extLst>
            <a:ext uri="{FF2B5EF4-FFF2-40B4-BE49-F238E27FC236}">
              <a16:creationId xmlns:a16="http://schemas.microsoft.com/office/drawing/2014/main" id="{D9C324E3-702A-4266-A0F7-A16E1992791D}"/>
            </a:ext>
          </a:extLst>
        </xdr:cNvPr>
        <xdr:cNvSpPr txBox="1"/>
      </xdr:nvSpPr>
      <xdr:spPr>
        <a:xfrm>
          <a:off x="4620468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128</xdr:row>
      <xdr:rowOff>0</xdr:rowOff>
    </xdr:from>
    <xdr:ext cx="65" cy="172227"/>
    <xdr:sp macro="" textlink="">
      <xdr:nvSpPr>
        <xdr:cNvPr id="335" name="TextBox 334">
          <a:extLst>
            <a:ext uri="{FF2B5EF4-FFF2-40B4-BE49-F238E27FC236}">
              <a16:creationId xmlns:a16="http://schemas.microsoft.com/office/drawing/2014/main" id="{1527F555-7BD6-4619-B948-69186B737127}"/>
            </a:ext>
          </a:extLst>
        </xdr:cNvPr>
        <xdr:cNvSpPr txBox="1"/>
      </xdr:nvSpPr>
      <xdr:spPr>
        <a:xfrm>
          <a:off x="4620468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128</xdr:row>
      <xdr:rowOff>0</xdr:rowOff>
    </xdr:from>
    <xdr:ext cx="65" cy="172227"/>
    <xdr:sp macro="" textlink="">
      <xdr:nvSpPr>
        <xdr:cNvPr id="336" name="TextBox 335">
          <a:extLst>
            <a:ext uri="{FF2B5EF4-FFF2-40B4-BE49-F238E27FC236}">
              <a16:creationId xmlns:a16="http://schemas.microsoft.com/office/drawing/2014/main" id="{F8EF01B3-059A-40D3-A38F-67A39F3FB2DC}"/>
            </a:ext>
          </a:extLst>
        </xdr:cNvPr>
        <xdr:cNvSpPr txBox="1"/>
      </xdr:nvSpPr>
      <xdr:spPr>
        <a:xfrm>
          <a:off x="4620468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130</xdr:row>
      <xdr:rowOff>0</xdr:rowOff>
    </xdr:from>
    <xdr:ext cx="65" cy="172227"/>
    <xdr:sp macro="" textlink="">
      <xdr:nvSpPr>
        <xdr:cNvPr id="337" name="TextBox 336">
          <a:extLst>
            <a:ext uri="{FF2B5EF4-FFF2-40B4-BE49-F238E27FC236}">
              <a16:creationId xmlns:a16="http://schemas.microsoft.com/office/drawing/2014/main" id="{0B8AF643-5D1F-43A7-81BF-0189A6BBB029}"/>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130</xdr:row>
      <xdr:rowOff>0</xdr:rowOff>
    </xdr:from>
    <xdr:ext cx="65" cy="172227"/>
    <xdr:sp macro="" textlink="">
      <xdr:nvSpPr>
        <xdr:cNvPr id="338" name="TextBox 337">
          <a:extLst>
            <a:ext uri="{FF2B5EF4-FFF2-40B4-BE49-F238E27FC236}">
              <a16:creationId xmlns:a16="http://schemas.microsoft.com/office/drawing/2014/main" id="{F621EC58-6826-4350-AB47-D21283BA2807}"/>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130</xdr:row>
      <xdr:rowOff>0</xdr:rowOff>
    </xdr:from>
    <xdr:ext cx="65" cy="172227"/>
    <xdr:sp macro="" textlink="">
      <xdr:nvSpPr>
        <xdr:cNvPr id="339" name="TextBox 338">
          <a:extLst>
            <a:ext uri="{FF2B5EF4-FFF2-40B4-BE49-F238E27FC236}">
              <a16:creationId xmlns:a16="http://schemas.microsoft.com/office/drawing/2014/main" id="{226AD839-75FF-4C51-A1B8-0C9840121AFC}"/>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130</xdr:row>
      <xdr:rowOff>0</xdr:rowOff>
    </xdr:from>
    <xdr:ext cx="65" cy="172227"/>
    <xdr:sp macro="" textlink="">
      <xdr:nvSpPr>
        <xdr:cNvPr id="340" name="TextBox 339">
          <a:extLst>
            <a:ext uri="{FF2B5EF4-FFF2-40B4-BE49-F238E27FC236}">
              <a16:creationId xmlns:a16="http://schemas.microsoft.com/office/drawing/2014/main" id="{DE9F0436-D1DB-420A-869B-D61BFF6C1A46}"/>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130</xdr:row>
      <xdr:rowOff>0</xdr:rowOff>
    </xdr:from>
    <xdr:ext cx="65" cy="172227"/>
    <xdr:sp macro="" textlink="">
      <xdr:nvSpPr>
        <xdr:cNvPr id="341" name="TextBox 340">
          <a:extLst>
            <a:ext uri="{FF2B5EF4-FFF2-40B4-BE49-F238E27FC236}">
              <a16:creationId xmlns:a16="http://schemas.microsoft.com/office/drawing/2014/main" id="{F4B181D3-0712-4135-88F4-3728A24F3432}"/>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130</xdr:row>
      <xdr:rowOff>0</xdr:rowOff>
    </xdr:from>
    <xdr:ext cx="65" cy="172227"/>
    <xdr:sp macro="" textlink="">
      <xdr:nvSpPr>
        <xdr:cNvPr id="342" name="TextBox 341">
          <a:extLst>
            <a:ext uri="{FF2B5EF4-FFF2-40B4-BE49-F238E27FC236}">
              <a16:creationId xmlns:a16="http://schemas.microsoft.com/office/drawing/2014/main" id="{2FAF4F25-0661-4CA6-A6C1-9F14CE757562}"/>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130</xdr:row>
      <xdr:rowOff>0</xdr:rowOff>
    </xdr:from>
    <xdr:ext cx="65" cy="172227"/>
    <xdr:sp macro="" textlink="">
      <xdr:nvSpPr>
        <xdr:cNvPr id="343" name="TextBox 342">
          <a:extLst>
            <a:ext uri="{FF2B5EF4-FFF2-40B4-BE49-F238E27FC236}">
              <a16:creationId xmlns:a16="http://schemas.microsoft.com/office/drawing/2014/main" id="{CE6B43F3-C087-4906-B7C3-7B7D16085248}"/>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130</xdr:row>
      <xdr:rowOff>0</xdr:rowOff>
    </xdr:from>
    <xdr:ext cx="65" cy="172227"/>
    <xdr:sp macro="" textlink="">
      <xdr:nvSpPr>
        <xdr:cNvPr id="344" name="TextBox 343">
          <a:extLst>
            <a:ext uri="{FF2B5EF4-FFF2-40B4-BE49-F238E27FC236}">
              <a16:creationId xmlns:a16="http://schemas.microsoft.com/office/drawing/2014/main" id="{F3475547-EC61-43EC-9AFB-97B98C81B0CC}"/>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130</xdr:row>
      <xdr:rowOff>0</xdr:rowOff>
    </xdr:from>
    <xdr:ext cx="65" cy="172227"/>
    <xdr:sp macro="" textlink="">
      <xdr:nvSpPr>
        <xdr:cNvPr id="345" name="TextBox 344">
          <a:extLst>
            <a:ext uri="{FF2B5EF4-FFF2-40B4-BE49-F238E27FC236}">
              <a16:creationId xmlns:a16="http://schemas.microsoft.com/office/drawing/2014/main" id="{4E4458BA-CFE1-43BF-96C3-118DD7A01F2A}"/>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130</xdr:row>
      <xdr:rowOff>0</xdr:rowOff>
    </xdr:from>
    <xdr:ext cx="65" cy="172227"/>
    <xdr:sp macro="" textlink="">
      <xdr:nvSpPr>
        <xdr:cNvPr id="346" name="TextBox 345">
          <a:extLst>
            <a:ext uri="{FF2B5EF4-FFF2-40B4-BE49-F238E27FC236}">
              <a16:creationId xmlns:a16="http://schemas.microsoft.com/office/drawing/2014/main" id="{56BE4EF8-1B16-4A97-851C-DB50524447D2}"/>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130</xdr:row>
      <xdr:rowOff>0</xdr:rowOff>
    </xdr:from>
    <xdr:ext cx="65" cy="172227"/>
    <xdr:sp macro="" textlink="">
      <xdr:nvSpPr>
        <xdr:cNvPr id="347" name="TextBox 346">
          <a:extLst>
            <a:ext uri="{FF2B5EF4-FFF2-40B4-BE49-F238E27FC236}">
              <a16:creationId xmlns:a16="http://schemas.microsoft.com/office/drawing/2014/main" id="{0D5508DA-91C6-4BB2-BDF3-CE3B6794C817}"/>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130</xdr:row>
      <xdr:rowOff>0</xdr:rowOff>
    </xdr:from>
    <xdr:ext cx="65" cy="172227"/>
    <xdr:sp macro="" textlink="">
      <xdr:nvSpPr>
        <xdr:cNvPr id="348" name="TextBox 347">
          <a:extLst>
            <a:ext uri="{FF2B5EF4-FFF2-40B4-BE49-F238E27FC236}">
              <a16:creationId xmlns:a16="http://schemas.microsoft.com/office/drawing/2014/main" id="{4D566166-0A9E-4525-BF07-FA500FF48AF4}"/>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130</xdr:row>
      <xdr:rowOff>0</xdr:rowOff>
    </xdr:from>
    <xdr:ext cx="65" cy="172227"/>
    <xdr:sp macro="" textlink="">
      <xdr:nvSpPr>
        <xdr:cNvPr id="349" name="TextBox 348">
          <a:extLst>
            <a:ext uri="{FF2B5EF4-FFF2-40B4-BE49-F238E27FC236}">
              <a16:creationId xmlns:a16="http://schemas.microsoft.com/office/drawing/2014/main" id="{7CF4BEDE-3FDC-45A8-B56F-4A8E80934106}"/>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130</xdr:row>
      <xdr:rowOff>0</xdr:rowOff>
    </xdr:from>
    <xdr:ext cx="65" cy="172227"/>
    <xdr:sp macro="" textlink="">
      <xdr:nvSpPr>
        <xdr:cNvPr id="350" name="TextBox 349">
          <a:extLst>
            <a:ext uri="{FF2B5EF4-FFF2-40B4-BE49-F238E27FC236}">
              <a16:creationId xmlns:a16="http://schemas.microsoft.com/office/drawing/2014/main" id="{3F693724-FF68-470D-8CF1-CFCC83E62554}"/>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130</xdr:row>
      <xdr:rowOff>0</xdr:rowOff>
    </xdr:from>
    <xdr:ext cx="65" cy="172227"/>
    <xdr:sp macro="" textlink="">
      <xdr:nvSpPr>
        <xdr:cNvPr id="351" name="TextBox 350">
          <a:extLst>
            <a:ext uri="{FF2B5EF4-FFF2-40B4-BE49-F238E27FC236}">
              <a16:creationId xmlns:a16="http://schemas.microsoft.com/office/drawing/2014/main" id="{FB473D42-0A75-4EAE-8DBF-3529FF07134F}"/>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130</xdr:row>
      <xdr:rowOff>0</xdr:rowOff>
    </xdr:from>
    <xdr:ext cx="65" cy="172227"/>
    <xdr:sp macro="" textlink="">
      <xdr:nvSpPr>
        <xdr:cNvPr id="352" name="TextBox 351">
          <a:extLst>
            <a:ext uri="{FF2B5EF4-FFF2-40B4-BE49-F238E27FC236}">
              <a16:creationId xmlns:a16="http://schemas.microsoft.com/office/drawing/2014/main" id="{700FD2DF-7388-4A65-9C9B-96F96F1B3AE2}"/>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130</xdr:row>
      <xdr:rowOff>0</xdr:rowOff>
    </xdr:from>
    <xdr:ext cx="65" cy="172227"/>
    <xdr:sp macro="" textlink="">
      <xdr:nvSpPr>
        <xdr:cNvPr id="353" name="TextBox 352">
          <a:extLst>
            <a:ext uri="{FF2B5EF4-FFF2-40B4-BE49-F238E27FC236}">
              <a16:creationId xmlns:a16="http://schemas.microsoft.com/office/drawing/2014/main" id="{453B4F6C-E5AA-48E4-BA5E-EB10555E8DB4}"/>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130</xdr:row>
      <xdr:rowOff>0</xdr:rowOff>
    </xdr:from>
    <xdr:ext cx="65" cy="172227"/>
    <xdr:sp macro="" textlink="">
      <xdr:nvSpPr>
        <xdr:cNvPr id="354" name="TextBox 353">
          <a:extLst>
            <a:ext uri="{FF2B5EF4-FFF2-40B4-BE49-F238E27FC236}">
              <a16:creationId xmlns:a16="http://schemas.microsoft.com/office/drawing/2014/main" id="{F2B15F55-5402-4845-BA46-037607B27E9E}"/>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132</xdr:row>
      <xdr:rowOff>0</xdr:rowOff>
    </xdr:from>
    <xdr:ext cx="65" cy="172227"/>
    <xdr:sp macro="" textlink="">
      <xdr:nvSpPr>
        <xdr:cNvPr id="355" name="TextBox 354">
          <a:extLst>
            <a:ext uri="{FF2B5EF4-FFF2-40B4-BE49-F238E27FC236}">
              <a16:creationId xmlns:a16="http://schemas.microsoft.com/office/drawing/2014/main" id="{5758E0FD-68D1-4AFB-BE99-0B4B7C1BC9F4}"/>
            </a:ext>
          </a:extLst>
        </xdr:cNvPr>
        <xdr:cNvSpPr txBox="1"/>
      </xdr:nvSpPr>
      <xdr:spPr>
        <a:xfrm>
          <a:off x="4620468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132</xdr:row>
      <xdr:rowOff>0</xdr:rowOff>
    </xdr:from>
    <xdr:ext cx="65" cy="172227"/>
    <xdr:sp macro="" textlink="">
      <xdr:nvSpPr>
        <xdr:cNvPr id="356" name="TextBox 355">
          <a:extLst>
            <a:ext uri="{FF2B5EF4-FFF2-40B4-BE49-F238E27FC236}">
              <a16:creationId xmlns:a16="http://schemas.microsoft.com/office/drawing/2014/main" id="{3B03F91A-CB2C-4EB4-85D1-D566A7E4C08C}"/>
            </a:ext>
          </a:extLst>
        </xdr:cNvPr>
        <xdr:cNvSpPr txBox="1"/>
      </xdr:nvSpPr>
      <xdr:spPr>
        <a:xfrm>
          <a:off x="4620468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132</xdr:row>
      <xdr:rowOff>0</xdr:rowOff>
    </xdr:from>
    <xdr:ext cx="65" cy="172227"/>
    <xdr:sp macro="" textlink="">
      <xdr:nvSpPr>
        <xdr:cNvPr id="357" name="TextBox 356">
          <a:extLst>
            <a:ext uri="{FF2B5EF4-FFF2-40B4-BE49-F238E27FC236}">
              <a16:creationId xmlns:a16="http://schemas.microsoft.com/office/drawing/2014/main" id="{9201C030-A27D-4ADA-AE96-1B6BDECD52D7}"/>
            </a:ext>
          </a:extLst>
        </xdr:cNvPr>
        <xdr:cNvSpPr txBox="1"/>
      </xdr:nvSpPr>
      <xdr:spPr>
        <a:xfrm>
          <a:off x="4620468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132</xdr:row>
      <xdr:rowOff>0</xdr:rowOff>
    </xdr:from>
    <xdr:ext cx="65" cy="172227"/>
    <xdr:sp macro="" textlink="">
      <xdr:nvSpPr>
        <xdr:cNvPr id="358" name="TextBox 357">
          <a:extLst>
            <a:ext uri="{FF2B5EF4-FFF2-40B4-BE49-F238E27FC236}">
              <a16:creationId xmlns:a16="http://schemas.microsoft.com/office/drawing/2014/main" id="{26289C33-1B3D-4A60-989E-1B199FA7230C}"/>
            </a:ext>
          </a:extLst>
        </xdr:cNvPr>
        <xdr:cNvSpPr txBox="1"/>
      </xdr:nvSpPr>
      <xdr:spPr>
        <a:xfrm>
          <a:off x="4620468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132</xdr:row>
      <xdr:rowOff>0</xdr:rowOff>
    </xdr:from>
    <xdr:ext cx="65" cy="172227"/>
    <xdr:sp macro="" textlink="">
      <xdr:nvSpPr>
        <xdr:cNvPr id="359" name="TextBox 358">
          <a:extLst>
            <a:ext uri="{FF2B5EF4-FFF2-40B4-BE49-F238E27FC236}">
              <a16:creationId xmlns:a16="http://schemas.microsoft.com/office/drawing/2014/main" id="{967C37BD-F208-4D8B-B26D-EFDE8E055009}"/>
            </a:ext>
          </a:extLst>
        </xdr:cNvPr>
        <xdr:cNvSpPr txBox="1"/>
      </xdr:nvSpPr>
      <xdr:spPr>
        <a:xfrm>
          <a:off x="4620468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132</xdr:row>
      <xdr:rowOff>0</xdr:rowOff>
    </xdr:from>
    <xdr:ext cx="65" cy="172227"/>
    <xdr:sp macro="" textlink="">
      <xdr:nvSpPr>
        <xdr:cNvPr id="360" name="TextBox 359">
          <a:extLst>
            <a:ext uri="{FF2B5EF4-FFF2-40B4-BE49-F238E27FC236}">
              <a16:creationId xmlns:a16="http://schemas.microsoft.com/office/drawing/2014/main" id="{177D7884-8F1D-451A-99A6-6509DB43DA1D}"/>
            </a:ext>
          </a:extLst>
        </xdr:cNvPr>
        <xdr:cNvSpPr txBox="1"/>
      </xdr:nvSpPr>
      <xdr:spPr>
        <a:xfrm>
          <a:off x="4620468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132</xdr:row>
      <xdr:rowOff>0</xdr:rowOff>
    </xdr:from>
    <xdr:ext cx="65" cy="172227"/>
    <xdr:sp macro="" textlink="">
      <xdr:nvSpPr>
        <xdr:cNvPr id="361" name="TextBox 360">
          <a:extLst>
            <a:ext uri="{FF2B5EF4-FFF2-40B4-BE49-F238E27FC236}">
              <a16:creationId xmlns:a16="http://schemas.microsoft.com/office/drawing/2014/main" id="{E21CF4EC-76BD-4DC6-AA57-43CAE60CC897}"/>
            </a:ext>
          </a:extLst>
        </xdr:cNvPr>
        <xdr:cNvSpPr txBox="1"/>
      </xdr:nvSpPr>
      <xdr:spPr>
        <a:xfrm>
          <a:off x="4620468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132</xdr:row>
      <xdr:rowOff>0</xdr:rowOff>
    </xdr:from>
    <xdr:ext cx="65" cy="172227"/>
    <xdr:sp macro="" textlink="">
      <xdr:nvSpPr>
        <xdr:cNvPr id="362" name="TextBox 361">
          <a:extLst>
            <a:ext uri="{FF2B5EF4-FFF2-40B4-BE49-F238E27FC236}">
              <a16:creationId xmlns:a16="http://schemas.microsoft.com/office/drawing/2014/main" id="{5833F79D-7217-4DA6-985B-7ABC230C75FC}"/>
            </a:ext>
          </a:extLst>
        </xdr:cNvPr>
        <xdr:cNvSpPr txBox="1"/>
      </xdr:nvSpPr>
      <xdr:spPr>
        <a:xfrm>
          <a:off x="4620468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200</xdr:col>
      <xdr:colOff>484686</xdr:colOff>
      <xdr:row>132</xdr:row>
      <xdr:rowOff>0</xdr:rowOff>
    </xdr:from>
    <xdr:ext cx="65" cy="172227"/>
    <xdr:sp macro="" textlink="">
      <xdr:nvSpPr>
        <xdr:cNvPr id="363" name="TextBox 362">
          <a:extLst>
            <a:ext uri="{FF2B5EF4-FFF2-40B4-BE49-F238E27FC236}">
              <a16:creationId xmlns:a16="http://schemas.microsoft.com/office/drawing/2014/main" id="{E2B02006-1BE5-44D3-8E5C-9010A6D3F571}"/>
            </a:ext>
          </a:extLst>
        </xdr:cNvPr>
        <xdr:cNvSpPr txBox="1"/>
      </xdr:nvSpPr>
      <xdr:spPr>
        <a:xfrm>
          <a:off x="4620468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134</xdr:row>
      <xdr:rowOff>0</xdr:rowOff>
    </xdr:from>
    <xdr:ext cx="65" cy="172227"/>
    <xdr:sp macro="" textlink="">
      <xdr:nvSpPr>
        <xdr:cNvPr id="364" name="TextBox 363">
          <a:extLst>
            <a:ext uri="{FF2B5EF4-FFF2-40B4-BE49-F238E27FC236}">
              <a16:creationId xmlns:a16="http://schemas.microsoft.com/office/drawing/2014/main" id="{0490CA5B-0999-4947-B116-06DA009391D5}"/>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134</xdr:row>
      <xdr:rowOff>0</xdr:rowOff>
    </xdr:from>
    <xdr:ext cx="65" cy="172227"/>
    <xdr:sp macro="" textlink="">
      <xdr:nvSpPr>
        <xdr:cNvPr id="365" name="TextBox 364">
          <a:extLst>
            <a:ext uri="{FF2B5EF4-FFF2-40B4-BE49-F238E27FC236}">
              <a16:creationId xmlns:a16="http://schemas.microsoft.com/office/drawing/2014/main" id="{4649D5A2-3F00-449B-8933-B6126BE711B4}"/>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134</xdr:row>
      <xdr:rowOff>0</xdr:rowOff>
    </xdr:from>
    <xdr:ext cx="65" cy="172227"/>
    <xdr:sp macro="" textlink="">
      <xdr:nvSpPr>
        <xdr:cNvPr id="366" name="TextBox 365">
          <a:extLst>
            <a:ext uri="{FF2B5EF4-FFF2-40B4-BE49-F238E27FC236}">
              <a16:creationId xmlns:a16="http://schemas.microsoft.com/office/drawing/2014/main" id="{295EEBD4-F956-4B0C-9BBC-4956C828CA49}"/>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134</xdr:row>
      <xdr:rowOff>0</xdr:rowOff>
    </xdr:from>
    <xdr:ext cx="65" cy="172227"/>
    <xdr:sp macro="" textlink="">
      <xdr:nvSpPr>
        <xdr:cNvPr id="367" name="TextBox 366">
          <a:extLst>
            <a:ext uri="{FF2B5EF4-FFF2-40B4-BE49-F238E27FC236}">
              <a16:creationId xmlns:a16="http://schemas.microsoft.com/office/drawing/2014/main" id="{E82FC59C-9EA5-4AA3-AA18-A6B544F1CD20}"/>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134</xdr:row>
      <xdr:rowOff>0</xdr:rowOff>
    </xdr:from>
    <xdr:ext cx="65" cy="172227"/>
    <xdr:sp macro="" textlink="">
      <xdr:nvSpPr>
        <xdr:cNvPr id="368" name="TextBox 367">
          <a:extLst>
            <a:ext uri="{FF2B5EF4-FFF2-40B4-BE49-F238E27FC236}">
              <a16:creationId xmlns:a16="http://schemas.microsoft.com/office/drawing/2014/main" id="{5DED18EA-8FC8-4F69-825C-9CBDD7A586F0}"/>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134</xdr:row>
      <xdr:rowOff>0</xdr:rowOff>
    </xdr:from>
    <xdr:ext cx="65" cy="172227"/>
    <xdr:sp macro="" textlink="">
      <xdr:nvSpPr>
        <xdr:cNvPr id="369" name="TextBox 368">
          <a:extLst>
            <a:ext uri="{FF2B5EF4-FFF2-40B4-BE49-F238E27FC236}">
              <a16:creationId xmlns:a16="http://schemas.microsoft.com/office/drawing/2014/main" id="{1C4E674F-CDEF-49F0-946C-9B93C360AE1D}"/>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134</xdr:row>
      <xdr:rowOff>0</xdr:rowOff>
    </xdr:from>
    <xdr:ext cx="65" cy="172227"/>
    <xdr:sp macro="" textlink="">
      <xdr:nvSpPr>
        <xdr:cNvPr id="370" name="TextBox 369">
          <a:extLst>
            <a:ext uri="{FF2B5EF4-FFF2-40B4-BE49-F238E27FC236}">
              <a16:creationId xmlns:a16="http://schemas.microsoft.com/office/drawing/2014/main" id="{622C6AEA-6339-492A-BB7C-1138B43F8616}"/>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134</xdr:row>
      <xdr:rowOff>0</xdr:rowOff>
    </xdr:from>
    <xdr:ext cx="65" cy="172227"/>
    <xdr:sp macro="" textlink="">
      <xdr:nvSpPr>
        <xdr:cNvPr id="371" name="TextBox 370">
          <a:extLst>
            <a:ext uri="{FF2B5EF4-FFF2-40B4-BE49-F238E27FC236}">
              <a16:creationId xmlns:a16="http://schemas.microsoft.com/office/drawing/2014/main" id="{F32DB0D1-4928-4EBC-8C30-5848FC62A39E}"/>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134</xdr:row>
      <xdr:rowOff>0</xdr:rowOff>
    </xdr:from>
    <xdr:ext cx="65" cy="172227"/>
    <xdr:sp macro="" textlink="">
      <xdr:nvSpPr>
        <xdr:cNvPr id="372" name="TextBox 371">
          <a:extLst>
            <a:ext uri="{FF2B5EF4-FFF2-40B4-BE49-F238E27FC236}">
              <a16:creationId xmlns:a16="http://schemas.microsoft.com/office/drawing/2014/main" id="{AE1F4CFE-B7D1-481B-9C13-C8A1ADDB0E14}"/>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134</xdr:row>
      <xdr:rowOff>0</xdr:rowOff>
    </xdr:from>
    <xdr:ext cx="65" cy="172227"/>
    <xdr:sp macro="" textlink="">
      <xdr:nvSpPr>
        <xdr:cNvPr id="373" name="TextBox 372">
          <a:extLst>
            <a:ext uri="{FF2B5EF4-FFF2-40B4-BE49-F238E27FC236}">
              <a16:creationId xmlns:a16="http://schemas.microsoft.com/office/drawing/2014/main" id="{D9A0B217-72F0-45B0-9233-1B5906597E39}"/>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134</xdr:row>
      <xdr:rowOff>0</xdr:rowOff>
    </xdr:from>
    <xdr:ext cx="65" cy="172227"/>
    <xdr:sp macro="" textlink="">
      <xdr:nvSpPr>
        <xdr:cNvPr id="374" name="TextBox 373">
          <a:extLst>
            <a:ext uri="{FF2B5EF4-FFF2-40B4-BE49-F238E27FC236}">
              <a16:creationId xmlns:a16="http://schemas.microsoft.com/office/drawing/2014/main" id="{79989FBE-2002-4278-8968-237F39F413BD}"/>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134</xdr:row>
      <xdr:rowOff>0</xdr:rowOff>
    </xdr:from>
    <xdr:ext cx="65" cy="172227"/>
    <xdr:sp macro="" textlink="">
      <xdr:nvSpPr>
        <xdr:cNvPr id="375" name="TextBox 374">
          <a:extLst>
            <a:ext uri="{FF2B5EF4-FFF2-40B4-BE49-F238E27FC236}">
              <a16:creationId xmlns:a16="http://schemas.microsoft.com/office/drawing/2014/main" id="{3007FDAC-7327-4D65-B853-9E5D998C29B7}"/>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134</xdr:row>
      <xdr:rowOff>0</xdr:rowOff>
    </xdr:from>
    <xdr:ext cx="65" cy="172227"/>
    <xdr:sp macro="" textlink="">
      <xdr:nvSpPr>
        <xdr:cNvPr id="376" name="TextBox 375">
          <a:extLst>
            <a:ext uri="{FF2B5EF4-FFF2-40B4-BE49-F238E27FC236}">
              <a16:creationId xmlns:a16="http://schemas.microsoft.com/office/drawing/2014/main" id="{05BED492-A85E-4639-BC02-129E57822198}"/>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134</xdr:row>
      <xdr:rowOff>0</xdr:rowOff>
    </xdr:from>
    <xdr:ext cx="65" cy="172227"/>
    <xdr:sp macro="" textlink="">
      <xdr:nvSpPr>
        <xdr:cNvPr id="377" name="TextBox 376">
          <a:extLst>
            <a:ext uri="{FF2B5EF4-FFF2-40B4-BE49-F238E27FC236}">
              <a16:creationId xmlns:a16="http://schemas.microsoft.com/office/drawing/2014/main" id="{A30362D8-F3F7-426F-B19D-D66C9F001DE6}"/>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134</xdr:row>
      <xdr:rowOff>0</xdr:rowOff>
    </xdr:from>
    <xdr:ext cx="65" cy="172227"/>
    <xdr:sp macro="" textlink="">
      <xdr:nvSpPr>
        <xdr:cNvPr id="378" name="TextBox 377">
          <a:extLst>
            <a:ext uri="{FF2B5EF4-FFF2-40B4-BE49-F238E27FC236}">
              <a16:creationId xmlns:a16="http://schemas.microsoft.com/office/drawing/2014/main" id="{7FD250BD-DB30-4A68-B9F4-807856FCD2F3}"/>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134</xdr:row>
      <xdr:rowOff>0</xdr:rowOff>
    </xdr:from>
    <xdr:ext cx="65" cy="172227"/>
    <xdr:sp macro="" textlink="">
      <xdr:nvSpPr>
        <xdr:cNvPr id="379" name="TextBox 378">
          <a:extLst>
            <a:ext uri="{FF2B5EF4-FFF2-40B4-BE49-F238E27FC236}">
              <a16:creationId xmlns:a16="http://schemas.microsoft.com/office/drawing/2014/main" id="{63627A07-4842-4C8C-8233-5305DA811C5C}"/>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134</xdr:row>
      <xdr:rowOff>0</xdr:rowOff>
    </xdr:from>
    <xdr:ext cx="65" cy="172227"/>
    <xdr:sp macro="" textlink="">
      <xdr:nvSpPr>
        <xdr:cNvPr id="380" name="TextBox 379">
          <a:extLst>
            <a:ext uri="{FF2B5EF4-FFF2-40B4-BE49-F238E27FC236}">
              <a16:creationId xmlns:a16="http://schemas.microsoft.com/office/drawing/2014/main" id="{20A1AE35-1F3A-4AF1-9367-9542752EC41B}"/>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198</xdr:col>
      <xdr:colOff>488496</xdr:colOff>
      <xdr:row>134</xdr:row>
      <xdr:rowOff>0</xdr:rowOff>
    </xdr:from>
    <xdr:ext cx="65" cy="172227"/>
    <xdr:sp macro="" textlink="">
      <xdr:nvSpPr>
        <xdr:cNvPr id="381" name="TextBox 380">
          <a:extLst>
            <a:ext uri="{FF2B5EF4-FFF2-40B4-BE49-F238E27FC236}">
              <a16:creationId xmlns:a16="http://schemas.microsoft.com/office/drawing/2014/main" id="{D2A524F6-C234-437A-B221-040AD51FE793}"/>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484686</xdr:colOff>
      <xdr:row>98</xdr:row>
      <xdr:rowOff>0</xdr:rowOff>
    </xdr:from>
    <xdr:ext cx="65" cy="172227"/>
    <xdr:sp macro="" textlink="">
      <xdr:nvSpPr>
        <xdr:cNvPr id="382" name="TextBox 381">
          <a:extLst>
            <a:ext uri="{FF2B5EF4-FFF2-40B4-BE49-F238E27FC236}">
              <a16:creationId xmlns:a16="http://schemas.microsoft.com/office/drawing/2014/main" id="{BB8FC3D7-3C86-43F7-BB58-84AE9E4137A6}"/>
            </a:ext>
          </a:extLst>
        </xdr:cNvPr>
        <xdr:cNvSpPr txBox="1"/>
      </xdr:nvSpPr>
      <xdr:spPr>
        <a:xfrm>
          <a:off x="53519886" y="184480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484686</xdr:colOff>
      <xdr:row>102</xdr:row>
      <xdr:rowOff>0</xdr:rowOff>
    </xdr:from>
    <xdr:ext cx="65" cy="172227"/>
    <xdr:sp macro="" textlink="">
      <xdr:nvSpPr>
        <xdr:cNvPr id="383" name="TextBox 382">
          <a:extLst>
            <a:ext uri="{FF2B5EF4-FFF2-40B4-BE49-F238E27FC236}">
              <a16:creationId xmlns:a16="http://schemas.microsoft.com/office/drawing/2014/main" id="{EA532456-F306-4AED-B4E3-26309B939FC1}"/>
            </a:ext>
          </a:extLst>
        </xdr:cNvPr>
        <xdr:cNvSpPr txBox="1"/>
      </xdr:nvSpPr>
      <xdr:spPr>
        <a:xfrm>
          <a:off x="53519886" y="191795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484686</xdr:colOff>
      <xdr:row>106</xdr:row>
      <xdr:rowOff>0</xdr:rowOff>
    </xdr:from>
    <xdr:ext cx="65" cy="172227"/>
    <xdr:sp macro="" textlink="">
      <xdr:nvSpPr>
        <xdr:cNvPr id="384" name="TextBox 383">
          <a:extLst>
            <a:ext uri="{FF2B5EF4-FFF2-40B4-BE49-F238E27FC236}">
              <a16:creationId xmlns:a16="http://schemas.microsoft.com/office/drawing/2014/main" id="{846CDE12-CD7A-4B22-93FE-8ED76CE82B47}"/>
            </a:ext>
          </a:extLst>
        </xdr:cNvPr>
        <xdr:cNvSpPr txBox="1"/>
      </xdr:nvSpPr>
      <xdr:spPr>
        <a:xfrm>
          <a:off x="53519886" y="199110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484686</xdr:colOff>
      <xdr:row>110</xdr:row>
      <xdr:rowOff>0</xdr:rowOff>
    </xdr:from>
    <xdr:ext cx="65" cy="172227"/>
    <xdr:sp macro="" textlink="">
      <xdr:nvSpPr>
        <xdr:cNvPr id="385" name="TextBox 384">
          <a:extLst>
            <a:ext uri="{FF2B5EF4-FFF2-40B4-BE49-F238E27FC236}">
              <a16:creationId xmlns:a16="http://schemas.microsoft.com/office/drawing/2014/main" id="{891870EA-E20F-4DF6-B3AC-C2381E1F73C8}"/>
            </a:ext>
          </a:extLst>
        </xdr:cNvPr>
        <xdr:cNvSpPr txBox="1"/>
      </xdr:nvSpPr>
      <xdr:spPr>
        <a:xfrm>
          <a:off x="53519886" y="206425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484686</xdr:colOff>
      <xdr:row>120</xdr:row>
      <xdr:rowOff>0</xdr:rowOff>
    </xdr:from>
    <xdr:ext cx="65" cy="172227"/>
    <xdr:sp macro="" textlink="">
      <xdr:nvSpPr>
        <xdr:cNvPr id="386" name="TextBox 385">
          <a:extLst>
            <a:ext uri="{FF2B5EF4-FFF2-40B4-BE49-F238E27FC236}">
              <a16:creationId xmlns:a16="http://schemas.microsoft.com/office/drawing/2014/main" id="{C65D47CB-A078-4916-9674-FC6C16036ED7}"/>
            </a:ext>
          </a:extLst>
        </xdr:cNvPr>
        <xdr:cNvSpPr txBox="1"/>
      </xdr:nvSpPr>
      <xdr:spPr>
        <a:xfrm>
          <a:off x="53519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484686</xdr:colOff>
      <xdr:row>124</xdr:row>
      <xdr:rowOff>0</xdr:rowOff>
    </xdr:from>
    <xdr:ext cx="65" cy="172227"/>
    <xdr:sp macro="" textlink="">
      <xdr:nvSpPr>
        <xdr:cNvPr id="387" name="TextBox 386">
          <a:extLst>
            <a:ext uri="{FF2B5EF4-FFF2-40B4-BE49-F238E27FC236}">
              <a16:creationId xmlns:a16="http://schemas.microsoft.com/office/drawing/2014/main" id="{97E04844-2453-4C75-B0FF-9EC2F28C1B51}"/>
            </a:ext>
          </a:extLst>
        </xdr:cNvPr>
        <xdr:cNvSpPr txBox="1"/>
      </xdr:nvSpPr>
      <xdr:spPr>
        <a:xfrm>
          <a:off x="535198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484686</xdr:colOff>
      <xdr:row>115</xdr:row>
      <xdr:rowOff>0</xdr:rowOff>
    </xdr:from>
    <xdr:ext cx="65" cy="172227"/>
    <xdr:sp macro="" textlink="">
      <xdr:nvSpPr>
        <xdr:cNvPr id="388" name="TextBox 387">
          <a:extLst>
            <a:ext uri="{FF2B5EF4-FFF2-40B4-BE49-F238E27FC236}">
              <a16:creationId xmlns:a16="http://schemas.microsoft.com/office/drawing/2014/main" id="{109CDB17-DF77-4430-8B91-C769EB018A01}"/>
            </a:ext>
          </a:extLst>
        </xdr:cNvPr>
        <xdr:cNvSpPr txBox="1"/>
      </xdr:nvSpPr>
      <xdr:spPr>
        <a:xfrm>
          <a:off x="53519886" y="21556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484686</xdr:colOff>
      <xdr:row>120</xdr:row>
      <xdr:rowOff>0</xdr:rowOff>
    </xdr:from>
    <xdr:ext cx="65" cy="172227"/>
    <xdr:sp macro="" textlink="">
      <xdr:nvSpPr>
        <xdr:cNvPr id="389" name="TextBox 388">
          <a:extLst>
            <a:ext uri="{FF2B5EF4-FFF2-40B4-BE49-F238E27FC236}">
              <a16:creationId xmlns:a16="http://schemas.microsoft.com/office/drawing/2014/main" id="{57B53C03-CAD4-47F2-93EA-28C70C42586D}"/>
            </a:ext>
          </a:extLst>
        </xdr:cNvPr>
        <xdr:cNvSpPr txBox="1"/>
      </xdr:nvSpPr>
      <xdr:spPr>
        <a:xfrm>
          <a:off x="53519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484686</xdr:colOff>
      <xdr:row>115</xdr:row>
      <xdr:rowOff>0</xdr:rowOff>
    </xdr:from>
    <xdr:ext cx="65" cy="172227"/>
    <xdr:sp macro="" textlink="">
      <xdr:nvSpPr>
        <xdr:cNvPr id="390" name="TextBox 389">
          <a:extLst>
            <a:ext uri="{FF2B5EF4-FFF2-40B4-BE49-F238E27FC236}">
              <a16:creationId xmlns:a16="http://schemas.microsoft.com/office/drawing/2014/main" id="{F171DEEB-6342-4525-B944-5E1583DD5160}"/>
            </a:ext>
          </a:extLst>
        </xdr:cNvPr>
        <xdr:cNvSpPr txBox="1"/>
      </xdr:nvSpPr>
      <xdr:spPr>
        <a:xfrm>
          <a:off x="53519886" y="21556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484686</xdr:colOff>
      <xdr:row>120</xdr:row>
      <xdr:rowOff>0</xdr:rowOff>
    </xdr:from>
    <xdr:ext cx="65" cy="172227"/>
    <xdr:sp macro="" textlink="">
      <xdr:nvSpPr>
        <xdr:cNvPr id="391" name="TextBox 390">
          <a:extLst>
            <a:ext uri="{FF2B5EF4-FFF2-40B4-BE49-F238E27FC236}">
              <a16:creationId xmlns:a16="http://schemas.microsoft.com/office/drawing/2014/main" id="{55A444F1-7910-402A-AB9A-C08BF08745B7}"/>
            </a:ext>
          </a:extLst>
        </xdr:cNvPr>
        <xdr:cNvSpPr txBox="1"/>
      </xdr:nvSpPr>
      <xdr:spPr>
        <a:xfrm>
          <a:off x="53519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484686</xdr:colOff>
      <xdr:row>120</xdr:row>
      <xdr:rowOff>0</xdr:rowOff>
    </xdr:from>
    <xdr:ext cx="65" cy="172227"/>
    <xdr:sp macro="" textlink="">
      <xdr:nvSpPr>
        <xdr:cNvPr id="392" name="TextBox 391">
          <a:extLst>
            <a:ext uri="{FF2B5EF4-FFF2-40B4-BE49-F238E27FC236}">
              <a16:creationId xmlns:a16="http://schemas.microsoft.com/office/drawing/2014/main" id="{E74ADA8A-24C1-43F5-A7E0-2296EDB1D1F0}"/>
            </a:ext>
          </a:extLst>
        </xdr:cNvPr>
        <xdr:cNvSpPr txBox="1"/>
      </xdr:nvSpPr>
      <xdr:spPr>
        <a:xfrm>
          <a:off x="53519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484686</xdr:colOff>
      <xdr:row>124</xdr:row>
      <xdr:rowOff>0</xdr:rowOff>
    </xdr:from>
    <xdr:ext cx="65" cy="172227"/>
    <xdr:sp macro="" textlink="">
      <xdr:nvSpPr>
        <xdr:cNvPr id="393" name="TextBox 392">
          <a:extLst>
            <a:ext uri="{FF2B5EF4-FFF2-40B4-BE49-F238E27FC236}">
              <a16:creationId xmlns:a16="http://schemas.microsoft.com/office/drawing/2014/main" id="{EA730E42-2CDD-403D-864C-3735A959BD0E}"/>
            </a:ext>
          </a:extLst>
        </xdr:cNvPr>
        <xdr:cNvSpPr txBox="1"/>
      </xdr:nvSpPr>
      <xdr:spPr>
        <a:xfrm>
          <a:off x="535198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484686</xdr:colOff>
      <xdr:row>124</xdr:row>
      <xdr:rowOff>0</xdr:rowOff>
    </xdr:from>
    <xdr:ext cx="65" cy="172227"/>
    <xdr:sp macro="" textlink="">
      <xdr:nvSpPr>
        <xdr:cNvPr id="394" name="TextBox 393">
          <a:extLst>
            <a:ext uri="{FF2B5EF4-FFF2-40B4-BE49-F238E27FC236}">
              <a16:creationId xmlns:a16="http://schemas.microsoft.com/office/drawing/2014/main" id="{1CBFB31A-FE55-4698-881E-7BFE44104096}"/>
            </a:ext>
          </a:extLst>
        </xdr:cNvPr>
        <xdr:cNvSpPr txBox="1"/>
      </xdr:nvSpPr>
      <xdr:spPr>
        <a:xfrm>
          <a:off x="535198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484686</xdr:colOff>
      <xdr:row>120</xdr:row>
      <xdr:rowOff>0</xdr:rowOff>
    </xdr:from>
    <xdr:ext cx="65" cy="172227"/>
    <xdr:sp macro="" textlink="">
      <xdr:nvSpPr>
        <xdr:cNvPr id="395" name="TextBox 394">
          <a:extLst>
            <a:ext uri="{FF2B5EF4-FFF2-40B4-BE49-F238E27FC236}">
              <a16:creationId xmlns:a16="http://schemas.microsoft.com/office/drawing/2014/main" id="{901EEF67-1762-435E-A24C-A808AF695AD2}"/>
            </a:ext>
          </a:extLst>
        </xdr:cNvPr>
        <xdr:cNvSpPr txBox="1"/>
      </xdr:nvSpPr>
      <xdr:spPr>
        <a:xfrm>
          <a:off x="53519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484686</xdr:colOff>
      <xdr:row>120</xdr:row>
      <xdr:rowOff>0</xdr:rowOff>
    </xdr:from>
    <xdr:ext cx="65" cy="172227"/>
    <xdr:sp macro="" textlink="">
      <xdr:nvSpPr>
        <xdr:cNvPr id="396" name="TextBox 395">
          <a:extLst>
            <a:ext uri="{FF2B5EF4-FFF2-40B4-BE49-F238E27FC236}">
              <a16:creationId xmlns:a16="http://schemas.microsoft.com/office/drawing/2014/main" id="{5D8C572A-B4E9-40E1-A0EA-11AE32603028}"/>
            </a:ext>
          </a:extLst>
        </xdr:cNvPr>
        <xdr:cNvSpPr txBox="1"/>
      </xdr:nvSpPr>
      <xdr:spPr>
        <a:xfrm>
          <a:off x="53519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484686</xdr:colOff>
      <xdr:row>120</xdr:row>
      <xdr:rowOff>0</xdr:rowOff>
    </xdr:from>
    <xdr:ext cx="65" cy="172227"/>
    <xdr:sp macro="" textlink="">
      <xdr:nvSpPr>
        <xdr:cNvPr id="397" name="TextBox 396">
          <a:extLst>
            <a:ext uri="{FF2B5EF4-FFF2-40B4-BE49-F238E27FC236}">
              <a16:creationId xmlns:a16="http://schemas.microsoft.com/office/drawing/2014/main" id="{D269DC13-4BCF-4076-8F43-1ACBBB8F0D71}"/>
            </a:ext>
          </a:extLst>
        </xdr:cNvPr>
        <xdr:cNvSpPr txBox="1"/>
      </xdr:nvSpPr>
      <xdr:spPr>
        <a:xfrm>
          <a:off x="53519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484686</xdr:colOff>
      <xdr:row>120</xdr:row>
      <xdr:rowOff>0</xdr:rowOff>
    </xdr:from>
    <xdr:ext cx="65" cy="172227"/>
    <xdr:sp macro="" textlink="">
      <xdr:nvSpPr>
        <xdr:cNvPr id="398" name="TextBox 397">
          <a:extLst>
            <a:ext uri="{FF2B5EF4-FFF2-40B4-BE49-F238E27FC236}">
              <a16:creationId xmlns:a16="http://schemas.microsoft.com/office/drawing/2014/main" id="{6FC8C476-F3A4-4396-8928-44E73F07311F}"/>
            </a:ext>
          </a:extLst>
        </xdr:cNvPr>
        <xdr:cNvSpPr txBox="1"/>
      </xdr:nvSpPr>
      <xdr:spPr>
        <a:xfrm>
          <a:off x="53519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128</xdr:row>
      <xdr:rowOff>0</xdr:rowOff>
    </xdr:from>
    <xdr:ext cx="65" cy="172227"/>
    <xdr:sp macro="" textlink="">
      <xdr:nvSpPr>
        <xdr:cNvPr id="399" name="TextBox 398">
          <a:extLst>
            <a:ext uri="{FF2B5EF4-FFF2-40B4-BE49-F238E27FC236}">
              <a16:creationId xmlns:a16="http://schemas.microsoft.com/office/drawing/2014/main" id="{F0170185-23D6-49B7-818C-2DBF2EC1AD51}"/>
            </a:ext>
          </a:extLst>
        </xdr:cNvPr>
        <xdr:cNvSpPr txBox="1"/>
      </xdr:nvSpPr>
      <xdr:spPr>
        <a:xfrm>
          <a:off x="5230449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132</xdr:row>
      <xdr:rowOff>0</xdr:rowOff>
    </xdr:from>
    <xdr:ext cx="65" cy="172227"/>
    <xdr:sp macro="" textlink="">
      <xdr:nvSpPr>
        <xdr:cNvPr id="400" name="TextBox 399">
          <a:extLst>
            <a:ext uri="{FF2B5EF4-FFF2-40B4-BE49-F238E27FC236}">
              <a16:creationId xmlns:a16="http://schemas.microsoft.com/office/drawing/2014/main" id="{492E2745-7296-4A82-B15A-1337E737B6D7}"/>
            </a:ext>
          </a:extLst>
        </xdr:cNvPr>
        <xdr:cNvSpPr txBox="1"/>
      </xdr:nvSpPr>
      <xdr:spPr>
        <a:xfrm>
          <a:off x="5230449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136</xdr:row>
      <xdr:rowOff>0</xdr:rowOff>
    </xdr:from>
    <xdr:ext cx="65" cy="172227"/>
    <xdr:sp macro="" textlink="">
      <xdr:nvSpPr>
        <xdr:cNvPr id="401" name="TextBox 400">
          <a:extLst>
            <a:ext uri="{FF2B5EF4-FFF2-40B4-BE49-F238E27FC236}">
              <a16:creationId xmlns:a16="http://schemas.microsoft.com/office/drawing/2014/main" id="{8BEC751E-DC23-4A99-88C9-3971A80162AA}"/>
            </a:ext>
          </a:extLst>
        </xdr:cNvPr>
        <xdr:cNvSpPr txBox="1"/>
      </xdr:nvSpPr>
      <xdr:spPr>
        <a:xfrm>
          <a:off x="52304496" y="253974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140</xdr:row>
      <xdr:rowOff>0</xdr:rowOff>
    </xdr:from>
    <xdr:ext cx="65" cy="172227"/>
    <xdr:sp macro="" textlink="">
      <xdr:nvSpPr>
        <xdr:cNvPr id="402" name="TextBox 401">
          <a:extLst>
            <a:ext uri="{FF2B5EF4-FFF2-40B4-BE49-F238E27FC236}">
              <a16:creationId xmlns:a16="http://schemas.microsoft.com/office/drawing/2014/main" id="{4D69D677-6111-4828-9E7C-8CDB502C4879}"/>
            </a:ext>
          </a:extLst>
        </xdr:cNvPr>
        <xdr:cNvSpPr txBox="1"/>
      </xdr:nvSpPr>
      <xdr:spPr>
        <a:xfrm>
          <a:off x="52304496" y="26128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144</xdr:row>
      <xdr:rowOff>0</xdr:rowOff>
    </xdr:from>
    <xdr:ext cx="65" cy="172227"/>
    <xdr:sp macro="" textlink="">
      <xdr:nvSpPr>
        <xdr:cNvPr id="403" name="TextBox 402">
          <a:extLst>
            <a:ext uri="{FF2B5EF4-FFF2-40B4-BE49-F238E27FC236}">
              <a16:creationId xmlns:a16="http://schemas.microsoft.com/office/drawing/2014/main" id="{79D9BD0F-AF15-4601-AAAE-B29C4AA298CE}"/>
            </a:ext>
          </a:extLst>
        </xdr:cNvPr>
        <xdr:cNvSpPr txBox="1"/>
      </xdr:nvSpPr>
      <xdr:spPr>
        <a:xfrm>
          <a:off x="52304496" y="26860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148</xdr:row>
      <xdr:rowOff>0</xdr:rowOff>
    </xdr:from>
    <xdr:ext cx="65" cy="172227"/>
    <xdr:sp macro="" textlink="">
      <xdr:nvSpPr>
        <xdr:cNvPr id="404" name="TextBox 403">
          <a:extLst>
            <a:ext uri="{FF2B5EF4-FFF2-40B4-BE49-F238E27FC236}">
              <a16:creationId xmlns:a16="http://schemas.microsoft.com/office/drawing/2014/main" id="{4DE7E061-8911-46EE-96BD-DCB8CC0589B6}"/>
            </a:ext>
          </a:extLst>
        </xdr:cNvPr>
        <xdr:cNvSpPr txBox="1"/>
      </xdr:nvSpPr>
      <xdr:spPr>
        <a:xfrm>
          <a:off x="52304496" y="275920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152</xdr:row>
      <xdr:rowOff>0</xdr:rowOff>
    </xdr:from>
    <xdr:ext cx="65" cy="172227"/>
    <xdr:sp macro="" textlink="">
      <xdr:nvSpPr>
        <xdr:cNvPr id="405" name="TextBox 404">
          <a:extLst>
            <a:ext uri="{FF2B5EF4-FFF2-40B4-BE49-F238E27FC236}">
              <a16:creationId xmlns:a16="http://schemas.microsoft.com/office/drawing/2014/main" id="{2D65FA89-C4A9-4362-B9D7-F4A54B51C8DC}"/>
            </a:ext>
          </a:extLst>
        </xdr:cNvPr>
        <xdr:cNvSpPr txBox="1"/>
      </xdr:nvSpPr>
      <xdr:spPr>
        <a:xfrm>
          <a:off x="52304496" y="283235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157</xdr:row>
      <xdr:rowOff>0</xdr:rowOff>
    </xdr:from>
    <xdr:ext cx="65" cy="172227"/>
    <xdr:sp macro="" textlink="">
      <xdr:nvSpPr>
        <xdr:cNvPr id="406" name="TextBox 405">
          <a:extLst>
            <a:ext uri="{FF2B5EF4-FFF2-40B4-BE49-F238E27FC236}">
              <a16:creationId xmlns:a16="http://schemas.microsoft.com/office/drawing/2014/main" id="{6C6ABE88-0171-4C92-BAE3-E3B39BC52A92}"/>
            </a:ext>
          </a:extLst>
        </xdr:cNvPr>
        <xdr:cNvSpPr txBox="1"/>
      </xdr:nvSpPr>
      <xdr:spPr>
        <a:xfrm>
          <a:off x="52304496" y="29237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166</xdr:row>
      <xdr:rowOff>0</xdr:rowOff>
    </xdr:from>
    <xdr:ext cx="65" cy="172227"/>
    <xdr:sp macro="" textlink="">
      <xdr:nvSpPr>
        <xdr:cNvPr id="407" name="TextBox 406">
          <a:extLst>
            <a:ext uri="{FF2B5EF4-FFF2-40B4-BE49-F238E27FC236}">
              <a16:creationId xmlns:a16="http://schemas.microsoft.com/office/drawing/2014/main" id="{5731F593-3D09-4388-AD2C-3EFFCFE80104}"/>
            </a:ext>
          </a:extLst>
        </xdr:cNvPr>
        <xdr:cNvSpPr txBox="1"/>
      </xdr:nvSpPr>
      <xdr:spPr>
        <a:xfrm>
          <a:off x="523044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170</xdr:row>
      <xdr:rowOff>0</xdr:rowOff>
    </xdr:from>
    <xdr:ext cx="65" cy="172227"/>
    <xdr:sp macro="" textlink="">
      <xdr:nvSpPr>
        <xdr:cNvPr id="408" name="TextBox 407">
          <a:extLst>
            <a:ext uri="{FF2B5EF4-FFF2-40B4-BE49-F238E27FC236}">
              <a16:creationId xmlns:a16="http://schemas.microsoft.com/office/drawing/2014/main" id="{14494A1B-DB6C-426A-88C7-0CDCC691EDE2}"/>
            </a:ext>
          </a:extLst>
        </xdr:cNvPr>
        <xdr:cNvSpPr txBox="1"/>
      </xdr:nvSpPr>
      <xdr:spPr>
        <a:xfrm>
          <a:off x="523044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161</xdr:row>
      <xdr:rowOff>0</xdr:rowOff>
    </xdr:from>
    <xdr:ext cx="65" cy="172227"/>
    <xdr:sp macro="" textlink="">
      <xdr:nvSpPr>
        <xdr:cNvPr id="409" name="TextBox 408">
          <a:extLst>
            <a:ext uri="{FF2B5EF4-FFF2-40B4-BE49-F238E27FC236}">
              <a16:creationId xmlns:a16="http://schemas.microsoft.com/office/drawing/2014/main" id="{BDE95F0D-FB50-4B05-A013-218B72A0C131}"/>
            </a:ext>
          </a:extLst>
        </xdr:cNvPr>
        <xdr:cNvSpPr txBox="1"/>
      </xdr:nvSpPr>
      <xdr:spPr>
        <a:xfrm>
          <a:off x="52304496" y="299694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166</xdr:row>
      <xdr:rowOff>0</xdr:rowOff>
    </xdr:from>
    <xdr:ext cx="65" cy="172227"/>
    <xdr:sp macro="" textlink="">
      <xdr:nvSpPr>
        <xdr:cNvPr id="410" name="TextBox 409">
          <a:extLst>
            <a:ext uri="{FF2B5EF4-FFF2-40B4-BE49-F238E27FC236}">
              <a16:creationId xmlns:a16="http://schemas.microsoft.com/office/drawing/2014/main" id="{3D13D443-5460-4AD6-B59C-E2685846B5E8}"/>
            </a:ext>
          </a:extLst>
        </xdr:cNvPr>
        <xdr:cNvSpPr txBox="1"/>
      </xdr:nvSpPr>
      <xdr:spPr>
        <a:xfrm>
          <a:off x="523044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112</xdr:row>
      <xdr:rowOff>0</xdr:rowOff>
    </xdr:from>
    <xdr:ext cx="65" cy="172227"/>
    <xdr:sp macro="" textlink="">
      <xdr:nvSpPr>
        <xdr:cNvPr id="411" name="TextBox 410">
          <a:extLst>
            <a:ext uri="{FF2B5EF4-FFF2-40B4-BE49-F238E27FC236}">
              <a16:creationId xmlns:a16="http://schemas.microsoft.com/office/drawing/2014/main" id="{460AF03B-2771-4171-8A18-35D0983C01E7}"/>
            </a:ext>
          </a:extLst>
        </xdr:cNvPr>
        <xdr:cNvSpPr txBox="1"/>
      </xdr:nvSpPr>
      <xdr:spPr>
        <a:xfrm>
          <a:off x="523044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112</xdr:row>
      <xdr:rowOff>0</xdr:rowOff>
    </xdr:from>
    <xdr:ext cx="65" cy="172227"/>
    <xdr:sp macro="" textlink="">
      <xdr:nvSpPr>
        <xdr:cNvPr id="412" name="TextBox 411">
          <a:extLst>
            <a:ext uri="{FF2B5EF4-FFF2-40B4-BE49-F238E27FC236}">
              <a16:creationId xmlns:a16="http://schemas.microsoft.com/office/drawing/2014/main" id="{491AA954-DDA1-4E92-81E0-4D24AF08B3D5}"/>
            </a:ext>
          </a:extLst>
        </xdr:cNvPr>
        <xdr:cNvSpPr txBox="1"/>
      </xdr:nvSpPr>
      <xdr:spPr>
        <a:xfrm>
          <a:off x="523044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112</xdr:row>
      <xdr:rowOff>0</xdr:rowOff>
    </xdr:from>
    <xdr:ext cx="65" cy="172227"/>
    <xdr:sp macro="" textlink="">
      <xdr:nvSpPr>
        <xdr:cNvPr id="413" name="TextBox 412">
          <a:extLst>
            <a:ext uri="{FF2B5EF4-FFF2-40B4-BE49-F238E27FC236}">
              <a16:creationId xmlns:a16="http://schemas.microsoft.com/office/drawing/2014/main" id="{2D20308B-D74F-4DB3-812C-0BF0B069FC5A}"/>
            </a:ext>
          </a:extLst>
        </xdr:cNvPr>
        <xdr:cNvSpPr txBox="1"/>
      </xdr:nvSpPr>
      <xdr:spPr>
        <a:xfrm>
          <a:off x="523044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112</xdr:row>
      <xdr:rowOff>0</xdr:rowOff>
    </xdr:from>
    <xdr:ext cx="65" cy="172227"/>
    <xdr:sp macro="" textlink="">
      <xdr:nvSpPr>
        <xdr:cNvPr id="414" name="TextBox 413">
          <a:extLst>
            <a:ext uri="{FF2B5EF4-FFF2-40B4-BE49-F238E27FC236}">
              <a16:creationId xmlns:a16="http://schemas.microsoft.com/office/drawing/2014/main" id="{525C179E-0D1C-497F-9118-A0240E8D5110}"/>
            </a:ext>
          </a:extLst>
        </xdr:cNvPr>
        <xdr:cNvSpPr txBox="1"/>
      </xdr:nvSpPr>
      <xdr:spPr>
        <a:xfrm>
          <a:off x="523044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112</xdr:row>
      <xdr:rowOff>0</xdr:rowOff>
    </xdr:from>
    <xdr:ext cx="65" cy="172227"/>
    <xdr:sp macro="" textlink="">
      <xdr:nvSpPr>
        <xdr:cNvPr id="415" name="TextBox 414">
          <a:extLst>
            <a:ext uri="{FF2B5EF4-FFF2-40B4-BE49-F238E27FC236}">
              <a16:creationId xmlns:a16="http://schemas.microsoft.com/office/drawing/2014/main" id="{5EE61EDD-9DCB-4795-BB68-F762E1D4D912}"/>
            </a:ext>
          </a:extLst>
        </xdr:cNvPr>
        <xdr:cNvSpPr txBox="1"/>
      </xdr:nvSpPr>
      <xdr:spPr>
        <a:xfrm>
          <a:off x="523044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112</xdr:row>
      <xdr:rowOff>0</xdr:rowOff>
    </xdr:from>
    <xdr:ext cx="65" cy="172227"/>
    <xdr:sp macro="" textlink="">
      <xdr:nvSpPr>
        <xdr:cNvPr id="416" name="TextBox 415">
          <a:extLst>
            <a:ext uri="{FF2B5EF4-FFF2-40B4-BE49-F238E27FC236}">
              <a16:creationId xmlns:a16="http://schemas.microsoft.com/office/drawing/2014/main" id="{00442F63-6D8D-4D70-8805-FEB3A3BA58A1}"/>
            </a:ext>
          </a:extLst>
        </xdr:cNvPr>
        <xdr:cNvSpPr txBox="1"/>
      </xdr:nvSpPr>
      <xdr:spPr>
        <a:xfrm>
          <a:off x="523044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112</xdr:row>
      <xdr:rowOff>0</xdr:rowOff>
    </xdr:from>
    <xdr:ext cx="65" cy="172227"/>
    <xdr:sp macro="" textlink="">
      <xdr:nvSpPr>
        <xdr:cNvPr id="417" name="TextBox 416">
          <a:extLst>
            <a:ext uri="{FF2B5EF4-FFF2-40B4-BE49-F238E27FC236}">
              <a16:creationId xmlns:a16="http://schemas.microsoft.com/office/drawing/2014/main" id="{4D0B6597-36A9-419F-B385-86A5F2C40661}"/>
            </a:ext>
          </a:extLst>
        </xdr:cNvPr>
        <xdr:cNvSpPr txBox="1"/>
      </xdr:nvSpPr>
      <xdr:spPr>
        <a:xfrm>
          <a:off x="523044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112</xdr:row>
      <xdr:rowOff>0</xdr:rowOff>
    </xdr:from>
    <xdr:ext cx="65" cy="172227"/>
    <xdr:sp macro="" textlink="">
      <xdr:nvSpPr>
        <xdr:cNvPr id="418" name="TextBox 417">
          <a:extLst>
            <a:ext uri="{FF2B5EF4-FFF2-40B4-BE49-F238E27FC236}">
              <a16:creationId xmlns:a16="http://schemas.microsoft.com/office/drawing/2014/main" id="{6909B2E2-8D50-4006-AB28-70F2B33C85B3}"/>
            </a:ext>
          </a:extLst>
        </xdr:cNvPr>
        <xdr:cNvSpPr txBox="1"/>
      </xdr:nvSpPr>
      <xdr:spPr>
        <a:xfrm>
          <a:off x="523044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112</xdr:row>
      <xdr:rowOff>0</xdr:rowOff>
    </xdr:from>
    <xdr:ext cx="65" cy="172227"/>
    <xdr:sp macro="" textlink="">
      <xdr:nvSpPr>
        <xdr:cNvPr id="419" name="TextBox 418">
          <a:extLst>
            <a:ext uri="{FF2B5EF4-FFF2-40B4-BE49-F238E27FC236}">
              <a16:creationId xmlns:a16="http://schemas.microsoft.com/office/drawing/2014/main" id="{17261320-43FF-45FF-8A83-41EF94F827AA}"/>
            </a:ext>
          </a:extLst>
        </xdr:cNvPr>
        <xdr:cNvSpPr txBox="1"/>
      </xdr:nvSpPr>
      <xdr:spPr>
        <a:xfrm>
          <a:off x="523044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112</xdr:row>
      <xdr:rowOff>0</xdr:rowOff>
    </xdr:from>
    <xdr:ext cx="65" cy="172227"/>
    <xdr:sp macro="" textlink="">
      <xdr:nvSpPr>
        <xdr:cNvPr id="420" name="TextBox 419">
          <a:extLst>
            <a:ext uri="{FF2B5EF4-FFF2-40B4-BE49-F238E27FC236}">
              <a16:creationId xmlns:a16="http://schemas.microsoft.com/office/drawing/2014/main" id="{0067391E-B3C6-44B8-B9D9-6CE6F6E06C5E}"/>
            </a:ext>
          </a:extLst>
        </xdr:cNvPr>
        <xdr:cNvSpPr txBox="1"/>
      </xdr:nvSpPr>
      <xdr:spPr>
        <a:xfrm>
          <a:off x="523044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112</xdr:row>
      <xdr:rowOff>0</xdr:rowOff>
    </xdr:from>
    <xdr:ext cx="65" cy="172227"/>
    <xdr:sp macro="" textlink="">
      <xdr:nvSpPr>
        <xdr:cNvPr id="421" name="TextBox 420">
          <a:extLst>
            <a:ext uri="{FF2B5EF4-FFF2-40B4-BE49-F238E27FC236}">
              <a16:creationId xmlns:a16="http://schemas.microsoft.com/office/drawing/2014/main" id="{B13977F0-2936-4DBD-A30D-A39B7CF353BB}"/>
            </a:ext>
          </a:extLst>
        </xdr:cNvPr>
        <xdr:cNvSpPr txBox="1"/>
      </xdr:nvSpPr>
      <xdr:spPr>
        <a:xfrm>
          <a:off x="523044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112</xdr:row>
      <xdr:rowOff>0</xdr:rowOff>
    </xdr:from>
    <xdr:ext cx="65" cy="172227"/>
    <xdr:sp macro="" textlink="">
      <xdr:nvSpPr>
        <xdr:cNvPr id="422" name="TextBox 421">
          <a:extLst>
            <a:ext uri="{FF2B5EF4-FFF2-40B4-BE49-F238E27FC236}">
              <a16:creationId xmlns:a16="http://schemas.microsoft.com/office/drawing/2014/main" id="{E3962B2F-BF1F-44C5-B627-ACAE9BC1C792}"/>
            </a:ext>
          </a:extLst>
        </xdr:cNvPr>
        <xdr:cNvSpPr txBox="1"/>
      </xdr:nvSpPr>
      <xdr:spPr>
        <a:xfrm>
          <a:off x="523044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112</xdr:row>
      <xdr:rowOff>0</xdr:rowOff>
    </xdr:from>
    <xdr:ext cx="65" cy="172227"/>
    <xdr:sp macro="" textlink="">
      <xdr:nvSpPr>
        <xdr:cNvPr id="423" name="TextBox 422">
          <a:extLst>
            <a:ext uri="{FF2B5EF4-FFF2-40B4-BE49-F238E27FC236}">
              <a16:creationId xmlns:a16="http://schemas.microsoft.com/office/drawing/2014/main" id="{43E2A505-D3CF-46CE-97B1-68F7479D9538}"/>
            </a:ext>
          </a:extLst>
        </xdr:cNvPr>
        <xdr:cNvSpPr txBox="1"/>
      </xdr:nvSpPr>
      <xdr:spPr>
        <a:xfrm>
          <a:off x="523044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132</xdr:row>
      <xdr:rowOff>0</xdr:rowOff>
    </xdr:from>
    <xdr:ext cx="65" cy="172227"/>
    <xdr:sp macro="" textlink="">
      <xdr:nvSpPr>
        <xdr:cNvPr id="424" name="TextBox 423">
          <a:extLst>
            <a:ext uri="{FF2B5EF4-FFF2-40B4-BE49-F238E27FC236}">
              <a16:creationId xmlns:a16="http://schemas.microsoft.com/office/drawing/2014/main" id="{7A0C0BFF-9E9B-4302-B799-B2F704E35EDA}"/>
            </a:ext>
          </a:extLst>
        </xdr:cNvPr>
        <xdr:cNvSpPr txBox="1"/>
      </xdr:nvSpPr>
      <xdr:spPr>
        <a:xfrm>
          <a:off x="5230449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157</xdr:row>
      <xdr:rowOff>0</xdr:rowOff>
    </xdr:from>
    <xdr:ext cx="65" cy="172227"/>
    <xdr:sp macro="" textlink="">
      <xdr:nvSpPr>
        <xdr:cNvPr id="425" name="TextBox 424">
          <a:extLst>
            <a:ext uri="{FF2B5EF4-FFF2-40B4-BE49-F238E27FC236}">
              <a16:creationId xmlns:a16="http://schemas.microsoft.com/office/drawing/2014/main" id="{4387A57E-75C4-4D9F-B689-0E0E5993EF6D}"/>
            </a:ext>
          </a:extLst>
        </xdr:cNvPr>
        <xdr:cNvSpPr txBox="1"/>
      </xdr:nvSpPr>
      <xdr:spPr>
        <a:xfrm>
          <a:off x="52304496" y="29237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161</xdr:row>
      <xdr:rowOff>0</xdr:rowOff>
    </xdr:from>
    <xdr:ext cx="65" cy="172227"/>
    <xdr:sp macro="" textlink="">
      <xdr:nvSpPr>
        <xdr:cNvPr id="426" name="TextBox 425">
          <a:extLst>
            <a:ext uri="{FF2B5EF4-FFF2-40B4-BE49-F238E27FC236}">
              <a16:creationId xmlns:a16="http://schemas.microsoft.com/office/drawing/2014/main" id="{858CD9CE-5FC7-4FAD-9394-8AF0C7CFB05A}"/>
            </a:ext>
          </a:extLst>
        </xdr:cNvPr>
        <xdr:cNvSpPr txBox="1"/>
      </xdr:nvSpPr>
      <xdr:spPr>
        <a:xfrm>
          <a:off x="52304496" y="299694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162</xdr:row>
      <xdr:rowOff>0</xdr:rowOff>
    </xdr:from>
    <xdr:ext cx="65" cy="172227"/>
    <xdr:sp macro="" textlink="">
      <xdr:nvSpPr>
        <xdr:cNvPr id="427" name="TextBox 426">
          <a:extLst>
            <a:ext uri="{FF2B5EF4-FFF2-40B4-BE49-F238E27FC236}">
              <a16:creationId xmlns:a16="http://schemas.microsoft.com/office/drawing/2014/main" id="{42D9C19E-1622-4868-B145-F02847369532}"/>
            </a:ext>
          </a:extLst>
        </xdr:cNvPr>
        <xdr:cNvSpPr txBox="1"/>
      </xdr:nvSpPr>
      <xdr:spPr>
        <a:xfrm>
          <a:off x="52304496" y="30152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166</xdr:row>
      <xdr:rowOff>0</xdr:rowOff>
    </xdr:from>
    <xdr:ext cx="65" cy="172227"/>
    <xdr:sp macro="" textlink="">
      <xdr:nvSpPr>
        <xdr:cNvPr id="428" name="TextBox 427">
          <a:extLst>
            <a:ext uri="{FF2B5EF4-FFF2-40B4-BE49-F238E27FC236}">
              <a16:creationId xmlns:a16="http://schemas.microsoft.com/office/drawing/2014/main" id="{9F588649-55EA-49A3-84F2-A638AAF56E93}"/>
            </a:ext>
          </a:extLst>
        </xdr:cNvPr>
        <xdr:cNvSpPr txBox="1"/>
      </xdr:nvSpPr>
      <xdr:spPr>
        <a:xfrm>
          <a:off x="523044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162</xdr:row>
      <xdr:rowOff>0</xdr:rowOff>
    </xdr:from>
    <xdr:ext cx="65" cy="172227"/>
    <xdr:sp macro="" textlink="">
      <xdr:nvSpPr>
        <xdr:cNvPr id="429" name="TextBox 428">
          <a:extLst>
            <a:ext uri="{FF2B5EF4-FFF2-40B4-BE49-F238E27FC236}">
              <a16:creationId xmlns:a16="http://schemas.microsoft.com/office/drawing/2014/main" id="{BE01235C-75BB-4145-A86A-DCE2EF00F58C}"/>
            </a:ext>
          </a:extLst>
        </xdr:cNvPr>
        <xdr:cNvSpPr txBox="1"/>
      </xdr:nvSpPr>
      <xdr:spPr>
        <a:xfrm>
          <a:off x="52304496" y="30152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166</xdr:row>
      <xdr:rowOff>0</xdr:rowOff>
    </xdr:from>
    <xdr:ext cx="65" cy="172227"/>
    <xdr:sp macro="" textlink="">
      <xdr:nvSpPr>
        <xdr:cNvPr id="430" name="TextBox 429">
          <a:extLst>
            <a:ext uri="{FF2B5EF4-FFF2-40B4-BE49-F238E27FC236}">
              <a16:creationId xmlns:a16="http://schemas.microsoft.com/office/drawing/2014/main" id="{3232C69B-B1F9-42FC-A09E-3D0DE53DA0E0}"/>
            </a:ext>
          </a:extLst>
        </xdr:cNvPr>
        <xdr:cNvSpPr txBox="1"/>
      </xdr:nvSpPr>
      <xdr:spPr>
        <a:xfrm>
          <a:off x="523044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112</xdr:row>
      <xdr:rowOff>0</xdr:rowOff>
    </xdr:from>
    <xdr:ext cx="65" cy="172227"/>
    <xdr:sp macro="" textlink="">
      <xdr:nvSpPr>
        <xdr:cNvPr id="431" name="TextBox 430">
          <a:extLst>
            <a:ext uri="{FF2B5EF4-FFF2-40B4-BE49-F238E27FC236}">
              <a16:creationId xmlns:a16="http://schemas.microsoft.com/office/drawing/2014/main" id="{EC873C1A-F9FF-4115-9D20-4F072213AAC2}"/>
            </a:ext>
          </a:extLst>
        </xdr:cNvPr>
        <xdr:cNvSpPr txBox="1"/>
      </xdr:nvSpPr>
      <xdr:spPr>
        <a:xfrm>
          <a:off x="523044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112</xdr:row>
      <xdr:rowOff>0</xdr:rowOff>
    </xdr:from>
    <xdr:ext cx="65" cy="172227"/>
    <xdr:sp macro="" textlink="">
      <xdr:nvSpPr>
        <xdr:cNvPr id="432" name="TextBox 431">
          <a:extLst>
            <a:ext uri="{FF2B5EF4-FFF2-40B4-BE49-F238E27FC236}">
              <a16:creationId xmlns:a16="http://schemas.microsoft.com/office/drawing/2014/main" id="{C16BE19C-A740-4F27-BF49-8EAB0989BBDA}"/>
            </a:ext>
          </a:extLst>
        </xdr:cNvPr>
        <xdr:cNvSpPr txBox="1"/>
      </xdr:nvSpPr>
      <xdr:spPr>
        <a:xfrm>
          <a:off x="523044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112</xdr:row>
      <xdr:rowOff>0</xdr:rowOff>
    </xdr:from>
    <xdr:ext cx="65" cy="172227"/>
    <xdr:sp macro="" textlink="">
      <xdr:nvSpPr>
        <xdr:cNvPr id="433" name="TextBox 432">
          <a:extLst>
            <a:ext uri="{FF2B5EF4-FFF2-40B4-BE49-F238E27FC236}">
              <a16:creationId xmlns:a16="http://schemas.microsoft.com/office/drawing/2014/main" id="{1DE3EFBB-E3EB-4B46-B9AB-1D0D2C32C7F9}"/>
            </a:ext>
          </a:extLst>
        </xdr:cNvPr>
        <xdr:cNvSpPr txBox="1"/>
      </xdr:nvSpPr>
      <xdr:spPr>
        <a:xfrm>
          <a:off x="523044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112</xdr:row>
      <xdr:rowOff>0</xdr:rowOff>
    </xdr:from>
    <xdr:ext cx="65" cy="172227"/>
    <xdr:sp macro="" textlink="">
      <xdr:nvSpPr>
        <xdr:cNvPr id="434" name="TextBox 433">
          <a:extLst>
            <a:ext uri="{FF2B5EF4-FFF2-40B4-BE49-F238E27FC236}">
              <a16:creationId xmlns:a16="http://schemas.microsoft.com/office/drawing/2014/main" id="{A99FB995-0F44-4EBE-B3FD-0F4B5B8F75E5}"/>
            </a:ext>
          </a:extLst>
        </xdr:cNvPr>
        <xdr:cNvSpPr txBox="1"/>
      </xdr:nvSpPr>
      <xdr:spPr>
        <a:xfrm>
          <a:off x="523044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170</xdr:row>
      <xdr:rowOff>0</xdr:rowOff>
    </xdr:from>
    <xdr:ext cx="65" cy="172227"/>
    <xdr:sp macro="" textlink="">
      <xdr:nvSpPr>
        <xdr:cNvPr id="435" name="TextBox 434">
          <a:extLst>
            <a:ext uri="{FF2B5EF4-FFF2-40B4-BE49-F238E27FC236}">
              <a16:creationId xmlns:a16="http://schemas.microsoft.com/office/drawing/2014/main" id="{9542C863-AA1F-4713-A6A8-18D922879B7E}"/>
            </a:ext>
          </a:extLst>
        </xdr:cNvPr>
        <xdr:cNvSpPr txBox="1"/>
      </xdr:nvSpPr>
      <xdr:spPr>
        <a:xfrm>
          <a:off x="523044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170</xdr:row>
      <xdr:rowOff>0</xdr:rowOff>
    </xdr:from>
    <xdr:ext cx="65" cy="172227"/>
    <xdr:sp macro="" textlink="">
      <xdr:nvSpPr>
        <xdr:cNvPr id="436" name="TextBox 435">
          <a:extLst>
            <a:ext uri="{FF2B5EF4-FFF2-40B4-BE49-F238E27FC236}">
              <a16:creationId xmlns:a16="http://schemas.microsoft.com/office/drawing/2014/main" id="{99C01FFE-BFEE-47DA-9352-31BEADFCBB72}"/>
            </a:ext>
          </a:extLst>
        </xdr:cNvPr>
        <xdr:cNvSpPr txBox="1"/>
      </xdr:nvSpPr>
      <xdr:spPr>
        <a:xfrm>
          <a:off x="523044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170</xdr:row>
      <xdr:rowOff>0</xdr:rowOff>
    </xdr:from>
    <xdr:ext cx="65" cy="172227"/>
    <xdr:sp macro="" textlink="">
      <xdr:nvSpPr>
        <xdr:cNvPr id="437" name="TextBox 436">
          <a:extLst>
            <a:ext uri="{FF2B5EF4-FFF2-40B4-BE49-F238E27FC236}">
              <a16:creationId xmlns:a16="http://schemas.microsoft.com/office/drawing/2014/main" id="{4CC79197-600F-4F9A-B343-F47139A64150}"/>
            </a:ext>
          </a:extLst>
        </xdr:cNvPr>
        <xdr:cNvSpPr txBox="1"/>
      </xdr:nvSpPr>
      <xdr:spPr>
        <a:xfrm>
          <a:off x="523044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170</xdr:row>
      <xdr:rowOff>0</xdr:rowOff>
    </xdr:from>
    <xdr:ext cx="65" cy="172227"/>
    <xdr:sp macro="" textlink="">
      <xdr:nvSpPr>
        <xdr:cNvPr id="438" name="TextBox 437">
          <a:extLst>
            <a:ext uri="{FF2B5EF4-FFF2-40B4-BE49-F238E27FC236}">
              <a16:creationId xmlns:a16="http://schemas.microsoft.com/office/drawing/2014/main" id="{1E749214-4372-463B-B539-060681078564}"/>
            </a:ext>
          </a:extLst>
        </xdr:cNvPr>
        <xdr:cNvSpPr txBox="1"/>
      </xdr:nvSpPr>
      <xdr:spPr>
        <a:xfrm>
          <a:off x="523044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112</xdr:row>
      <xdr:rowOff>0</xdr:rowOff>
    </xdr:from>
    <xdr:ext cx="65" cy="172227"/>
    <xdr:sp macro="" textlink="">
      <xdr:nvSpPr>
        <xdr:cNvPr id="439" name="TextBox 438">
          <a:extLst>
            <a:ext uri="{FF2B5EF4-FFF2-40B4-BE49-F238E27FC236}">
              <a16:creationId xmlns:a16="http://schemas.microsoft.com/office/drawing/2014/main" id="{A856A14C-E0FB-473B-8D1A-960EDBEEFEE3}"/>
            </a:ext>
          </a:extLst>
        </xdr:cNvPr>
        <xdr:cNvSpPr txBox="1"/>
      </xdr:nvSpPr>
      <xdr:spPr>
        <a:xfrm>
          <a:off x="523044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166</xdr:row>
      <xdr:rowOff>0</xdr:rowOff>
    </xdr:from>
    <xdr:ext cx="65" cy="172227"/>
    <xdr:sp macro="" textlink="">
      <xdr:nvSpPr>
        <xdr:cNvPr id="440" name="TextBox 439">
          <a:extLst>
            <a:ext uri="{FF2B5EF4-FFF2-40B4-BE49-F238E27FC236}">
              <a16:creationId xmlns:a16="http://schemas.microsoft.com/office/drawing/2014/main" id="{71518A62-DC29-4094-87DD-25ECBBDE3461}"/>
            </a:ext>
          </a:extLst>
        </xdr:cNvPr>
        <xdr:cNvSpPr txBox="1"/>
      </xdr:nvSpPr>
      <xdr:spPr>
        <a:xfrm>
          <a:off x="523044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166</xdr:row>
      <xdr:rowOff>0</xdr:rowOff>
    </xdr:from>
    <xdr:ext cx="65" cy="172227"/>
    <xdr:sp macro="" textlink="">
      <xdr:nvSpPr>
        <xdr:cNvPr id="441" name="TextBox 440">
          <a:extLst>
            <a:ext uri="{FF2B5EF4-FFF2-40B4-BE49-F238E27FC236}">
              <a16:creationId xmlns:a16="http://schemas.microsoft.com/office/drawing/2014/main" id="{8FC95343-B343-4332-B7BB-2DE50F02A2DF}"/>
            </a:ext>
          </a:extLst>
        </xdr:cNvPr>
        <xdr:cNvSpPr txBox="1"/>
      </xdr:nvSpPr>
      <xdr:spPr>
        <a:xfrm>
          <a:off x="523044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166</xdr:row>
      <xdr:rowOff>0</xdr:rowOff>
    </xdr:from>
    <xdr:ext cx="65" cy="172227"/>
    <xdr:sp macro="" textlink="">
      <xdr:nvSpPr>
        <xdr:cNvPr id="442" name="TextBox 441">
          <a:extLst>
            <a:ext uri="{FF2B5EF4-FFF2-40B4-BE49-F238E27FC236}">
              <a16:creationId xmlns:a16="http://schemas.microsoft.com/office/drawing/2014/main" id="{05081A97-67F2-4A2F-90B5-E450F34E544B}"/>
            </a:ext>
          </a:extLst>
        </xdr:cNvPr>
        <xdr:cNvSpPr txBox="1"/>
      </xdr:nvSpPr>
      <xdr:spPr>
        <a:xfrm>
          <a:off x="523044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166</xdr:row>
      <xdr:rowOff>0</xdr:rowOff>
    </xdr:from>
    <xdr:ext cx="65" cy="172227"/>
    <xdr:sp macro="" textlink="">
      <xdr:nvSpPr>
        <xdr:cNvPr id="443" name="TextBox 442">
          <a:extLst>
            <a:ext uri="{FF2B5EF4-FFF2-40B4-BE49-F238E27FC236}">
              <a16:creationId xmlns:a16="http://schemas.microsoft.com/office/drawing/2014/main" id="{6C2F5462-5748-4552-AD83-51CBD7D006C0}"/>
            </a:ext>
          </a:extLst>
        </xdr:cNvPr>
        <xdr:cNvSpPr txBox="1"/>
      </xdr:nvSpPr>
      <xdr:spPr>
        <a:xfrm>
          <a:off x="523044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218</xdr:col>
      <xdr:colOff>488496</xdr:colOff>
      <xdr:row>166</xdr:row>
      <xdr:rowOff>0</xdr:rowOff>
    </xdr:from>
    <xdr:ext cx="65" cy="172227"/>
    <xdr:sp macro="" textlink="">
      <xdr:nvSpPr>
        <xdr:cNvPr id="444" name="TextBox 443">
          <a:extLst>
            <a:ext uri="{FF2B5EF4-FFF2-40B4-BE49-F238E27FC236}">
              <a16:creationId xmlns:a16="http://schemas.microsoft.com/office/drawing/2014/main" id="{BE1FFA3C-A0B6-4D72-A973-105676AFBA24}"/>
            </a:ext>
          </a:extLst>
        </xdr:cNvPr>
        <xdr:cNvSpPr txBox="1"/>
      </xdr:nvSpPr>
      <xdr:spPr>
        <a:xfrm>
          <a:off x="529140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218</xdr:col>
      <xdr:colOff>488496</xdr:colOff>
      <xdr:row>166</xdr:row>
      <xdr:rowOff>0</xdr:rowOff>
    </xdr:from>
    <xdr:ext cx="65" cy="172227"/>
    <xdr:sp macro="" textlink="">
      <xdr:nvSpPr>
        <xdr:cNvPr id="445" name="TextBox 444">
          <a:extLst>
            <a:ext uri="{FF2B5EF4-FFF2-40B4-BE49-F238E27FC236}">
              <a16:creationId xmlns:a16="http://schemas.microsoft.com/office/drawing/2014/main" id="{1AB95CE0-AA0C-4677-99D2-D4DEDBA9E99B}"/>
            </a:ext>
          </a:extLst>
        </xdr:cNvPr>
        <xdr:cNvSpPr txBox="1"/>
      </xdr:nvSpPr>
      <xdr:spPr>
        <a:xfrm>
          <a:off x="529140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218</xdr:col>
      <xdr:colOff>488496</xdr:colOff>
      <xdr:row>166</xdr:row>
      <xdr:rowOff>0</xdr:rowOff>
    </xdr:from>
    <xdr:ext cx="65" cy="172227"/>
    <xdr:sp macro="" textlink="">
      <xdr:nvSpPr>
        <xdr:cNvPr id="446" name="TextBox 445">
          <a:extLst>
            <a:ext uri="{FF2B5EF4-FFF2-40B4-BE49-F238E27FC236}">
              <a16:creationId xmlns:a16="http://schemas.microsoft.com/office/drawing/2014/main" id="{009ACB25-82CB-4C93-8A48-9661DE140F8F}"/>
            </a:ext>
          </a:extLst>
        </xdr:cNvPr>
        <xdr:cNvSpPr txBox="1"/>
      </xdr:nvSpPr>
      <xdr:spPr>
        <a:xfrm>
          <a:off x="529140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218</xdr:col>
      <xdr:colOff>488496</xdr:colOff>
      <xdr:row>166</xdr:row>
      <xdr:rowOff>0</xdr:rowOff>
    </xdr:from>
    <xdr:ext cx="65" cy="172227"/>
    <xdr:sp macro="" textlink="">
      <xdr:nvSpPr>
        <xdr:cNvPr id="447" name="TextBox 446">
          <a:extLst>
            <a:ext uri="{FF2B5EF4-FFF2-40B4-BE49-F238E27FC236}">
              <a16:creationId xmlns:a16="http://schemas.microsoft.com/office/drawing/2014/main" id="{C3C29EEE-13B6-4FEF-BF95-B2C61B40B1B3}"/>
            </a:ext>
          </a:extLst>
        </xdr:cNvPr>
        <xdr:cNvSpPr txBox="1"/>
      </xdr:nvSpPr>
      <xdr:spPr>
        <a:xfrm>
          <a:off x="529140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488496</xdr:colOff>
      <xdr:row>166</xdr:row>
      <xdr:rowOff>0</xdr:rowOff>
    </xdr:from>
    <xdr:ext cx="65" cy="172227"/>
    <xdr:sp macro="" textlink="">
      <xdr:nvSpPr>
        <xdr:cNvPr id="448" name="TextBox 447">
          <a:extLst>
            <a:ext uri="{FF2B5EF4-FFF2-40B4-BE49-F238E27FC236}">
              <a16:creationId xmlns:a16="http://schemas.microsoft.com/office/drawing/2014/main" id="{C6223A6D-1DB8-4EB7-ABC4-0D7C18D9BD4A}"/>
            </a:ext>
          </a:extLst>
        </xdr:cNvPr>
        <xdr:cNvSpPr txBox="1"/>
      </xdr:nvSpPr>
      <xdr:spPr>
        <a:xfrm>
          <a:off x="53523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488496</xdr:colOff>
      <xdr:row>166</xdr:row>
      <xdr:rowOff>0</xdr:rowOff>
    </xdr:from>
    <xdr:ext cx="65" cy="172227"/>
    <xdr:sp macro="" textlink="">
      <xdr:nvSpPr>
        <xdr:cNvPr id="449" name="TextBox 448">
          <a:extLst>
            <a:ext uri="{FF2B5EF4-FFF2-40B4-BE49-F238E27FC236}">
              <a16:creationId xmlns:a16="http://schemas.microsoft.com/office/drawing/2014/main" id="{98A5DC8D-F240-443C-B7A2-8FEDC01A3297}"/>
            </a:ext>
          </a:extLst>
        </xdr:cNvPr>
        <xdr:cNvSpPr txBox="1"/>
      </xdr:nvSpPr>
      <xdr:spPr>
        <a:xfrm>
          <a:off x="53523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488496</xdr:colOff>
      <xdr:row>166</xdr:row>
      <xdr:rowOff>0</xdr:rowOff>
    </xdr:from>
    <xdr:ext cx="65" cy="172227"/>
    <xdr:sp macro="" textlink="">
      <xdr:nvSpPr>
        <xdr:cNvPr id="450" name="TextBox 449">
          <a:extLst>
            <a:ext uri="{FF2B5EF4-FFF2-40B4-BE49-F238E27FC236}">
              <a16:creationId xmlns:a16="http://schemas.microsoft.com/office/drawing/2014/main" id="{AA7D50FC-AF85-427D-BE44-463E454824D5}"/>
            </a:ext>
          </a:extLst>
        </xdr:cNvPr>
        <xdr:cNvSpPr txBox="1"/>
      </xdr:nvSpPr>
      <xdr:spPr>
        <a:xfrm>
          <a:off x="53523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488496</xdr:colOff>
      <xdr:row>166</xdr:row>
      <xdr:rowOff>0</xdr:rowOff>
    </xdr:from>
    <xdr:ext cx="65" cy="172227"/>
    <xdr:sp macro="" textlink="">
      <xdr:nvSpPr>
        <xdr:cNvPr id="451" name="TextBox 450">
          <a:extLst>
            <a:ext uri="{FF2B5EF4-FFF2-40B4-BE49-F238E27FC236}">
              <a16:creationId xmlns:a16="http://schemas.microsoft.com/office/drawing/2014/main" id="{944EC4F5-503D-41F1-B6A1-17554548EB1A}"/>
            </a:ext>
          </a:extLst>
        </xdr:cNvPr>
        <xdr:cNvSpPr txBox="1"/>
      </xdr:nvSpPr>
      <xdr:spPr>
        <a:xfrm>
          <a:off x="53523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170</xdr:row>
      <xdr:rowOff>0</xdr:rowOff>
    </xdr:from>
    <xdr:ext cx="65" cy="172227"/>
    <xdr:sp macro="" textlink="">
      <xdr:nvSpPr>
        <xdr:cNvPr id="452" name="TextBox 451">
          <a:extLst>
            <a:ext uri="{FF2B5EF4-FFF2-40B4-BE49-F238E27FC236}">
              <a16:creationId xmlns:a16="http://schemas.microsoft.com/office/drawing/2014/main" id="{24A30A6C-E247-4FD2-8F29-EFA20D3EA316}"/>
            </a:ext>
          </a:extLst>
        </xdr:cNvPr>
        <xdr:cNvSpPr txBox="1"/>
      </xdr:nvSpPr>
      <xdr:spPr>
        <a:xfrm>
          <a:off x="523044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170</xdr:row>
      <xdr:rowOff>0</xdr:rowOff>
    </xdr:from>
    <xdr:ext cx="65" cy="172227"/>
    <xdr:sp macro="" textlink="">
      <xdr:nvSpPr>
        <xdr:cNvPr id="453" name="TextBox 452">
          <a:extLst>
            <a:ext uri="{FF2B5EF4-FFF2-40B4-BE49-F238E27FC236}">
              <a16:creationId xmlns:a16="http://schemas.microsoft.com/office/drawing/2014/main" id="{61293367-B6FF-4B1B-B7BE-ED4DEACCA844}"/>
            </a:ext>
          </a:extLst>
        </xdr:cNvPr>
        <xdr:cNvSpPr txBox="1"/>
      </xdr:nvSpPr>
      <xdr:spPr>
        <a:xfrm>
          <a:off x="523044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170</xdr:row>
      <xdr:rowOff>0</xdr:rowOff>
    </xdr:from>
    <xdr:ext cx="65" cy="172227"/>
    <xdr:sp macro="" textlink="">
      <xdr:nvSpPr>
        <xdr:cNvPr id="454" name="TextBox 453">
          <a:extLst>
            <a:ext uri="{FF2B5EF4-FFF2-40B4-BE49-F238E27FC236}">
              <a16:creationId xmlns:a16="http://schemas.microsoft.com/office/drawing/2014/main" id="{39E1F718-86AA-4EBB-B915-E37D318BC770}"/>
            </a:ext>
          </a:extLst>
        </xdr:cNvPr>
        <xdr:cNvSpPr txBox="1"/>
      </xdr:nvSpPr>
      <xdr:spPr>
        <a:xfrm>
          <a:off x="523044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170</xdr:row>
      <xdr:rowOff>0</xdr:rowOff>
    </xdr:from>
    <xdr:ext cx="65" cy="172227"/>
    <xdr:sp macro="" textlink="">
      <xdr:nvSpPr>
        <xdr:cNvPr id="455" name="TextBox 454">
          <a:extLst>
            <a:ext uri="{FF2B5EF4-FFF2-40B4-BE49-F238E27FC236}">
              <a16:creationId xmlns:a16="http://schemas.microsoft.com/office/drawing/2014/main" id="{3F24C8FF-57BA-4184-80E8-0B6A32B5DE30}"/>
            </a:ext>
          </a:extLst>
        </xdr:cNvPr>
        <xdr:cNvSpPr txBox="1"/>
      </xdr:nvSpPr>
      <xdr:spPr>
        <a:xfrm>
          <a:off x="523044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170</xdr:row>
      <xdr:rowOff>0</xdr:rowOff>
    </xdr:from>
    <xdr:ext cx="65" cy="172227"/>
    <xdr:sp macro="" textlink="">
      <xdr:nvSpPr>
        <xdr:cNvPr id="456" name="TextBox 455">
          <a:extLst>
            <a:ext uri="{FF2B5EF4-FFF2-40B4-BE49-F238E27FC236}">
              <a16:creationId xmlns:a16="http://schemas.microsoft.com/office/drawing/2014/main" id="{3E956CD1-82ED-4CB3-B52F-DC17AF534863}"/>
            </a:ext>
          </a:extLst>
        </xdr:cNvPr>
        <xdr:cNvSpPr txBox="1"/>
      </xdr:nvSpPr>
      <xdr:spPr>
        <a:xfrm>
          <a:off x="523044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170</xdr:row>
      <xdr:rowOff>0</xdr:rowOff>
    </xdr:from>
    <xdr:ext cx="65" cy="172227"/>
    <xdr:sp macro="" textlink="">
      <xdr:nvSpPr>
        <xdr:cNvPr id="457" name="TextBox 456">
          <a:extLst>
            <a:ext uri="{FF2B5EF4-FFF2-40B4-BE49-F238E27FC236}">
              <a16:creationId xmlns:a16="http://schemas.microsoft.com/office/drawing/2014/main" id="{06EEA35D-0E7F-4B1B-9BD9-82382F3212A3}"/>
            </a:ext>
          </a:extLst>
        </xdr:cNvPr>
        <xdr:cNvSpPr txBox="1"/>
      </xdr:nvSpPr>
      <xdr:spPr>
        <a:xfrm>
          <a:off x="523044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170</xdr:row>
      <xdr:rowOff>0</xdr:rowOff>
    </xdr:from>
    <xdr:ext cx="65" cy="172227"/>
    <xdr:sp macro="" textlink="">
      <xdr:nvSpPr>
        <xdr:cNvPr id="458" name="TextBox 457">
          <a:extLst>
            <a:ext uri="{FF2B5EF4-FFF2-40B4-BE49-F238E27FC236}">
              <a16:creationId xmlns:a16="http://schemas.microsoft.com/office/drawing/2014/main" id="{F089F0D1-DB79-46C2-94C6-540D8B582C04}"/>
            </a:ext>
          </a:extLst>
        </xdr:cNvPr>
        <xdr:cNvSpPr txBox="1"/>
      </xdr:nvSpPr>
      <xdr:spPr>
        <a:xfrm>
          <a:off x="523044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170</xdr:row>
      <xdr:rowOff>0</xdr:rowOff>
    </xdr:from>
    <xdr:ext cx="65" cy="172227"/>
    <xdr:sp macro="" textlink="">
      <xdr:nvSpPr>
        <xdr:cNvPr id="459" name="TextBox 458">
          <a:extLst>
            <a:ext uri="{FF2B5EF4-FFF2-40B4-BE49-F238E27FC236}">
              <a16:creationId xmlns:a16="http://schemas.microsoft.com/office/drawing/2014/main" id="{436864F5-8796-4D42-B912-8D5972548DD1}"/>
            </a:ext>
          </a:extLst>
        </xdr:cNvPr>
        <xdr:cNvSpPr txBox="1"/>
      </xdr:nvSpPr>
      <xdr:spPr>
        <a:xfrm>
          <a:off x="523044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218</xdr:col>
      <xdr:colOff>488496</xdr:colOff>
      <xdr:row>170</xdr:row>
      <xdr:rowOff>0</xdr:rowOff>
    </xdr:from>
    <xdr:ext cx="65" cy="172227"/>
    <xdr:sp macro="" textlink="">
      <xdr:nvSpPr>
        <xdr:cNvPr id="460" name="TextBox 459">
          <a:extLst>
            <a:ext uri="{FF2B5EF4-FFF2-40B4-BE49-F238E27FC236}">
              <a16:creationId xmlns:a16="http://schemas.microsoft.com/office/drawing/2014/main" id="{9A3A1D46-D9AC-4E40-8BD4-0CDACFA1D1A7}"/>
            </a:ext>
          </a:extLst>
        </xdr:cNvPr>
        <xdr:cNvSpPr txBox="1"/>
      </xdr:nvSpPr>
      <xdr:spPr>
        <a:xfrm>
          <a:off x="529140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218</xdr:col>
      <xdr:colOff>488496</xdr:colOff>
      <xdr:row>170</xdr:row>
      <xdr:rowOff>0</xdr:rowOff>
    </xdr:from>
    <xdr:ext cx="65" cy="172227"/>
    <xdr:sp macro="" textlink="">
      <xdr:nvSpPr>
        <xdr:cNvPr id="461" name="TextBox 460">
          <a:extLst>
            <a:ext uri="{FF2B5EF4-FFF2-40B4-BE49-F238E27FC236}">
              <a16:creationId xmlns:a16="http://schemas.microsoft.com/office/drawing/2014/main" id="{3E19E419-B820-4666-902C-60A0C5C71575}"/>
            </a:ext>
          </a:extLst>
        </xdr:cNvPr>
        <xdr:cNvSpPr txBox="1"/>
      </xdr:nvSpPr>
      <xdr:spPr>
        <a:xfrm>
          <a:off x="529140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218</xdr:col>
      <xdr:colOff>488496</xdr:colOff>
      <xdr:row>170</xdr:row>
      <xdr:rowOff>0</xdr:rowOff>
    </xdr:from>
    <xdr:ext cx="65" cy="172227"/>
    <xdr:sp macro="" textlink="">
      <xdr:nvSpPr>
        <xdr:cNvPr id="462" name="TextBox 461">
          <a:extLst>
            <a:ext uri="{FF2B5EF4-FFF2-40B4-BE49-F238E27FC236}">
              <a16:creationId xmlns:a16="http://schemas.microsoft.com/office/drawing/2014/main" id="{C1697639-5AC3-41E3-B247-18FA31F3BCE0}"/>
            </a:ext>
          </a:extLst>
        </xdr:cNvPr>
        <xdr:cNvSpPr txBox="1"/>
      </xdr:nvSpPr>
      <xdr:spPr>
        <a:xfrm>
          <a:off x="529140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218</xdr:col>
      <xdr:colOff>488496</xdr:colOff>
      <xdr:row>170</xdr:row>
      <xdr:rowOff>0</xdr:rowOff>
    </xdr:from>
    <xdr:ext cx="65" cy="172227"/>
    <xdr:sp macro="" textlink="">
      <xdr:nvSpPr>
        <xdr:cNvPr id="463" name="TextBox 462">
          <a:extLst>
            <a:ext uri="{FF2B5EF4-FFF2-40B4-BE49-F238E27FC236}">
              <a16:creationId xmlns:a16="http://schemas.microsoft.com/office/drawing/2014/main" id="{8306D7C7-13E4-4656-851A-32EE002EDEBD}"/>
            </a:ext>
          </a:extLst>
        </xdr:cNvPr>
        <xdr:cNvSpPr txBox="1"/>
      </xdr:nvSpPr>
      <xdr:spPr>
        <a:xfrm>
          <a:off x="529140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488496</xdr:colOff>
      <xdr:row>170</xdr:row>
      <xdr:rowOff>0</xdr:rowOff>
    </xdr:from>
    <xdr:ext cx="65" cy="172227"/>
    <xdr:sp macro="" textlink="">
      <xdr:nvSpPr>
        <xdr:cNvPr id="464" name="TextBox 463">
          <a:extLst>
            <a:ext uri="{FF2B5EF4-FFF2-40B4-BE49-F238E27FC236}">
              <a16:creationId xmlns:a16="http://schemas.microsoft.com/office/drawing/2014/main" id="{AC2DDE33-F10D-4B34-A8DF-3C0403FE331E}"/>
            </a:ext>
          </a:extLst>
        </xdr:cNvPr>
        <xdr:cNvSpPr txBox="1"/>
      </xdr:nvSpPr>
      <xdr:spPr>
        <a:xfrm>
          <a:off x="535236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488496</xdr:colOff>
      <xdr:row>170</xdr:row>
      <xdr:rowOff>0</xdr:rowOff>
    </xdr:from>
    <xdr:ext cx="65" cy="172227"/>
    <xdr:sp macro="" textlink="">
      <xdr:nvSpPr>
        <xdr:cNvPr id="465" name="TextBox 464">
          <a:extLst>
            <a:ext uri="{FF2B5EF4-FFF2-40B4-BE49-F238E27FC236}">
              <a16:creationId xmlns:a16="http://schemas.microsoft.com/office/drawing/2014/main" id="{3A637021-097C-4ED7-89C7-AEE875871646}"/>
            </a:ext>
          </a:extLst>
        </xdr:cNvPr>
        <xdr:cNvSpPr txBox="1"/>
      </xdr:nvSpPr>
      <xdr:spPr>
        <a:xfrm>
          <a:off x="535236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488496</xdr:colOff>
      <xdr:row>170</xdr:row>
      <xdr:rowOff>0</xdr:rowOff>
    </xdr:from>
    <xdr:ext cx="65" cy="172227"/>
    <xdr:sp macro="" textlink="">
      <xdr:nvSpPr>
        <xdr:cNvPr id="466" name="TextBox 465">
          <a:extLst>
            <a:ext uri="{FF2B5EF4-FFF2-40B4-BE49-F238E27FC236}">
              <a16:creationId xmlns:a16="http://schemas.microsoft.com/office/drawing/2014/main" id="{61B7F9FB-1AD2-4930-B698-849B6CEC341C}"/>
            </a:ext>
          </a:extLst>
        </xdr:cNvPr>
        <xdr:cNvSpPr txBox="1"/>
      </xdr:nvSpPr>
      <xdr:spPr>
        <a:xfrm>
          <a:off x="535236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488496</xdr:colOff>
      <xdr:row>170</xdr:row>
      <xdr:rowOff>0</xdr:rowOff>
    </xdr:from>
    <xdr:ext cx="65" cy="172227"/>
    <xdr:sp macro="" textlink="">
      <xdr:nvSpPr>
        <xdr:cNvPr id="467" name="TextBox 466">
          <a:extLst>
            <a:ext uri="{FF2B5EF4-FFF2-40B4-BE49-F238E27FC236}">
              <a16:creationId xmlns:a16="http://schemas.microsoft.com/office/drawing/2014/main" id="{BC55C454-3D5A-4A1E-AC26-CDEC29562B71}"/>
            </a:ext>
          </a:extLst>
        </xdr:cNvPr>
        <xdr:cNvSpPr txBox="1"/>
      </xdr:nvSpPr>
      <xdr:spPr>
        <a:xfrm>
          <a:off x="535236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484686</xdr:colOff>
      <xdr:row>115</xdr:row>
      <xdr:rowOff>0</xdr:rowOff>
    </xdr:from>
    <xdr:ext cx="65" cy="172227"/>
    <xdr:sp macro="" textlink="">
      <xdr:nvSpPr>
        <xdr:cNvPr id="468" name="TextBox 467">
          <a:extLst>
            <a:ext uri="{FF2B5EF4-FFF2-40B4-BE49-F238E27FC236}">
              <a16:creationId xmlns:a16="http://schemas.microsoft.com/office/drawing/2014/main" id="{A77D5C80-0CD1-4D43-91E7-D4DF85F29BE4}"/>
            </a:ext>
          </a:extLst>
        </xdr:cNvPr>
        <xdr:cNvSpPr txBox="1"/>
      </xdr:nvSpPr>
      <xdr:spPr>
        <a:xfrm>
          <a:off x="53519886" y="21556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117</xdr:row>
      <xdr:rowOff>0</xdr:rowOff>
    </xdr:from>
    <xdr:ext cx="65" cy="172227"/>
    <xdr:sp macro="" textlink="">
      <xdr:nvSpPr>
        <xdr:cNvPr id="469" name="TextBox 468">
          <a:extLst>
            <a:ext uri="{FF2B5EF4-FFF2-40B4-BE49-F238E27FC236}">
              <a16:creationId xmlns:a16="http://schemas.microsoft.com/office/drawing/2014/main" id="{397C85C8-EB07-43AE-AFD5-6D3205781CA7}"/>
            </a:ext>
          </a:extLst>
        </xdr:cNvPr>
        <xdr:cNvSpPr txBox="1"/>
      </xdr:nvSpPr>
      <xdr:spPr>
        <a:xfrm>
          <a:off x="523044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117</xdr:row>
      <xdr:rowOff>0</xdr:rowOff>
    </xdr:from>
    <xdr:ext cx="65" cy="172227"/>
    <xdr:sp macro="" textlink="">
      <xdr:nvSpPr>
        <xdr:cNvPr id="470" name="TextBox 469">
          <a:extLst>
            <a:ext uri="{FF2B5EF4-FFF2-40B4-BE49-F238E27FC236}">
              <a16:creationId xmlns:a16="http://schemas.microsoft.com/office/drawing/2014/main" id="{F7DED24B-B766-4780-9855-E00C5D97271E}"/>
            </a:ext>
          </a:extLst>
        </xdr:cNvPr>
        <xdr:cNvSpPr txBox="1"/>
      </xdr:nvSpPr>
      <xdr:spPr>
        <a:xfrm>
          <a:off x="523044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117</xdr:row>
      <xdr:rowOff>0</xdr:rowOff>
    </xdr:from>
    <xdr:ext cx="65" cy="172227"/>
    <xdr:sp macro="" textlink="">
      <xdr:nvSpPr>
        <xdr:cNvPr id="471" name="TextBox 470">
          <a:extLst>
            <a:ext uri="{FF2B5EF4-FFF2-40B4-BE49-F238E27FC236}">
              <a16:creationId xmlns:a16="http://schemas.microsoft.com/office/drawing/2014/main" id="{51938A68-3E3E-4BBD-9923-6A5431EFD6F3}"/>
            </a:ext>
          </a:extLst>
        </xdr:cNvPr>
        <xdr:cNvSpPr txBox="1"/>
      </xdr:nvSpPr>
      <xdr:spPr>
        <a:xfrm>
          <a:off x="523044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117</xdr:row>
      <xdr:rowOff>0</xdr:rowOff>
    </xdr:from>
    <xdr:ext cx="65" cy="172227"/>
    <xdr:sp macro="" textlink="">
      <xdr:nvSpPr>
        <xdr:cNvPr id="472" name="TextBox 471">
          <a:extLst>
            <a:ext uri="{FF2B5EF4-FFF2-40B4-BE49-F238E27FC236}">
              <a16:creationId xmlns:a16="http://schemas.microsoft.com/office/drawing/2014/main" id="{5DFB41E3-2BE8-4B03-B5DA-031879774A79}"/>
            </a:ext>
          </a:extLst>
        </xdr:cNvPr>
        <xdr:cNvSpPr txBox="1"/>
      </xdr:nvSpPr>
      <xdr:spPr>
        <a:xfrm>
          <a:off x="523044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117</xdr:row>
      <xdr:rowOff>0</xdr:rowOff>
    </xdr:from>
    <xdr:ext cx="65" cy="172227"/>
    <xdr:sp macro="" textlink="">
      <xdr:nvSpPr>
        <xdr:cNvPr id="473" name="TextBox 472">
          <a:extLst>
            <a:ext uri="{FF2B5EF4-FFF2-40B4-BE49-F238E27FC236}">
              <a16:creationId xmlns:a16="http://schemas.microsoft.com/office/drawing/2014/main" id="{5930856C-CE05-443B-8E3D-368252CE61A3}"/>
            </a:ext>
          </a:extLst>
        </xdr:cNvPr>
        <xdr:cNvSpPr txBox="1"/>
      </xdr:nvSpPr>
      <xdr:spPr>
        <a:xfrm>
          <a:off x="523044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117</xdr:row>
      <xdr:rowOff>0</xdr:rowOff>
    </xdr:from>
    <xdr:ext cx="65" cy="172227"/>
    <xdr:sp macro="" textlink="">
      <xdr:nvSpPr>
        <xdr:cNvPr id="474" name="TextBox 473">
          <a:extLst>
            <a:ext uri="{FF2B5EF4-FFF2-40B4-BE49-F238E27FC236}">
              <a16:creationId xmlns:a16="http://schemas.microsoft.com/office/drawing/2014/main" id="{1027C6FD-0FC4-4BCC-8A90-9BA23F35D1D3}"/>
            </a:ext>
          </a:extLst>
        </xdr:cNvPr>
        <xdr:cNvSpPr txBox="1"/>
      </xdr:nvSpPr>
      <xdr:spPr>
        <a:xfrm>
          <a:off x="523044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117</xdr:row>
      <xdr:rowOff>0</xdr:rowOff>
    </xdr:from>
    <xdr:ext cx="65" cy="172227"/>
    <xdr:sp macro="" textlink="">
      <xdr:nvSpPr>
        <xdr:cNvPr id="475" name="TextBox 474">
          <a:extLst>
            <a:ext uri="{FF2B5EF4-FFF2-40B4-BE49-F238E27FC236}">
              <a16:creationId xmlns:a16="http://schemas.microsoft.com/office/drawing/2014/main" id="{B740A982-A354-4539-A48D-3A0979C8F908}"/>
            </a:ext>
          </a:extLst>
        </xdr:cNvPr>
        <xdr:cNvSpPr txBox="1"/>
      </xdr:nvSpPr>
      <xdr:spPr>
        <a:xfrm>
          <a:off x="523044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117</xdr:row>
      <xdr:rowOff>0</xdr:rowOff>
    </xdr:from>
    <xdr:ext cx="65" cy="172227"/>
    <xdr:sp macro="" textlink="">
      <xdr:nvSpPr>
        <xdr:cNvPr id="476" name="TextBox 475">
          <a:extLst>
            <a:ext uri="{FF2B5EF4-FFF2-40B4-BE49-F238E27FC236}">
              <a16:creationId xmlns:a16="http://schemas.microsoft.com/office/drawing/2014/main" id="{5238C1A1-D3ED-44A1-B4BC-EF03B9048E5D}"/>
            </a:ext>
          </a:extLst>
        </xdr:cNvPr>
        <xdr:cNvSpPr txBox="1"/>
      </xdr:nvSpPr>
      <xdr:spPr>
        <a:xfrm>
          <a:off x="523044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117</xdr:row>
      <xdr:rowOff>0</xdr:rowOff>
    </xdr:from>
    <xdr:ext cx="65" cy="172227"/>
    <xdr:sp macro="" textlink="">
      <xdr:nvSpPr>
        <xdr:cNvPr id="477" name="TextBox 476">
          <a:extLst>
            <a:ext uri="{FF2B5EF4-FFF2-40B4-BE49-F238E27FC236}">
              <a16:creationId xmlns:a16="http://schemas.microsoft.com/office/drawing/2014/main" id="{7BA43C0F-64B2-409D-9FB0-203D8E9BB172}"/>
            </a:ext>
          </a:extLst>
        </xdr:cNvPr>
        <xdr:cNvSpPr txBox="1"/>
      </xdr:nvSpPr>
      <xdr:spPr>
        <a:xfrm>
          <a:off x="523044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117</xdr:row>
      <xdr:rowOff>0</xdr:rowOff>
    </xdr:from>
    <xdr:ext cx="65" cy="172227"/>
    <xdr:sp macro="" textlink="">
      <xdr:nvSpPr>
        <xdr:cNvPr id="478" name="TextBox 477">
          <a:extLst>
            <a:ext uri="{FF2B5EF4-FFF2-40B4-BE49-F238E27FC236}">
              <a16:creationId xmlns:a16="http://schemas.microsoft.com/office/drawing/2014/main" id="{3EEA3D3F-8A15-4BA2-A3B7-F28E4CCFE838}"/>
            </a:ext>
          </a:extLst>
        </xdr:cNvPr>
        <xdr:cNvSpPr txBox="1"/>
      </xdr:nvSpPr>
      <xdr:spPr>
        <a:xfrm>
          <a:off x="523044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117</xdr:row>
      <xdr:rowOff>0</xdr:rowOff>
    </xdr:from>
    <xdr:ext cx="65" cy="172227"/>
    <xdr:sp macro="" textlink="">
      <xdr:nvSpPr>
        <xdr:cNvPr id="479" name="TextBox 478">
          <a:extLst>
            <a:ext uri="{FF2B5EF4-FFF2-40B4-BE49-F238E27FC236}">
              <a16:creationId xmlns:a16="http://schemas.microsoft.com/office/drawing/2014/main" id="{887C3A4B-C34F-44D1-A4C2-FFF7833CE7C9}"/>
            </a:ext>
          </a:extLst>
        </xdr:cNvPr>
        <xdr:cNvSpPr txBox="1"/>
      </xdr:nvSpPr>
      <xdr:spPr>
        <a:xfrm>
          <a:off x="523044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117</xdr:row>
      <xdr:rowOff>0</xdr:rowOff>
    </xdr:from>
    <xdr:ext cx="65" cy="172227"/>
    <xdr:sp macro="" textlink="">
      <xdr:nvSpPr>
        <xdr:cNvPr id="480" name="TextBox 479">
          <a:extLst>
            <a:ext uri="{FF2B5EF4-FFF2-40B4-BE49-F238E27FC236}">
              <a16:creationId xmlns:a16="http://schemas.microsoft.com/office/drawing/2014/main" id="{EA0C40E4-A3FD-4911-85D6-E92D1154DF48}"/>
            </a:ext>
          </a:extLst>
        </xdr:cNvPr>
        <xdr:cNvSpPr txBox="1"/>
      </xdr:nvSpPr>
      <xdr:spPr>
        <a:xfrm>
          <a:off x="523044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117</xdr:row>
      <xdr:rowOff>0</xdr:rowOff>
    </xdr:from>
    <xdr:ext cx="65" cy="172227"/>
    <xdr:sp macro="" textlink="">
      <xdr:nvSpPr>
        <xdr:cNvPr id="481" name="TextBox 480">
          <a:extLst>
            <a:ext uri="{FF2B5EF4-FFF2-40B4-BE49-F238E27FC236}">
              <a16:creationId xmlns:a16="http://schemas.microsoft.com/office/drawing/2014/main" id="{E430E518-CD23-4D88-92B4-AB8FE4D8571A}"/>
            </a:ext>
          </a:extLst>
        </xdr:cNvPr>
        <xdr:cNvSpPr txBox="1"/>
      </xdr:nvSpPr>
      <xdr:spPr>
        <a:xfrm>
          <a:off x="523044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117</xdr:row>
      <xdr:rowOff>0</xdr:rowOff>
    </xdr:from>
    <xdr:ext cx="65" cy="172227"/>
    <xdr:sp macro="" textlink="">
      <xdr:nvSpPr>
        <xdr:cNvPr id="482" name="TextBox 481">
          <a:extLst>
            <a:ext uri="{FF2B5EF4-FFF2-40B4-BE49-F238E27FC236}">
              <a16:creationId xmlns:a16="http://schemas.microsoft.com/office/drawing/2014/main" id="{4CBF5B54-6F18-4E56-AD82-4DDA6C416CD8}"/>
            </a:ext>
          </a:extLst>
        </xdr:cNvPr>
        <xdr:cNvSpPr txBox="1"/>
      </xdr:nvSpPr>
      <xdr:spPr>
        <a:xfrm>
          <a:off x="523044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117</xdr:row>
      <xdr:rowOff>0</xdr:rowOff>
    </xdr:from>
    <xdr:ext cx="65" cy="172227"/>
    <xdr:sp macro="" textlink="">
      <xdr:nvSpPr>
        <xdr:cNvPr id="483" name="TextBox 482">
          <a:extLst>
            <a:ext uri="{FF2B5EF4-FFF2-40B4-BE49-F238E27FC236}">
              <a16:creationId xmlns:a16="http://schemas.microsoft.com/office/drawing/2014/main" id="{E66294DD-930D-4DD6-91AC-328CC34944FB}"/>
            </a:ext>
          </a:extLst>
        </xdr:cNvPr>
        <xdr:cNvSpPr txBox="1"/>
      </xdr:nvSpPr>
      <xdr:spPr>
        <a:xfrm>
          <a:off x="523044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117</xdr:row>
      <xdr:rowOff>0</xdr:rowOff>
    </xdr:from>
    <xdr:ext cx="65" cy="172227"/>
    <xdr:sp macro="" textlink="">
      <xdr:nvSpPr>
        <xdr:cNvPr id="484" name="TextBox 483">
          <a:extLst>
            <a:ext uri="{FF2B5EF4-FFF2-40B4-BE49-F238E27FC236}">
              <a16:creationId xmlns:a16="http://schemas.microsoft.com/office/drawing/2014/main" id="{CD3BFC34-B496-4A1F-8178-5CA480EEBD8E}"/>
            </a:ext>
          </a:extLst>
        </xdr:cNvPr>
        <xdr:cNvSpPr txBox="1"/>
      </xdr:nvSpPr>
      <xdr:spPr>
        <a:xfrm>
          <a:off x="523044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117</xdr:row>
      <xdr:rowOff>0</xdr:rowOff>
    </xdr:from>
    <xdr:ext cx="65" cy="172227"/>
    <xdr:sp macro="" textlink="">
      <xdr:nvSpPr>
        <xdr:cNvPr id="485" name="TextBox 484">
          <a:extLst>
            <a:ext uri="{FF2B5EF4-FFF2-40B4-BE49-F238E27FC236}">
              <a16:creationId xmlns:a16="http://schemas.microsoft.com/office/drawing/2014/main" id="{17EB5175-58F4-44FC-8071-20EDA2EC446A}"/>
            </a:ext>
          </a:extLst>
        </xdr:cNvPr>
        <xdr:cNvSpPr txBox="1"/>
      </xdr:nvSpPr>
      <xdr:spPr>
        <a:xfrm>
          <a:off x="523044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117</xdr:row>
      <xdr:rowOff>0</xdr:rowOff>
    </xdr:from>
    <xdr:ext cx="65" cy="172227"/>
    <xdr:sp macro="" textlink="">
      <xdr:nvSpPr>
        <xdr:cNvPr id="486" name="TextBox 485">
          <a:extLst>
            <a:ext uri="{FF2B5EF4-FFF2-40B4-BE49-F238E27FC236}">
              <a16:creationId xmlns:a16="http://schemas.microsoft.com/office/drawing/2014/main" id="{379E5A8C-7C7D-4922-852C-38D53857563C}"/>
            </a:ext>
          </a:extLst>
        </xdr:cNvPr>
        <xdr:cNvSpPr txBox="1"/>
      </xdr:nvSpPr>
      <xdr:spPr>
        <a:xfrm>
          <a:off x="523044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484686</xdr:colOff>
      <xdr:row>120</xdr:row>
      <xdr:rowOff>0</xdr:rowOff>
    </xdr:from>
    <xdr:ext cx="65" cy="172227"/>
    <xdr:sp macro="" textlink="">
      <xdr:nvSpPr>
        <xdr:cNvPr id="487" name="TextBox 486">
          <a:extLst>
            <a:ext uri="{FF2B5EF4-FFF2-40B4-BE49-F238E27FC236}">
              <a16:creationId xmlns:a16="http://schemas.microsoft.com/office/drawing/2014/main" id="{6049774D-6655-48C8-AF0A-824E9D79F79D}"/>
            </a:ext>
          </a:extLst>
        </xdr:cNvPr>
        <xdr:cNvSpPr txBox="1"/>
      </xdr:nvSpPr>
      <xdr:spPr>
        <a:xfrm>
          <a:off x="535198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122</xdr:row>
      <xdr:rowOff>0</xdr:rowOff>
    </xdr:from>
    <xdr:ext cx="65" cy="172227"/>
    <xdr:sp macro="" textlink="">
      <xdr:nvSpPr>
        <xdr:cNvPr id="488" name="TextBox 487">
          <a:extLst>
            <a:ext uri="{FF2B5EF4-FFF2-40B4-BE49-F238E27FC236}">
              <a16:creationId xmlns:a16="http://schemas.microsoft.com/office/drawing/2014/main" id="{EAFD29B0-146A-4B9B-88F7-27726EA4ADC2}"/>
            </a:ext>
          </a:extLst>
        </xdr:cNvPr>
        <xdr:cNvSpPr txBox="1"/>
      </xdr:nvSpPr>
      <xdr:spPr>
        <a:xfrm>
          <a:off x="523044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122</xdr:row>
      <xdr:rowOff>0</xdr:rowOff>
    </xdr:from>
    <xdr:ext cx="65" cy="172227"/>
    <xdr:sp macro="" textlink="">
      <xdr:nvSpPr>
        <xdr:cNvPr id="489" name="TextBox 488">
          <a:extLst>
            <a:ext uri="{FF2B5EF4-FFF2-40B4-BE49-F238E27FC236}">
              <a16:creationId xmlns:a16="http://schemas.microsoft.com/office/drawing/2014/main" id="{7483802B-039D-4F75-A1CE-A0AF7E08D8E9}"/>
            </a:ext>
          </a:extLst>
        </xdr:cNvPr>
        <xdr:cNvSpPr txBox="1"/>
      </xdr:nvSpPr>
      <xdr:spPr>
        <a:xfrm>
          <a:off x="523044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122</xdr:row>
      <xdr:rowOff>0</xdr:rowOff>
    </xdr:from>
    <xdr:ext cx="65" cy="172227"/>
    <xdr:sp macro="" textlink="">
      <xdr:nvSpPr>
        <xdr:cNvPr id="490" name="TextBox 489">
          <a:extLst>
            <a:ext uri="{FF2B5EF4-FFF2-40B4-BE49-F238E27FC236}">
              <a16:creationId xmlns:a16="http://schemas.microsoft.com/office/drawing/2014/main" id="{05353CD5-7240-4198-9DB6-74F54E831468}"/>
            </a:ext>
          </a:extLst>
        </xdr:cNvPr>
        <xdr:cNvSpPr txBox="1"/>
      </xdr:nvSpPr>
      <xdr:spPr>
        <a:xfrm>
          <a:off x="523044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122</xdr:row>
      <xdr:rowOff>0</xdr:rowOff>
    </xdr:from>
    <xdr:ext cx="65" cy="172227"/>
    <xdr:sp macro="" textlink="">
      <xdr:nvSpPr>
        <xdr:cNvPr id="491" name="TextBox 490">
          <a:extLst>
            <a:ext uri="{FF2B5EF4-FFF2-40B4-BE49-F238E27FC236}">
              <a16:creationId xmlns:a16="http://schemas.microsoft.com/office/drawing/2014/main" id="{3B31BC32-A283-46E4-8E92-556C2117D6CE}"/>
            </a:ext>
          </a:extLst>
        </xdr:cNvPr>
        <xdr:cNvSpPr txBox="1"/>
      </xdr:nvSpPr>
      <xdr:spPr>
        <a:xfrm>
          <a:off x="523044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122</xdr:row>
      <xdr:rowOff>0</xdr:rowOff>
    </xdr:from>
    <xdr:ext cx="65" cy="172227"/>
    <xdr:sp macro="" textlink="">
      <xdr:nvSpPr>
        <xdr:cNvPr id="492" name="TextBox 491">
          <a:extLst>
            <a:ext uri="{FF2B5EF4-FFF2-40B4-BE49-F238E27FC236}">
              <a16:creationId xmlns:a16="http://schemas.microsoft.com/office/drawing/2014/main" id="{77A8163A-A150-4E5D-9626-C4D50EAA0CEB}"/>
            </a:ext>
          </a:extLst>
        </xdr:cNvPr>
        <xdr:cNvSpPr txBox="1"/>
      </xdr:nvSpPr>
      <xdr:spPr>
        <a:xfrm>
          <a:off x="523044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122</xdr:row>
      <xdr:rowOff>0</xdr:rowOff>
    </xdr:from>
    <xdr:ext cx="65" cy="172227"/>
    <xdr:sp macro="" textlink="">
      <xdr:nvSpPr>
        <xdr:cNvPr id="493" name="TextBox 492">
          <a:extLst>
            <a:ext uri="{FF2B5EF4-FFF2-40B4-BE49-F238E27FC236}">
              <a16:creationId xmlns:a16="http://schemas.microsoft.com/office/drawing/2014/main" id="{833F19B1-4BA8-4982-8BD0-62CAFF123017}"/>
            </a:ext>
          </a:extLst>
        </xdr:cNvPr>
        <xdr:cNvSpPr txBox="1"/>
      </xdr:nvSpPr>
      <xdr:spPr>
        <a:xfrm>
          <a:off x="523044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122</xdr:row>
      <xdr:rowOff>0</xdr:rowOff>
    </xdr:from>
    <xdr:ext cx="65" cy="172227"/>
    <xdr:sp macro="" textlink="">
      <xdr:nvSpPr>
        <xdr:cNvPr id="494" name="TextBox 493">
          <a:extLst>
            <a:ext uri="{FF2B5EF4-FFF2-40B4-BE49-F238E27FC236}">
              <a16:creationId xmlns:a16="http://schemas.microsoft.com/office/drawing/2014/main" id="{E590C5FC-5CA1-4935-9070-659809BD8DF1}"/>
            </a:ext>
          </a:extLst>
        </xdr:cNvPr>
        <xdr:cNvSpPr txBox="1"/>
      </xdr:nvSpPr>
      <xdr:spPr>
        <a:xfrm>
          <a:off x="523044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122</xdr:row>
      <xdr:rowOff>0</xdr:rowOff>
    </xdr:from>
    <xdr:ext cx="65" cy="172227"/>
    <xdr:sp macro="" textlink="">
      <xdr:nvSpPr>
        <xdr:cNvPr id="495" name="TextBox 494">
          <a:extLst>
            <a:ext uri="{FF2B5EF4-FFF2-40B4-BE49-F238E27FC236}">
              <a16:creationId xmlns:a16="http://schemas.microsoft.com/office/drawing/2014/main" id="{DF067CDD-BBA5-448F-B670-2427FA3AF90C}"/>
            </a:ext>
          </a:extLst>
        </xdr:cNvPr>
        <xdr:cNvSpPr txBox="1"/>
      </xdr:nvSpPr>
      <xdr:spPr>
        <a:xfrm>
          <a:off x="523044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122</xdr:row>
      <xdr:rowOff>0</xdr:rowOff>
    </xdr:from>
    <xdr:ext cx="65" cy="172227"/>
    <xdr:sp macro="" textlink="">
      <xdr:nvSpPr>
        <xdr:cNvPr id="496" name="TextBox 495">
          <a:extLst>
            <a:ext uri="{FF2B5EF4-FFF2-40B4-BE49-F238E27FC236}">
              <a16:creationId xmlns:a16="http://schemas.microsoft.com/office/drawing/2014/main" id="{DD69D753-43A4-466E-A2A8-6E17A7FE79BB}"/>
            </a:ext>
          </a:extLst>
        </xdr:cNvPr>
        <xdr:cNvSpPr txBox="1"/>
      </xdr:nvSpPr>
      <xdr:spPr>
        <a:xfrm>
          <a:off x="523044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122</xdr:row>
      <xdr:rowOff>0</xdr:rowOff>
    </xdr:from>
    <xdr:ext cx="65" cy="172227"/>
    <xdr:sp macro="" textlink="">
      <xdr:nvSpPr>
        <xdr:cNvPr id="497" name="TextBox 496">
          <a:extLst>
            <a:ext uri="{FF2B5EF4-FFF2-40B4-BE49-F238E27FC236}">
              <a16:creationId xmlns:a16="http://schemas.microsoft.com/office/drawing/2014/main" id="{B12F84A7-0778-41CF-B3CF-3D5E88650DB9}"/>
            </a:ext>
          </a:extLst>
        </xdr:cNvPr>
        <xdr:cNvSpPr txBox="1"/>
      </xdr:nvSpPr>
      <xdr:spPr>
        <a:xfrm>
          <a:off x="523044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122</xdr:row>
      <xdr:rowOff>0</xdr:rowOff>
    </xdr:from>
    <xdr:ext cx="65" cy="172227"/>
    <xdr:sp macro="" textlink="">
      <xdr:nvSpPr>
        <xdr:cNvPr id="498" name="TextBox 497">
          <a:extLst>
            <a:ext uri="{FF2B5EF4-FFF2-40B4-BE49-F238E27FC236}">
              <a16:creationId xmlns:a16="http://schemas.microsoft.com/office/drawing/2014/main" id="{7D9FF49C-B6C9-4B60-9654-E237B06880F7}"/>
            </a:ext>
          </a:extLst>
        </xdr:cNvPr>
        <xdr:cNvSpPr txBox="1"/>
      </xdr:nvSpPr>
      <xdr:spPr>
        <a:xfrm>
          <a:off x="523044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122</xdr:row>
      <xdr:rowOff>0</xdr:rowOff>
    </xdr:from>
    <xdr:ext cx="65" cy="172227"/>
    <xdr:sp macro="" textlink="">
      <xdr:nvSpPr>
        <xdr:cNvPr id="499" name="TextBox 498">
          <a:extLst>
            <a:ext uri="{FF2B5EF4-FFF2-40B4-BE49-F238E27FC236}">
              <a16:creationId xmlns:a16="http://schemas.microsoft.com/office/drawing/2014/main" id="{39F40589-733A-4492-9405-50D9BC68815C}"/>
            </a:ext>
          </a:extLst>
        </xdr:cNvPr>
        <xdr:cNvSpPr txBox="1"/>
      </xdr:nvSpPr>
      <xdr:spPr>
        <a:xfrm>
          <a:off x="523044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122</xdr:row>
      <xdr:rowOff>0</xdr:rowOff>
    </xdr:from>
    <xdr:ext cx="65" cy="172227"/>
    <xdr:sp macro="" textlink="">
      <xdr:nvSpPr>
        <xdr:cNvPr id="500" name="TextBox 499">
          <a:extLst>
            <a:ext uri="{FF2B5EF4-FFF2-40B4-BE49-F238E27FC236}">
              <a16:creationId xmlns:a16="http://schemas.microsoft.com/office/drawing/2014/main" id="{D181C844-7AB4-45AE-8BCA-9AEA8F2A5371}"/>
            </a:ext>
          </a:extLst>
        </xdr:cNvPr>
        <xdr:cNvSpPr txBox="1"/>
      </xdr:nvSpPr>
      <xdr:spPr>
        <a:xfrm>
          <a:off x="523044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122</xdr:row>
      <xdr:rowOff>0</xdr:rowOff>
    </xdr:from>
    <xdr:ext cx="65" cy="172227"/>
    <xdr:sp macro="" textlink="">
      <xdr:nvSpPr>
        <xdr:cNvPr id="501" name="TextBox 500">
          <a:extLst>
            <a:ext uri="{FF2B5EF4-FFF2-40B4-BE49-F238E27FC236}">
              <a16:creationId xmlns:a16="http://schemas.microsoft.com/office/drawing/2014/main" id="{5236E9EE-B236-4C98-9B5A-75729502B512}"/>
            </a:ext>
          </a:extLst>
        </xdr:cNvPr>
        <xdr:cNvSpPr txBox="1"/>
      </xdr:nvSpPr>
      <xdr:spPr>
        <a:xfrm>
          <a:off x="523044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122</xdr:row>
      <xdr:rowOff>0</xdr:rowOff>
    </xdr:from>
    <xdr:ext cx="65" cy="172227"/>
    <xdr:sp macro="" textlink="">
      <xdr:nvSpPr>
        <xdr:cNvPr id="502" name="TextBox 501">
          <a:extLst>
            <a:ext uri="{FF2B5EF4-FFF2-40B4-BE49-F238E27FC236}">
              <a16:creationId xmlns:a16="http://schemas.microsoft.com/office/drawing/2014/main" id="{ED066644-9EA8-49D6-AEB9-26752BCC077C}"/>
            </a:ext>
          </a:extLst>
        </xdr:cNvPr>
        <xdr:cNvSpPr txBox="1"/>
      </xdr:nvSpPr>
      <xdr:spPr>
        <a:xfrm>
          <a:off x="523044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122</xdr:row>
      <xdr:rowOff>0</xdr:rowOff>
    </xdr:from>
    <xdr:ext cx="65" cy="172227"/>
    <xdr:sp macro="" textlink="">
      <xdr:nvSpPr>
        <xdr:cNvPr id="503" name="TextBox 502">
          <a:extLst>
            <a:ext uri="{FF2B5EF4-FFF2-40B4-BE49-F238E27FC236}">
              <a16:creationId xmlns:a16="http://schemas.microsoft.com/office/drawing/2014/main" id="{B902C33E-67AB-45D0-8EB6-B7AD008C577F}"/>
            </a:ext>
          </a:extLst>
        </xdr:cNvPr>
        <xdr:cNvSpPr txBox="1"/>
      </xdr:nvSpPr>
      <xdr:spPr>
        <a:xfrm>
          <a:off x="523044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122</xdr:row>
      <xdr:rowOff>0</xdr:rowOff>
    </xdr:from>
    <xdr:ext cx="65" cy="172227"/>
    <xdr:sp macro="" textlink="">
      <xdr:nvSpPr>
        <xdr:cNvPr id="504" name="TextBox 503">
          <a:extLst>
            <a:ext uri="{FF2B5EF4-FFF2-40B4-BE49-F238E27FC236}">
              <a16:creationId xmlns:a16="http://schemas.microsoft.com/office/drawing/2014/main" id="{A351B89A-B738-427C-824F-7BDB8BF95049}"/>
            </a:ext>
          </a:extLst>
        </xdr:cNvPr>
        <xdr:cNvSpPr txBox="1"/>
      </xdr:nvSpPr>
      <xdr:spPr>
        <a:xfrm>
          <a:off x="523044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122</xdr:row>
      <xdr:rowOff>0</xdr:rowOff>
    </xdr:from>
    <xdr:ext cx="65" cy="172227"/>
    <xdr:sp macro="" textlink="">
      <xdr:nvSpPr>
        <xdr:cNvPr id="505" name="TextBox 504">
          <a:extLst>
            <a:ext uri="{FF2B5EF4-FFF2-40B4-BE49-F238E27FC236}">
              <a16:creationId xmlns:a16="http://schemas.microsoft.com/office/drawing/2014/main" id="{FCE3809C-C0BE-4961-AA16-A5697803D370}"/>
            </a:ext>
          </a:extLst>
        </xdr:cNvPr>
        <xdr:cNvSpPr txBox="1"/>
      </xdr:nvSpPr>
      <xdr:spPr>
        <a:xfrm>
          <a:off x="523044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152</xdr:row>
      <xdr:rowOff>0</xdr:rowOff>
    </xdr:from>
    <xdr:ext cx="65" cy="172227"/>
    <xdr:sp macro="" textlink="">
      <xdr:nvSpPr>
        <xdr:cNvPr id="506" name="TextBox 505">
          <a:extLst>
            <a:ext uri="{FF2B5EF4-FFF2-40B4-BE49-F238E27FC236}">
              <a16:creationId xmlns:a16="http://schemas.microsoft.com/office/drawing/2014/main" id="{A292C1A3-2F5D-4680-8743-7B48D8DDC346}"/>
            </a:ext>
          </a:extLst>
        </xdr:cNvPr>
        <xdr:cNvSpPr txBox="1"/>
      </xdr:nvSpPr>
      <xdr:spPr>
        <a:xfrm>
          <a:off x="52304496" y="283235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484686</xdr:colOff>
      <xdr:row>124</xdr:row>
      <xdr:rowOff>0</xdr:rowOff>
    </xdr:from>
    <xdr:ext cx="65" cy="172227"/>
    <xdr:sp macro="" textlink="">
      <xdr:nvSpPr>
        <xdr:cNvPr id="507" name="TextBox 506">
          <a:extLst>
            <a:ext uri="{FF2B5EF4-FFF2-40B4-BE49-F238E27FC236}">
              <a16:creationId xmlns:a16="http://schemas.microsoft.com/office/drawing/2014/main" id="{BAC69F98-FAD8-427D-9ADD-C6B048178EB4}"/>
            </a:ext>
          </a:extLst>
        </xdr:cNvPr>
        <xdr:cNvSpPr txBox="1"/>
      </xdr:nvSpPr>
      <xdr:spPr>
        <a:xfrm>
          <a:off x="535198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484686</xdr:colOff>
      <xdr:row>124</xdr:row>
      <xdr:rowOff>0</xdr:rowOff>
    </xdr:from>
    <xdr:ext cx="65" cy="172227"/>
    <xdr:sp macro="" textlink="">
      <xdr:nvSpPr>
        <xdr:cNvPr id="508" name="TextBox 507">
          <a:extLst>
            <a:ext uri="{FF2B5EF4-FFF2-40B4-BE49-F238E27FC236}">
              <a16:creationId xmlns:a16="http://schemas.microsoft.com/office/drawing/2014/main" id="{00C8A4F2-EF98-4245-B54C-56B12BA214CD}"/>
            </a:ext>
          </a:extLst>
        </xdr:cNvPr>
        <xdr:cNvSpPr txBox="1"/>
      </xdr:nvSpPr>
      <xdr:spPr>
        <a:xfrm>
          <a:off x="535198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484686</xdr:colOff>
      <xdr:row>124</xdr:row>
      <xdr:rowOff>0</xdr:rowOff>
    </xdr:from>
    <xdr:ext cx="65" cy="172227"/>
    <xdr:sp macro="" textlink="">
      <xdr:nvSpPr>
        <xdr:cNvPr id="509" name="TextBox 508">
          <a:extLst>
            <a:ext uri="{FF2B5EF4-FFF2-40B4-BE49-F238E27FC236}">
              <a16:creationId xmlns:a16="http://schemas.microsoft.com/office/drawing/2014/main" id="{DAE4E0CC-07D0-4462-A872-164576297A0F}"/>
            </a:ext>
          </a:extLst>
        </xdr:cNvPr>
        <xdr:cNvSpPr txBox="1"/>
      </xdr:nvSpPr>
      <xdr:spPr>
        <a:xfrm>
          <a:off x="535198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484686</xdr:colOff>
      <xdr:row>124</xdr:row>
      <xdr:rowOff>0</xdr:rowOff>
    </xdr:from>
    <xdr:ext cx="65" cy="172227"/>
    <xdr:sp macro="" textlink="">
      <xdr:nvSpPr>
        <xdr:cNvPr id="510" name="TextBox 509">
          <a:extLst>
            <a:ext uri="{FF2B5EF4-FFF2-40B4-BE49-F238E27FC236}">
              <a16:creationId xmlns:a16="http://schemas.microsoft.com/office/drawing/2014/main" id="{E4026184-9FF6-4C7A-AA8D-AFFFEFCAC898}"/>
            </a:ext>
          </a:extLst>
        </xdr:cNvPr>
        <xdr:cNvSpPr txBox="1"/>
      </xdr:nvSpPr>
      <xdr:spPr>
        <a:xfrm>
          <a:off x="535198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484686</xdr:colOff>
      <xdr:row>124</xdr:row>
      <xdr:rowOff>0</xdr:rowOff>
    </xdr:from>
    <xdr:ext cx="65" cy="172227"/>
    <xdr:sp macro="" textlink="">
      <xdr:nvSpPr>
        <xdr:cNvPr id="511" name="TextBox 510">
          <a:extLst>
            <a:ext uri="{FF2B5EF4-FFF2-40B4-BE49-F238E27FC236}">
              <a16:creationId xmlns:a16="http://schemas.microsoft.com/office/drawing/2014/main" id="{A0A7E73A-A73A-4B80-AB13-737A2BF71680}"/>
            </a:ext>
          </a:extLst>
        </xdr:cNvPr>
        <xdr:cNvSpPr txBox="1"/>
      </xdr:nvSpPr>
      <xdr:spPr>
        <a:xfrm>
          <a:off x="535198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484686</xdr:colOff>
      <xdr:row>124</xdr:row>
      <xdr:rowOff>0</xdr:rowOff>
    </xdr:from>
    <xdr:ext cx="65" cy="172227"/>
    <xdr:sp macro="" textlink="">
      <xdr:nvSpPr>
        <xdr:cNvPr id="512" name="TextBox 511">
          <a:extLst>
            <a:ext uri="{FF2B5EF4-FFF2-40B4-BE49-F238E27FC236}">
              <a16:creationId xmlns:a16="http://schemas.microsoft.com/office/drawing/2014/main" id="{D860AB47-75D9-41EE-B785-95C372B3145E}"/>
            </a:ext>
          </a:extLst>
        </xdr:cNvPr>
        <xdr:cNvSpPr txBox="1"/>
      </xdr:nvSpPr>
      <xdr:spPr>
        <a:xfrm>
          <a:off x="535198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484686</xdr:colOff>
      <xdr:row>124</xdr:row>
      <xdr:rowOff>0</xdr:rowOff>
    </xdr:from>
    <xdr:ext cx="65" cy="172227"/>
    <xdr:sp macro="" textlink="">
      <xdr:nvSpPr>
        <xdr:cNvPr id="513" name="TextBox 512">
          <a:extLst>
            <a:ext uri="{FF2B5EF4-FFF2-40B4-BE49-F238E27FC236}">
              <a16:creationId xmlns:a16="http://schemas.microsoft.com/office/drawing/2014/main" id="{D66E9013-FF1D-4E25-B8DE-2BB7B5887EBA}"/>
            </a:ext>
          </a:extLst>
        </xdr:cNvPr>
        <xdr:cNvSpPr txBox="1"/>
      </xdr:nvSpPr>
      <xdr:spPr>
        <a:xfrm>
          <a:off x="535198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484686</xdr:colOff>
      <xdr:row>124</xdr:row>
      <xdr:rowOff>0</xdr:rowOff>
    </xdr:from>
    <xdr:ext cx="65" cy="172227"/>
    <xdr:sp macro="" textlink="">
      <xdr:nvSpPr>
        <xdr:cNvPr id="514" name="TextBox 513">
          <a:extLst>
            <a:ext uri="{FF2B5EF4-FFF2-40B4-BE49-F238E27FC236}">
              <a16:creationId xmlns:a16="http://schemas.microsoft.com/office/drawing/2014/main" id="{857E605B-7409-4FF5-AAA6-BF4A083469E8}"/>
            </a:ext>
          </a:extLst>
        </xdr:cNvPr>
        <xdr:cNvSpPr txBox="1"/>
      </xdr:nvSpPr>
      <xdr:spPr>
        <a:xfrm>
          <a:off x="535198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484686</xdr:colOff>
      <xdr:row>124</xdr:row>
      <xdr:rowOff>0</xdr:rowOff>
    </xdr:from>
    <xdr:ext cx="65" cy="172227"/>
    <xdr:sp macro="" textlink="">
      <xdr:nvSpPr>
        <xdr:cNvPr id="515" name="TextBox 514">
          <a:extLst>
            <a:ext uri="{FF2B5EF4-FFF2-40B4-BE49-F238E27FC236}">
              <a16:creationId xmlns:a16="http://schemas.microsoft.com/office/drawing/2014/main" id="{3063AD65-64B0-4CB1-98CF-5392974592C4}"/>
            </a:ext>
          </a:extLst>
        </xdr:cNvPr>
        <xdr:cNvSpPr txBox="1"/>
      </xdr:nvSpPr>
      <xdr:spPr>
        <a:xfrm>
          <a:off x="535198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126</xdr:row>
      <xdr:rowOff>0</xdr:rowOff>
    </xdr:from>
    <xdr:ext cx="65" cy="172227"/>
    <xdr:sp macro="" textlink="">
      <xdr:nvSpPr>
        <xdr:cNvPr id="516" name="TextBox 515">
          <a:extLst>
            <a:ext uri="{FF2B5EF4-FFF2-40B4-BE49-F238E27FC236}">
              <a16:creationId xmlns:a16="http://schemas.microsoft.com/office/drawing/2014/main" id="{A178FCEA-2133-4B68-B434-EBC269F944FD}"/>
            </a:ext>
          </a:extLst>
        </xdr:cNvPr>
        <xdr:cNvSpPr txBox="1"/>
      </xdr:nvSpPr>
      <xdr:spPr>
        <a:xfrm>
          <a:off x="523044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126</xdr:row>
      <xdr:rowOff>0</xdr:rowOff>
    </xdr:from>
    <xdr:ext cx="65" cy="172227"/>
    <xdr:sp macro="" textlink="">
      <xdr:nvSpPr>
        <xdr:cNvPr id="517" name="TextBox 516">
          <a:extLst>
            <a:ext uri="{FF2B5EF4-FFF2-40B4-BE49-F238E27FC236}">
              <a16:creationId xmlns:a16="http://schemas.microsoft.com/office/drawing/2014/main" id="{5D6ED8ED-A7D3-434F-B641-579E31706E17}"/>
            </a:ext>
          </a:extLst>
        </xdr:cNvPr>
        <xdr:cNvSpPr txBox="1"/>
      </xdr:nvSpPr>
      <xdr:spPr>
        <a:xfrm>
          <a:off x="523044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126</xdr:row>
      <xdr:rowOff>0</xdr:rowOff>
    </xdr:from>
    <xdr:ext cx="65" cy="172227"/>
    <xdr:sp macro="" textlink="">
      <xdr:nvSpPr>
        <xdr:cNvPr id="518" name="TextBox 517">
          <a:extLst>
            <a:ext uri="{FF2B5EF4-FFF2-40B4-BE49-F238E27FC236}">
              <a16:creationId xmlns:a16="http://schemas.microsoft.com/office/drawing/2014/main" id="{36D6D640-1969-4F2A-8744-E0F20752FC61}"/>
            </a:ext>
          </a:extLst>
        </xdr:cNvPr>
        <xdr:cNvSpPr txBox="1"/>
      </xdr:nvSpPr>
      <xdr:spPr>
        <a:xfrm>
          <a:off x="523044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126</xdr:row>
      <xdr:rowOff>0</xdr:rowOff>
    </xdr:from>
    <xdr:ext cx="65" cy="172227"/>
    <xdr:sp macro="" textlink="">
      <xdr:nvSpPr>
        <xdr:cNvPr id="519" name="TextBox 518">
          <a:extLst>
            <a:ext uri="{FF2B5EF4-FFF2-40B4-BE49-F238E27FC236}">
              <a16:creationId xmlns:a16="http://schemas.microsoft.com/office/drawing/2014/main" id="{333416C4-35BF-4BB6-9F0E-14719029CBAE}"/>
            </a:ext>
          </a:extLst>
        </xdr:cNvPr>
        <xdr:cNvSpPr txBox="1"/>
      </xdr:nvSpPr>
      <xdr:spPr>
        <a:xfrm>
          <a:off x="523044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126</xdr:row>
      <xdr:rowOff>0</xdr:rowOff>
    </xdr:from>
    <xdr:ext cx="65" cy="172227"/>
    <xdr:sp macro="" textlink="">
      <xdr:nvSpPr>
        <xdr:cNvPr id="520" name="TextBox 519">
          <a:extLst>
            <a:ext uri="{FF2B5EF4-FFF2-40B4-BE49-F238E27FC236}">
              <a16:creationId xmlns:a16="http://schemas.microsoft.com/office/drawing/2014/main" id="{C2DB2C31-013F-4872-BD69-3D106F265136}"/>
            </a:ext>
          </a:extLst>
        </xdr:cNvPr>
        <xdr:cNvSpPr txBox="1"/>
      </xdr:nvSpPr>
      <xdr:spPr>
        <a:xfrm>
          <a:off x="523044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126</xdr:row>
      <xdr:rowOff>0</xdr:rowOff>
    </xdr:from>
    <xdr:ext cx="65" cy="172227"/>
    <xdr:sp macro="" textlink="">
      <xdr:nvSpPr>
        <xdr:cNvPr id="521" name="TextBox 520">
          <a:extLst>
            <a:ext uri="{FF2B5EF4-FFF2-40B4-BE49-F238E27FC236}">
              <a16:creationId xmlns:a16="http://schemas.microsoft.com/office/drawing/2014/main" id="{E76AC57D-58EB-4B54-8E3B-D00ABC41307F}"/>
            </a:ext>
          </a:extLst>
        </xdr:cNvPr>
        <xdr:cNvSpPr txBox="1"/>
      </xdr:nvSpPr>
      <xdr:spPr>
        <a:xfrm>
          <a:off x="523044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126</xdr:row>
      <xdr:rowOff>0</xdr:rowOff>
    </xdr:from>
    <xdr:ext cx="65" cy="172227"/>
    <xdr:sp macro="" textlink="">
      <xdr:nvSpPr>
        <xdr:cNvPr id="522" name="TextBox 521">
          <a:extLst>
            <a:ext uri="{FF2B5EF4-FFF2-40B4-BE49-F238E27FC236}">
              <a16:creationId xmlns:a16="http://schemas.microsoft.com/office/drawing/2014/main" id="{C054D7B2-C34F-423E-9E86-905405DE7C98}"/>
            </a:ext>
          </a:extLst>
        </xdr:cNvPr>
        <xdr:cNvSpPr txBox="1"/>
      </xdr:nvSpPr>
      <xdr:spPr>
        <a:xfrm>
          <a:off x="523044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126</xdr:row>
      <xdr:rowOff>0</xdr:rowOff>
    </xdr:from>
    <xdr:ext cx="65" cy="172227"/>
    <xdr:sp macro="" textlink="">
      <xdr:nvSpPr>
        <xdr:cNvPr id="523" name="TextBox 522">
          <a:extLst>
            <a:ext uri="{FF2B5EF4-FFF2-40B4-BE49-F238E27FC236}">
              <a16:creationId xmlns:a16="http://schemas.microsoft.com/office/drawing/2014/main" id="{8150BF78-40B4-4D94-A1A8-0F6AA7944202}"/>
            </a:ext>
          </a:extLst>
        </xdr:cNvPr>
        <xdr:cNvSpPr txBox="1"/>
      </xdr:nvSpPr>
      <xdr:spPr>
        <a:xfrm>
          <a:off x="523044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126</xdr:row>
      <xdr:rowOff>0</xdr:rowOff>
    </xdr:from>
    <xdr:ext cx="65" cy="172227"/>
    <xdr:sp macro="" textlink="">
      <xdr:nvSpPr>
        <xdr:cNvPr id="524" name="TextBox 523">
          <a:extLst>
            <a:ext uri="{FF2B5EF4-FFF2-40B4-BE49-F238E27FC236}">
              <a16:creationId xmlns:a16="http://schemas.microsoft.com/office/drawing/2014/main" id="{50F8BDAD-0C69-4137-971E-78BB4FAC3BA8}"/>
            </a:ext>
          </a:extLst>
        </xdr:cNvPr>
        <xdr:cNvSpPr txBox="1"/>
      </xdr:nvSpPr>
      <xdr:spPr>
        <a:xfrm>
          <a:off x="523044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126</xdr:row>
      <xdr:rowOff>0</xdr:rowOff>
    </xdr:from>
    <xdr:ext cx="65" cy="172227"/>
    <xdr:sp macro="" textlink="">
      <xdr:nvSpPr>
        <xdr:cNvPr id="525" name="TextBox 524">
          <a:extLst>
            <a:ext uri="{FF2B5EF4-FFF2-40B4-BE49-F238E27FC236}">
              <a16:creationId xmlns:a16="http://schemas.microsoft.com/office/drawing/2014/main" id="{546000C4-F839-4E61-9CC9-13A0FA894EE6}"/>
            </a:ext>
          </a:extLst>
        </xdr:cNvPr>
        <xdr:cNvSpPr txBox="1"/>
      </xdr:nvSpPr>
      <xdr:spPr>
        <a:xfrm>
          <a:off x="523044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126</xdr:row>
      <xdr:rowOff>0</xdr:rowOff>
    </xdr:from>
    <xdr:ext cx="65" cy="172227"/>
    <xdr:sp macro="" textlink="">
      <xdr:nvSpPr>
        <xdr:cNvPr id="526" name="TextBox 525">
          <a:extLst>
            <a:ext uri="{FF2B5EF4-FFF2-40B4-BE49-F238E27FC236}">
              <a16:creationId xmlns:a16="http://schemas.microsoft.com/office/drawing/2014/main" id="{D4DD0A7C-70DA-4E68-A046-56EF8E72CCB4}"/>
            </a:ext>
          </a:extLst>
        </xdr:cNvPr>
        <xdr:cNvSpPr txBox="1"/>
      </xdr:nvSpPr>
      <xdr:spPr>
        <a:xfrm>
          <a:off x="523044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126</xdr:row>
      <xdr:rowOff>0</xdr:rowOff>
    </xdr:from>
    <xdr:ext cx="65" cy="172227"/>
    <xdr:sp macro="" textlink="">
      <xdr:nvSpPr>
        <xdr:cNvPr id="527" name="TextBox 526">
          <a:extLst>
            <a:ext uri="{FF2B5EF4-FFF2-40B4-BE49-F238E27FC236}">
              <a16:creationId xmlns:a16="http://schemas.microsoft.com/office/drawing/2014/main" id="{CA49F6DA-BC8C-4916-85C0-6719FBAD1F19}"/>
            </a:ext>
          </a:extLst>
        </xdr:cNvPr>
        <xdr:cNvSpPr txBox="1"/>
      </xdr:nvSpPr>
      <xdr:spPr>
        <a:xfrm>
          <a:off x="523044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126</xdr:row>
      <xdr:rowOff>0</xdr:rowOff>
    </xdr:from>
    <xdr:ext cx="65" cy="172227"/>
    <xdr:sp macro="" textlink="">
      <xdr:nvSpPr>
        <xdr:cNvPr id="528" name="TextBox 527">
          <a:extLst>
            <a:ext uri="{FF2B5EF4-FFF2-40B4-BE49-F238E27FC236}">
              <a16:creationId xmlns:a16="http://schemas.microsoft.com/office/drawing/2014/main" id="{1471D857-1DCD-4344-AC84-56EB0202CE4F}"/>
            </a:ext>
          </a:extLst>
        </xdr:cNvPr>
        <xdr:cNvSpPr txBox="1"/>
      </xdr:nvSpPr>
      <xdr:spPr>
        <a:xfrm>
          <a:off x="523044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126</xdr:row>
      <xdr:rowOff>0</xdr:rowOff>
    </xdr:from>
    <xdr:ext cx="65" cy="172227"/>
    <xdr:sp macro="" textlink="">
      <xdr:nvSpPr>
        <xdr:cNvPr id="529" name="TextBox 528">
          <a:extLst>
            <a:ext uri="{FF2B5EF4-FFF2-40B4-BE49-F238E27FC236}">
              <a16:creationId xmlns:a16="http://schemas.microsoft.com/office/drawing/2014/main" id="{C6BDFA99-1A49-44E6-9B74-FE86B662694A}"/>
            </a:ext>
          </a:extLst>
        </xdr:cNvPr>
        <xdr:cNvSpPr txBox="1"/>
      </xdr:nvSpPr>
      <xdr:spPr>
        <a:xfrm>
          <a:off x="523044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126</xdr:row>
      <xdr:rowOff>0</xdr:rowOff>
    </xdr:from>
    <xdr:ext cx="65" cy="172227"/>
    <xdr:sp macro="" textlink="">
      <xdr:nvSpPr>
        <xdr:cNvPr id="530" name="TextBox 529">
          <a:extLst>
            <a:ext uri="{FF2B5EF4-FFF2-40B4-BE49-F238E27FC236}">
              <a16:creationId xmlns:a16="http://schemas.microsoft.com/office/drawing/2014/main" id="{6C8095E4-8951-4BF7-89B5-2E76E1D9E534}"/>
            </a:ext>
          </a:extLst>
        </xdr:cNvPr>
        <xdr:cNvSpPr txBox="1"/>
      </xdr:nvSpPr>
      <xdr:spPr>
        <a:xfrm>
          <a:off x="523044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126</xdr:row>
      <xdr:rowOff>0</xdr:rowOff>
    </xdr:from>
    <xdr:ext cx="65" cy="172227"/>
    <xdr:sp macro="" textlink="">
      <xdr:nvSpPr>
        <xdr:cNvPr id="531" name="TextBox 530">
          <a:extLst>
            <a:ext uri="{FF2B5EF4-FFF2-40B4-BE49-F238E27FC236}">
              <a16:creationId xmlns:a16="http://schemas.microsoft.com/office/drawing/2014/main" id="{02010F42-D5A6-48FA-84EB-95EA5217913F}"/>
            </a:ext>
          </a:extLst>
        </xdr:cNvPr>
        <xdr:cNvSpPr txBox="1"/>
      </xdr:nvSpPr>
      <xdr:spPr>
        <a:xfrm>
          <a:off x="523044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126</xdr:row>
      <xdr:rowOff>0</xdr:rowOff>
    </xdr:from>
    <xdr:ext cx="65" cy="172227"/>
    <xdr:sp macro="" textlink="">
      <xdr:nvSpPr>
        <xdr:cNvPr id="532" name="TextBox 531">
          <a:extLst>
            <a:ext uri="{FF2B5EF4-FFF2-40B4-BE49-F238E27FC236}">
              <a16:creationId xmlns:a16="http://schemas.microsoft.com/office/drawing/2014/main" id="{7DD1165A-F169-4CD6-A14E-25FBD96061AC}"/>
            </a:ext>
          </a:extLst>
        </xdr:cNvPr>
        <xdr:cNvSpPr txBox="1"/>
      </xdr:nvSpPr>
      <xdr:spPr>
        <a:xfrm>
          <a:off x="523044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126</xdr:row>
      <xdr:rowOff>0</xdr:rowOff>
    </xdr:from>
    <xdr:ext cx="65" cy="172227"/>
    <xdr:sp macro="" textlink="">
      <xdr:nvSpPr>
        <xdr:cNvPr id="533" name="TextBox 532">
          <a:extLst>
            <a:ext uri="{FF2B5EF4-FFF2-40B4-BE49-F238E27FC236}">
              <a16:creationId xmlns:a16="http://schemas.microsoft.com/office/drawing/2014/main" id="{27B6A248-8A78-4612-B1D2-CC4D04367068}"/>
            </a:ext>
          </a:extLst>
        </xdr:cNvPr>
        <xdr:cNvSpPr txBox="1"/>
      </xdr:nvSpPr>
      <xdr:spPr>
        <a:xfrm>
          <a:off x="523044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484686</xdr:colOff>
      <xdr:row>128</xdr:row>
      <xdr:rowOff>0</xdr:rowOff>
    </xdr:from>
    <xdr:ext cx="65" cy="172227"/>
    <xdr:sp macro="" textlink="">
      <xdr:nvSpPr>
        <xdr:cNvPr id="534" name="TextBox 533">
          <a:extLst>
            <a:ext uri="{FF2B5EF4-FFF2-40B4-BE49-F238E27FC236}">
              <a16:creationId xmlns:a16="http://schemas.microsoft.com/office/drawing/2014/main" id="{A1CD08F3-49EC-48B3-BDD8-151AA3F4E249}"/>
            </a:ext>
          </a:extLst>
        </xdr:cNvPr>
        <xdr:cNvSpPr txBox="1"/>
      </xdr:nvSpPr>
      <xdr:spPr>
        <a:xfrm>
          <a:off x="5351988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484686</xdr:colOff>
      <xdr:row>128</xdr:row>
      <xdr:rowOff>0</xdr:rowOff>
    </xdr:from>
    <xdr:ext cx="65" cy="172227"/>
    <xdr:sp macro="" textlink="">
      <xdr:nvSpPr>
        <xdr:cNvPr id="535" name="TextBox 534">
          <a:extLst>
            <a:ext uri="{FF2B5EF4-FFF2-40B4-BE49-F238E27FC236}">
              <a16:creationId xmlns:a16="http://schemas.microsoft.com/office/drawing/2014/main" id="{79814740-5138-4464-8316-95F165F75FA3}"/>
            </a:ext>
          </a:extLst>
        </xdr:cNvPr>
        <xdr:cNvSpPr txBox="1"/>
      </xdr:nvSpPr>
      <xdr:spPr>
        <a:xfrm>
          <a:off x="5351988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484686</xdr:colOff>
      <xdr:row>128</xdr:row>
      <xdr:rowOff>0</xdr:rowOff>
    </xdr:from>
    <xdr:ext cx="65" cy="172227"/>
    <xdr:sp macro="" textlink="">
      <xdr:nvSpPr>
        <xdr:cNvPr id="536" name="TextBox 535">
          <a:extLst>
            <a:ext uri="{FF2B5EF4-FFF2-40B4-BE49-F238E27FC236}">
              <a16:creationId xmlns:a16="http://schemas.microsoft.com/office/drawing/2014/main" id="{67328FB4-DD24-429D-B641-8CE2697A926E}"/>
            </a:ext>
          </a:extLst>
        </xdr:cNvPr>
        <xdr:cNvSpPr txBox="1"/>
      </xdr:nvSpPr>
      <xdr:spPr>
        <a:xfrm>
          <a:off x="5351988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484686</xdr:colOff>
      <xdr:row>128</xdr:row>
      <xdr:rowOff>0</xdr:rowOff>
    </xdr:from>
    <xdr:ext cx="65" cy="172227"/>
    <xdr:sp macro="" textlink="">
      <xdr:nvSpPr>
        <xdr:cNvPr id="537" name="TextBox 536">
          <a:extLst>
            <a:ext uri="{FF2B5EF4-FFF2-40B4-BE49-F238E27FC236}">
              <a16:creationId xmlns:a16="http://schemas.microsoft.com/office/drawing/2014/main" id="{7F7CCCD3-8B32-43F8-AC34-4BC9D8A1305A}"/>
            </a:ext>
          </a:extLst>
        </xdr:cNvPr>
        <xdr:cNvSpPr txBox="1"/>
      </xdr:nvSpPr>
      <xdr:spPr>
        <a:xfrm>
          <a:off x="5351988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484686</xdr:colOff>
      <xdr:row>128</xdr:row>
      <xdr:rowOff>0</xdr:rowOff>
    </xdr:from>
    <xdr:ext cx="65" cy="172227"/>
    <xdr:sp macro="" textlink="">
      <xdr:nvSpPr>
        <xdr:cNvPr id="538" name="TextBox 537">
          <a:extLst>
            <a:ext uri="{FF2B5EF4-FFF2-40B4-BE49-F238E27FC236}">
              <a16:creationId xmlns:a16="http://schemas.microsoft.com/office/drawing/2014/main" id="{9FAF727F-5CAB-4896-9364-F0E2C0873061}"/>
            </a:ext>
          </a:extLst>
        </xdr:cNvPr>
        <xdr:cNvSpPr txBox="1"/>
      </xdr:nvSpPr>
      <xdr:spPr>
        <a:xfrm>
          <a:off x="5351988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484686</xdr:colOff>
      <xdr:row>128</xdr:row>
      <xdr:rowOff>0</xdr:rowOff>
    </xdr:from>
    <xdr:ext cx="65" cy="172227"/>
    <xdr:sp macro="" textlink="">
      <xdr:nvSpPr>
        <xdr:cNvPr id="539" name="TextBox 538">
          <a:extLst>
            <a:ext uri="{FF2B5EF4-FFF2-40B4-BE49-F238E27FC236}">
              <a16:creationId xmlns:a16="http://schemas.microsoft.com/office/drawing/2014/main" id="{0876A05D-15B9-45E7-8A71-4D45ECF2712C}"/>
            </a:ext>
          </a:extLst>
        </xdr:cNvPr>
        <xdr:cNvSpPr txBox="1"/>
      </xdr:nvSpPr>
      <xdr:spPr>
        <a:xfrm>
          <a:off x="5351988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484686</xdr:colOff>
      <xdr:row>128</xdr:row>
      <xdr:rowOff>0</xdr:rowOff>
    </xdr:from>
    <xdr:ext cx="65" cy="172227"/>
    <xdr:sp macro="" textlink="">
      <xdr:nvSpPr>
        <xdr:cNvPr id="540" name="TextBox 539">
          <a:extLst>
            <a:ext uri="{FF2B5EF4-FFF2-40B4-BE49-F238E27FC236}">
              <a16:creationId xmlns:a16="http://schemas.microsoft.com/office/drawing/2014/main" id="{AFDAA3FE-1048-4615-B5D3-2636ACAF516B}"/>
            </a:ext>
          </a:extLst>
        </xdr:cNvPr>
        <xdr:cNvSpPr txBox="1"/>
      </xdr:nvSpPr>
      <xdr:spPr>
        <a:xfrm>
          <a:off x="5351988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484686</xdr:colOff>
      <xdr:row>128</xdr:row>
      <xdr:rowOff>0</xdr:rowOff>
    </xdr:from>
    <xdr:ext cx="65" cy="172227"/>
    <xdr:sp macro="" textlink="">
      <xdr:nvSpPr>
        <xdr:cNvPr id="541" name="TextBox 540">
          <a:extLst>
            <a:ext uri="{FF2B5EF4-FFF2-40B4-BE49-F238E27FC236}">
              <a16:creationId xmlns:a16="http://schemas.microsoft.com/office/drawing/2014/main" id="{3BCF44BA-EA9A-438A-A2F6-96EB66E4F283}"/>
            </a:ext>
          </a:extLst>
        </xdr:cNvPr>
        <xdr:cNvSpPr txBox="1"/>
      </xdr:nvSpPr>
      <xdr:spPr>
        <a:xfrm>
          <a:off x="5351988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484686</xdr:colOff>
      <xdr:row>128</xdr:row>
      <xdr:rowOff>0</xdr:rowOff>
    </xdr:from>
    <xdr:ext cx="65" cy="172227"/>
    <xdr:sp macro="" textlink="">
      <xdr:nvSpPr>
        <xdr:cNvPr id="542" name="TextBox 541">
          <a:extLst>
            <a:ext uri="{FF2B5EF4-FFF2-40B4-BE49-F238E27FC236}">
              <a16:creationId xmlns:a16="http://schemas.microsoft.com/office/drawing/2014/main" id="{09E670DB-DE8E-4910-BBC7-5A94FF03E276}"/>
            </a:ext>
          </a:extLst>
        </xdr:cNvPr>
        <xdr:cNvSpPr txBox="1"/>
      </xdr:nvSpPr>
      <xdr:spPr>
        <a:xfrm>
          <a:off x="5351988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130</xdr:row>
      <xdr:rowOff>0</xdr:rowOff>
    </xdr:from>
    <xdr:ext cx="65" cy="172227"/>
    <xdr:sp macro="" textlink="">
      <xdr:nvSpPr>
        <xdr:cNvPr id="543" name="TextBox 542">
          <a:extLst>
            <a:ext uri="{FF2B5EF4-FFF2-40B4-BE49-F238E27FC236}">
              <a16:creationId xmlns:a16="http://schemas.microsoft.com/office/drawing/2014/main" id="{C84E32BF-F1FC-4468-8BE2-D8EB28AC6085}"/>
            </a:ext>
          </a:extLst>
        </xdr:cNvPr>
        <xdr:cNvSpPr txBox="1"/>
      </xdr:nvSpPr>
      <xdr:spPr>
        <a:xfrm>
          <a:off x="523044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130</xdr:row>
      <xdr:rowOff>0</xdr:rowOff>
    </xdr:from>
    <xdr:ext cx="65" cy="172227"/>
    <xdr:sp macro="" textlink="">
      <xdr:nvSpPr>
        <xdr:cNvPr id="544" name="TextBox 543">
          <a:extLst>
            <a:ext uri="{FF2B5EF4-FFF2-40B4-BE49-F238E27FC236}">
              <a16:creationId xmlns:a16="http://schemas.microsoft.com/office/drawing/2014/main" id="{C4B3CD2C-E772-4C67-87FB-542BC792F9AF}"/>
            </a:ext>
          </a:extLst>
        </xdr:cNvPr>
        <xdr:cNvSpPr txBox="1"/>
      </xdr:nvSpPr>
      <xdr:spPr>
        <a:xfrm>
          <a:off x="523044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130</xdr:row>
      <xdr:rowOff>0</xdr:rowOff>
    </xdr:from>
    <xdr:ext cx="65" cy="172227"/>
    <xdr:sp macro="" textlink="">
      <xdr:nvSpPr>
        <xdr:cNvPr id="545" name="TextBox 544">
          <a:extLst>
            <a:ext uri="{FF2B5EF4-FFF2-40B4-BE49-F238E27FC236}">
              <a16:creationId xmlns:a16="http://schemas.microsoft.com/office/drawing/2014/main" id="{B58C1E52-77B4-4FB2-A407-FA042F3C9997}"/>
            </a:ext>
          </a:extLst>
        </xdr:cNvPr>
        <xdr:cNvSpPr txBox="1"/>
      </xdr:nvSpPr>
      <xdr:spPr>
        <a:xfrm>
          <a:off x="523044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130</xdr:row>
      <xdr:rowOff>0</xdr:rowOff>
    </xdr:from>
    <xdr:ext cx="65" cy="172227"/>
    <xdr:sp macro="" textlink="">
      <xdr:nvSpPr>
        <xdr:cNvPr id="546" name="TextBox 545">
          <a:extLst>
            <a:ext uri="{FF2B5EF4-FFF2-40B4-BE49-F238E27FC236}">
              <a16:creationId xmlns:a16="http://schemas.microsoft.com/office/drawing/2014/main" id="{158CC584-9905-4356-B265-10230A88A701}"/>
            </a:ext>
          </a:extLst>
        </xdr:cNvPr>
        <xdr:cNvSpPr txBox="1"/>
      </xdr:nvSpPr>
      <xdr:spPr>
        <a:xfrm>
          <a:off x="523044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130</xdr:row>
      <xdr:rowOff>0</xdr:rowOff>
    </xdr:from>
    <xdr:ext cx="65" cy="172227"/>
    <xdr:sp macro="" textlink="">
      <xdr:nvSpPr>
        <xdr:cNvPr id="547" name="TextBox 546">
          <a:extLst>
            <a:ext uri="{FF2B5EF4-FFF2-40B4-BE49-F238E27FC236}">
              <a16:creationId xmlns:a16="http://schemas.microsoft.com/office/drawing/2014/main" id="{1FEAB7BE-6CF8-4D5B-9E5B-B4337B8A952B}"/>
            </a:ext>
          </a:extLst>
        </xdr:cNvPr>
        <xdr:cNvSpPr txBox="1"/>
      </xdr:nvSpPr>
      <xdr:spPr>
        <a:xfrm>
          <a:off x="523044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130</xdr:row>
      <xdr:rowOff>0</xdr:rowOff>
    </xdr:from>
    <xdr:ext cx="65" cy="172227"/>
    <xdr:sp macro="" textlink="">
      <xdr:nvSpPr>
        <xdr:cNvPr id="548" name="TextBox 547">
          <a:extLst>
            <a:ext uri="{FF2B5EF4-FFF2-40B4-BE49-F238E27FC236}">
              <a16:creationId xmlns:a16="http://schemas.microsoft.com/office/drawing/2014/main" id="{AC7C79A3-A202-416C-9F47-D7563F4DB47A}"/>
            </a:ext>
          </a:extLst>
        </xdr:cNvPr>
        <xdr:cNvSpPr txBox="1"/>
      </xdr:nvSpPr>
      <xdr:spPr>
        <a:xfrm>
          <a:off x="523044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130</xdr:row>
      <xdr:rowOff>0</xdr:rowOff>
    </xdr:from>
    <xdr:ext cx="65" cy="172227"/>
    <xdr:sp macro="" textlink="">
      <xdr:nvSpPr>
        <xdr:cNvPr id="549" name="TextBox 548">
          <a:extLst>
            <a:ext uri="{FF2B5EF4-FFF2-40B4-BE49-F238E27FC236}">
              <a16:creationId xmlns:a16="http://schemas.microsoft.com/office/drawing/2014/main" id="{B4129E76-A255-42A2-B8E1-5A2DECC9F4B5}"/>
            </a:ext>
          </a:extLst>
        </xdr:cNvPr>
        <xdr:cNvSpPr txBox="1"/>
      </xdr:nvSpPr>
      <xdr:spPr>
        <a:xfrm>
          <a:off x="523044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130</xdr:row>
      <xdr:rowOff>0</xdr:rowOff>
    </xdr:from>
    <xdr:ext cx="65" cy="172227"/>
    <xdr:sp macro="" textlink="">
      <xdr:nvSpPr>
        <xdr:cNvPr id="550" name="TextBox 549">
          <a:extLst>
            <a:ext uri="{FF2B5EF4-FFF2-40B4-BE49-F238E27FC236}">
              <a16:creationId xmlns:a16="http://schemas.microsoft.com/office/drawing/2014/main" id="{52DFEC34-1852-4C19-A469-F232D2A9063A}"/>
            </a:ext>
          </a:extLst>
        </xdr:cNvPr>
        <xdr:cNvSpPr txBox="1"/>
      </xdr:nvSpPr>
      <xdr:spPr>
        <a:xfrm>
          <a:off x="523044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130</xdr:row>
      <xdr:rowOff>0</xdr:rowOff>
    </xdr:from>
    <xdr:ext cx="65" cy="172227"/>
    <xdr:sp macro="" textlink="">
      <xdr:nvSpPr>
        <xdr:cNvPr id="551" name="TextBox 550">
          <a:extLst>
            <a:ext uri="{FF2B5EF4-FFF2-40B4-BE49-F238E27FC236}">
              <a16:creationId xmlns:a16="http://schemas.microsoft.com/office/drawing/2014/main" id="{CFAEE64E-8DEB-42FD-8DEF-9C1B140556C8}"/>
            </a:ext>
          </a:extLst>
        </xdr:cNvPr>
        <xdr:cNvSpPr txBox="1"/>
      </xdr:nvSpPr>
      <xdr:spPr>
        <a:xfrm>
          <a:off x="523044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130</xdr:row>
      <xdr:rowOff>0</xdr:rowOff>
    </xdr:from>
    <xdr:ext cx="65" cy="172227"/>
    <xdr:sp macro="" textlink="">
      <xdr:nvSpPr>
        <xdr:cNvPr id="552" name="TextBox 551">
          <a:extLst>
            <a:ext uri="{FF2B5EF4-FFF2-40B4-BE49-F238E27FC236}">
              <a16:creationId xmlns:a16="http://schemas.microsoft.com/office/drawing/2014/main" id="{9693B0C1-C14B-4E01-BAAB-971AD15F7D3B}"/>
            </a:ext>
          </a:extLst>
        </xdr:cNvPr>
        <xdr:cNvSpPr txBox="1"/>
      </xdr:nvSpPr>
      <xdr:spPr>
        <a:xfrm>
          <a:off x="523044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130</xdr:row>
      <xdr:rowOff>0</xdr:rowOff>
    </xdr:from>
    <xdr:ext cx="65" cy="172227"/>
    <xdr:sp macro="" textlink="">
      <xdr:nvSpPr>
        <xdr:cNvPr id="553" name="TextBox 552">
          <a:extLst>
            <a:ext uri="{FF2B5EF4-FFF2-40B4-BE49-F238E27FC236}">
              <a16:creationId xmlns:a16="http://schemas.microsoft.com/office/drawing/2014/main" id="{30EAEDA7-E539-478D-9C37-7637F16A5309}"/>
            </a:ext>
          </a:extLst>
        </xdr:cNvPr>
        <xdr:cNvSpPr txBox="1"/>
      </xdr:nvSpPr>
      <xdr:spPr>
        <a:xfrm>
          <a:off x="523044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130</xdr:row>
      <xdr:rowOff>0</xdr:rowOff>
    </xdr:from>
    <xdr:ext cx="65" cy="172227"/>
    <xdr:sp macro="" textlink="">
      <xdr:nvSpPr>
        <xdr:cNvPr id="554" name="TextBox 553">
          <a:extLst>
            <a:ext uri="{FF2B5EF4-FFF2-40B4-BE49-F238E27FC236}">
              <a16:creationId xmlns:a16="http://schemas.microsoft.com/office/drawing/2014/main" id="{0CEF01E9-011B-473E-A4D3-C0C2D8B8EA56}"/>
            </a:ext>
          </a:extLst>
        </xdr:cNvPr>
        <xdr:cNvSpPr txBox="1"/>
      </xdr:nvSpPr>
      <xdr:spPr>
        <a:xfrm>
          <a:off x="523044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130</xdr:row>
      <xdr:rowOff>0</xdr:rowOff>
    </xdr:from>
    <xdr:ext cx="65" cy="172227"/>
    <xdr:sp macro="" textlink="">
      <xdr:nvSpPr>
        <xdr:cNvPr id="555" name="TextBox 554">
          <a:extLst>
            <a:ext uri="{FF2B5EF4-FFF2-40B4-BE49-F238E27FC236}">
              <a16:creationId xmlns:a16="http://schemas.microsoft.com/office/drawing/2014/main" id="{EAB17DCD-F5C0-49C0-BFC4-EA415CE8954C}"/>
            </a:ext>
          </a:extLst>
        </xdr:cNvPr>
        <xdr:cNvSpPr txBox="1"/>
      </xdr:nvSpPr>
      <xdr:spPr>
        <a:xfrm>
          <a:off x="523044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130</xdr:row>
      <xdr:rowOff>0</xdr:rowOff>
    </xdr:from>
    <xdr:ext cx="65" cy="172227"/>
    <xdr:sp macro="" textlink="">
      <xdr:nvSpPr>
        <xdr:cNvPr id="556" name="TextBox 555">
          <a:extLst>
            <a:ext uri="{FF2B5EF4-FFF2-40B4-BE49-F238E27FC236}">
              <a16:creationId xmlns:a16="http://schemas.microsoft.com/office/drawing/2014/main" id="{C348A87F-4C90-4372-96E3-91072CDD1AE7}"/>
            </a:ext>
          </a:extLst>
        </xdr:cNvPr>
        <xdr:cNvSpPr txBox="1"/>
      </xdr:nvSpPr>
      <xdr:spPr>
        <a:xfrm>
          <a:off x="523044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130</xdr:row>
      <xdr:rowOff>0</xdr:rowOff>
    </xdr:from>
    <xdr:ext cx="65" cy="172227"/>
    <xdr:sp macro="" textlink="">
      <xdr:nvSpPr>
        <xdr:cNvPr id="557" name="TextBox 556">
          <a:extLst>
            <a:ext uri="{FF2B5EF4-FFF2-40B4-BE49-F238E27FC236}">
              <a16:creationId xmlns:a16="http://schemas.microsoft.com/office/drawing/2014/main" id="{9E168399-9C30-408B-AC0D-34B515F20A78}"/>
            </a:ext>
          </a:extLst>
        </xdr:cNvPr>
        <xdr:cNvSpPr txBox="1"/>
      </xdr:nvSpPr>
      <xdr:spPr>
        <a:xfrm>
          <a:off x="523044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130</xdr:row>
      <xdr:rowOff>0</xdr:rowOff>
    </xdr:from>
    <xdr:ext cx="65" cy="172227"/>
    <xdr:sp macro="" textlink="">
      <xdr:nvSpPr>
        <xdr:cNvPr id="558" name="TextBox 557">
          <a:extLst>
            <a:ext uri="{FF2B5EF4-FFF2-40B4-BE49-F238E27FC236}">
              <a16:creationId xmlns:a16="http://schemas.microsoft.com/office/drawing/2014/main" id="{81276125-C0F7-428D-BF7E-2E51D4CF464A}"/>
            </a:ext>
          </a:extLst>
        </xdr:cNvPr>
        <xdr:cNvSpPr txBox="1"/>
      </xdr:nvSpPr>
      <xdr:spPr>
        <a:xfrm>
          <a:off x="523044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130</xdr:row>
      <xdr:rowOff>0</xdr:rowOff>
    </xdr:from>
    <xdr:ext cx="65" cy="172227"/>
    <xdr:sp macro="" textlink="">
      <xdr:nvSpPr>
        <xdr:cNvPr id="559" name="TextBox 558">
          <a:extLst>
            <a:ext uri="{FF2B5EF4-FFF2-40B4-BE49-F238E27FC236}">
              <a16:creationId xmlns:a16="http://schemas.microsoft.com/office/drawing/2014/main" id="{C9B85B4D-62C4-4BF5-BB36-8A743864FFCA}"/>
            </a:ext>
          </a:extLst>
        </xdr:cNvPr>
        <xdr:cNvSpPr txBox="1"/>
      </xdr:nvSpPr>
      <xdr:spPr>
        <a:xfrm>
          <a:off x="523044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130</xdr:row>
      <xdr:rowOff>0</xdr:rowOff>
    </xdr:from>
    <xdr:ext cx="65" cy="172227"/>
    <xdr:sp macro="" textlink="">
      <xdr:nvSpPr>
        <xdr:cNvPr id="560" name="TextBox 559">
          <a:extLst>
            <a:ext uri="{FF2B5EF4-FFF2-40B4-BE49-F238E27FC236}">
              <a16:creationId xmlns:a16="http://schemas.microsoft.com/office/drawing/2014/main" id="{30BFAAE9-EBDC-4825-B4F2-6DD15EF046D6}"/>
            </a:ext>
          </a:extLst>
        </xdr:cNvPr>
        <xdr:cNvSpPr txBox="1"/>
      </xdr:nvSpPr>
      <xdr:spPr>
        <a:xfrm>
          <a:off x="523044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484686</xdr:colOff>
      <xdr:row>132</xdr:row>
      <xdr:rowOff>0</xdr:rowOff>
    </xdr:from>
    <xdr:ext cx="65" cy="172227"/>
    <xdr:sp macro="" textlink="">
      <xdr:nvSpPr>
        <xdr:cNvPr id="561" name="TextBox 560">
          <a:extLst>
            <a:ext uri="{FF2B5EF4-FFF2-40B4-BE49-F238E27FC236}">
              <a16:creationId xmlns:a16="http://schemas.microsoft.com/office/drawing/2014/main" id="{3161FF69-19BB-45A0-AB4B-2180956A544A}"/>
            </a:ext>
          </a:extLst>
        </xdr:cNvPr>
        <xdr:cNvSpPr txBox="1"/>
      </xdr:nvSpPr>
      <xdr:spPr>
        <a:xfrm>
          <a:off x="5351988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484686</xdr:colOff>
      <xdr:row>132</xdr:row>
      <xdr:rowOff>0</xdr:rowOff>
    </xdr:from>
    <xdr:ext cx="65" cy="172227"/>
    <xdr:sp macro="" textlink="">
      <xdr:nvSpPr>
        <xdr:cNvPr id="562" name="TextBox 561">
          <a:extLst>
            <a:ext uri="{FF2B5EF4-FFF2-40B4-BE49-F238E27FC236}">
              <a16:creationId xmlns:a16="http://schemas.microsoft.com/office/drawing/2014/main" id="{DBE83029-3690-486A-AB89-BAF0B2C0EDD4}"/>
            </a:ext>
          </a:extLst>
        </xdr:cNvPr>
        <xdr:cNvSpPr txBox="1"/>
      </xdr:nvSpPr>
      <xdr:spPr>
        <a:xfrm>
          <a:off x="5351988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484686</xdr:colOff>
      <xdr:row>132</xdr:row>
      <xdr:rowOff>0</xdr:rowOff>
    </xdr:from>
    <xdr:ext cx="65" cy="172227"/>
    <xdr:sp macro="" textlink="">
      <xdr:nvSpPr>
        <xdr:cNvPr id="563" name="TextBox 562">
          <a:extLst>
            <a:ext uri="{FF2B5EF4-FFF2-40B4-BE49-F238E27FC236}">
              <a16:creationId xmlns:a16="http://schemas.microsoft.com/office/drawing/2014/main" id="{6936DBFC-68A2-446C-84EA-7372DD65ABEB}"/>
            </a:ext>
          </a:extLst>
        </xdr:cNvPr>
        <xdr:cNvSpPr txBox="1"/>
      </xdr:nvSpPr>
      <xdr:spPr>
        <a:xfrm>
          <a:off x="5351988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484686</xdr:colOff>
      <xdr:row>132</xdr:row>
      <xdr:rowOff>0</xdr:rowOff>
    </xdr:from>
    <xdr:ext cx="65" cy="172227"/>
    <xdr:sp macro="" textlink="">
      <xdr:nvSpPr>
        <xdr:cNvPr id="564" name="TextBox 563">
          <a:extLst>
            <a:ext uri="{FF2B5EF4-FFF2-40B4-BE49-F238E27FC236}">
              <a16:creationId xmlns:a16="http://schemas.microsoft.com/office/drawing/2014/main" id="{779AFBE3-1F5C-4E66-809C-5188E1D5D037}"/>
            </a:ext>
          </a:extLst>
        </xdr:cNvPr>
        <xdr:cNvSpPr txBox="1"/>
      </xdr:nvSpPr>
      <xdr:spPr>
        <a:xfrm>
          <a:off x="5351988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484686</xdr:colOff>
      <xdr:row>132</xdr:row>
      <xdr:rowOff>0</xdr:rowOff>
    </xdr:from>
    <xdr:ext cx="65" cy="172227"/>
    <xdr:sp macro="" textlink="">
      <xdr:nvSpPr>
        <xdr:cNvPr id="565" name="TextBox 564">
          <a:extLst>
            <a:ext uri="{FF2B5EF4-FFF2-40B4-BE49-F238E27FC236}">
              <a16:creationId xmlns:a16="http://schemas.microsoft.com/office/drawing/2014/main" id="{8D7BC207-4991-4655-B796-2B34F0498DFA}"/>
            </a:ext>
          </a:extLst>
        </xdr:cNvPr>
        <xdr:cNvSpPr txBox="1"/>
      </xdr:nvSpPr>
      <xdr:spPr>
        <a:xfrm>
          <a:off x="5351988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484686</xdr:colOff>
      <xdr:row>132</xdr:row>
      <xdr:rowOff>0</xdr:rowOff>
    </xdr:from>
    <xdr:ext cx="65" cy="172227"/>
    <xdr:sp macro="" textlink="">
      <xdr:nvSpPr>
        <xdr:cNvPr id="566" name="TextBox 565">
          <a:extLst>
            <a:ext uri="{FF2B5EF4-FFF2-40B4-BE49-F238E27FC236}">
              <a16:creationId xmlns:a16="http://schemas.microsoft.com/office/drawing/2014/main" id="{A8FC56AD-D0CF-4572-92A2-CD1B91F4AA03}"/>
            </a:ext>
          </a:extLst>
        </xdr:cNvPr>
        <xdr:cNvSpPr txBox="1"/>
      </xdr:nvSpPr>
      <xdr:spPr>
        <a:xfrm>
          <a:off x="5351988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484686</xdr:colOff>
      <xdr:row>132</xdr:row>
      <xdr:rowOff>0</xdr:rowOff>
    </xdr:from>
    <xdr:ext cx="65" cy="172227"/>
    <xdr:sp macro="" textlink="">
      <xdr:nvSpPr>
        <xdr:cNvPr id="567" name="TextBox 566">
          <a:extLst>
            <a:ext uri="{FF2B5EF4-FFF2-40B4-BE49-F238E27FC236}">
              <a16:creationId xmlns:a16="http://schemas.microsoft.com/office/drawing/2014/main" id="{64A7A892-A5A3-4EFB-86ED-31BD510CF950}"/>
            </a:ext>
          </a:extLst>
        </xdr:cNvPr>
        <xdr:cNvSpPr txBox="1"/>
      </xdr:nvSpPr>
      <xdr:spPr>
        <a:xfrm>
          <a:off x="5351988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484686</xdr:colOff>
      <xdr:row>132</xdr:row>
      <xdr:rowOff>0</xdr:rowOff>
    </xdr:from>
    <xdr:ext cx="65" cy="172227"/>
    <xdr:sp macro="" textlink="">
      <xdr:nvSpPr>
        <xdr:cNvPr id="568" name="TextBox 567">
          <a:extLst>
            <a:ext uri="{FF2B5EF4-FFF2-40B4-BE49-F238E27FC236}">
              <a16:creationId xmlns:a16="http://schemas.microsoft.com/office/drawing/2014/main" id="{91A97364-6EFB-4588-A9F3-574B677BC36A}"/>
            </a:ext>
          </a:extLst>
        </xdr:cNvPr>
        <xdr:cNvSpPr txBox="1"/>
      </xdr:nvSpPr>
      <xdr:spPr>
        <a:xfrm>
          <a:off x="5351988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219</xdr:col>
      <xdr:colOff>484686</xdr:colOff>
      <xdr:row>132</xdr:row>
      <xdr:rowOff>0</xdr:rowOff>
    </xdr:from>
    <xdr:ext cx="65" cy="172227"/>
    <xdr:sp macro="" textlink="">
      <xdr:nvSpPr>
        <xdr:cNvPr id="569" name="TextBox 568">
          <a:extLst>
            <a:ext uri="{FF2B5EF4-FFF2-40B4-BE49-F238E27FC236}">
              <a16:creationId xmlns:a16="http://schemas.microsoft.com/office/drawing/2014/main" id="{839B2D95-873A-4712-8D45-AEF37DBD7753}"/>
            </a:ext>
          </a:extLst>
        </xdr:cNvPr>
        <xdr:cNvSpPr txBox="1"/>
      </xdr:nvSpPr>
      <xdr:spPr>
        <a:xfrm>
          <a:off x="5351988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134</xdr:row>
      <xdr:rowOff>0</xdr:rowOff>
    </xdr:from>
    <xdr:ext cx="65" cy="172227"/>
    <xdr:sp macro="" textlink="">
      <xdr:nvSpPr>
        <xdr:cNvPr id="570" name="TextBox 569">
          <a:extLst>
            <a:ext uri="{FF2B5EF4-FFF2-40B4-BE49-F238E27FC236}">
              <a16:creationId xmlns:a16="http://schemas.microsoft.com/office/drawing/2014/main" id="{22D768CB-DBFA-4761-AD9F-B60AC9B1B2B5}"/>
            </a:ext>
          </a:extLst>
        </xdr:cNvPr>
        <xdr:cNvSpPr txBox="1"/>
      </xdr:nvSpPr>
      <xdr:spPr>
        <a:xfrm>
          <a:off x="523044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134</xdr:row>
      <xdr:rowOff>0</xdr:rowOff>
    </xdr:from>
    <xdr:ext cx="65" cy="172227"/>
    <xdr:sp macro="" textlink="">
      <xdr:nvSpPr>
        <xdr:cNvPr id="571" name="TextBox 570">
          <a:extLst>
            <a:ext uri="{FF2B5EF4-FFF2-40B4-BE49-F238E27FC236}">
              <a16:creationId xmlns:a16="http://schemas.microsoft.com/office/drawing/2014/main" id="{62004E40-B46F-49F1-BAC3-594290071AA3}"/>
            </a:ext>
          </a:extLst>
        </xdr:cNvPr>
        <xdr:cNvSpPr txBox="1"/>
      </xdr:nvSpPr>
      <xdr:spPr>
        <a:xfrm>
          <a:off x="523044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134</xdr:row>
      <xdr:rowOff>0</xdr:rowOff>
    </xdr:from>
    <xdr:ext cx="65" cy="172227"/>
    <xdr:sp macro="" textlink="">
      <xdr:nvSpPr>
        <xdr:cNvPr id="572" name="TextBox 571">
          <a:extLst>
            <a:ext uri="{FF2B5EF4-FFF2-40B4-BE49-F238E27FC236}">
              <a16:creationId xmlns:a16="http://schemas.microsoft.com/office/drawing/2014/main" id="{E3C5CDB0-0F58-4765-B569-AEC08389B9A3}"/>
            </a:ext>
          </a:extLst>
        </xdr:cNvPr>
        <xdr:cNvSpPr txBox="1"/>
      </xdr:nvSpPr>
      <xdr:spPr>
        <a:xfrm>
          <a:off x="523044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134</xdr:row>
      <xdr:rowOff>0</xdr:rowOff>
    </xdr:from>
    <xdr:ext cx="65" cy="172227"/>
    <xdr:sp macro="" textlink="">
      <xdr:nvSpPr>
        <xdr:cNvPr id="573" name="TextBox 572">
          <a:extLst>
            <a:ext uri="{FF2B5EF4-FFF2-40B4-BE49-F238E27FC236}">
              <a16:creationId xmlns:a16="http://schemas.microsoft.com/office/drawing/2014/main" id="{FA69E644-F487-4ED4-97D9-5CEDA437D8BC}"/>
            </a:ext>
          </a:extLst>
        </xdr:cNvPr>
        <xdr:cNvSpPr txBox="1"/>
      </xdr:nvSpPr>
      <xdr:spPr>
        <a:xfrm>
          <a:off x="523044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134</xdr:row>
      <xdr:rowOff>0</xdr:rowOff>
    </xdr:from>
    <xdr:ext cx="65" cy="172227"/>
    <xdr:sp macro="" textlink="">
      <xdr:nvSpPr>
        <xdr:cNvPr id="574" name="TextBox 573">
          <a:extLst>
            <a:ext uri="{FF2B5EF4-FFF2-40B4-BE49-F238E27FC236}">
              <a16:creationId xmlns:a16="http://schemas.microsoft.com/office/drawing/2014/main" id="{99B4C015-0D7A-4E67-A5CA-5597DADAEB3E}"/>
            </a:ext>
          </a:extLst>
        </xdr:cNvPr>
        <xdr:cNvSpPr txBox="1"/>
      </xdr:nvSpPr>
      <xdr:spPr>
        <a:xfrm>
          <a:off x="523044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134</xdr:row>
      <xdr:rowOff>0</xdr:rowOff>
    </xdr:from>
    <xdr:ext cx="65" cy="172227"/>
    <xdr:sp macro="" textlink="">
      <xdr:nvSpPr>
        <xdr:cNvPr id="575" name="TextBox 574">
          <a:extLst>
            <a:ext uri="{FF2B5EF4-FFF2-40B4-BE49-F238E27FC236}">
              <a16:creationId xmlns:a16="http://schemas.microsoft.com/office/drawing/2014/main" id="{9DC7B966-7B2E-4A50-ADFF-2FA8B2753670}"/>
            </a:ext>
          </a:extLst>
        </xdr:cNvPr>
        <xdr:cNvSpPr txBox="1"/>
      </xdr:nvSpPr>
      <xdr:spPr>
        <a:xfrm>
          <a:off x="523044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134</xdr:row>
      <xdr:rowOff>0</xdr:rowOff>
    </xdr:from>
    <xdr:ext cx="65" cy="172227"/>
    <xdr:sp macro="" textlink="">
      <xdr:nvSpPr>
        <xdr:cNvPr id="576" name="TextBox 575">
          <a:extLst>
            <a:ext uri="{FF2B5EF4-FFF2-40B4-BE49-F238E27FC236}">
              <a16:creationId xmlns:a16="http://schemas.microsoft.com/office/drawing/2014/main" id="{CA64F126-A538-484A-9B5A-28C26A6A78AD}"/>
            </a:ext>
          </a:extLst>
        </xdr:cNvPr>
        <xdr:cNvSpPr txBox="1"/>
      </xdr:nvSpPr>
      <xdr:spPr>
        <a:xfrm>
          <a:off x="523044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134</xdr:row>
      <xdr:rowOff>0</xdr:rowOff>
    </xdr:from>
    <xdr:ext cx="65" cy="172227"/>
    <xdr:sp macro="" textlink="">
      <xdr:nvSpPr>
        <xdr:cNvPr id="577" name="TextBox 576">
          <a:extLst>
            <a:ext uri="{FF2B5EF4-FFF2-40B4-BE49-F238E27FC236}">
              <a16:creationId xmlns:a16="http://schemas.microsoft.com/office/drawing/2014/main" id="{1B2A0FB3-7B29-4B6A-BAB0-333958166884}"/>
            </a:ext>
          </a:extLst>
        </xdr:cNvPr>
        <xdr:cNvSpPr txBox="1"/>
      </xdr:nvSpPr>
      <xdr:spPr>
        <a:xfrm>
          <a:off x="523044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134</xdr:row>
      <xdr:rowOff>0</xdr:rowOff>
    </xdr:from>
    <xdr:ext cx="65" cy="172227"/>
    <xdr:sp macro="" textlink="">
      <xdr:nvSpPr>
        <xdr:cNvPr id="578" name="TextBox 577">
          <a:extLst>
            <a:ext uri="{FF2B5EF4-FFF2-40B4-BE49-F238E27FC236}">
              <a16:creationId xmlns:a16="http://schemas.microsoft.com/office/drawing/2014/main" id="{24E6EC85-5B9B-4A6E-9428-73145E735178}"/>
            </a:ext>
          </a:extLst>
        </xdr:cNvPr>
        <xdr:cNvSpPr txBox="1"/>
      </xdr:nvSpPr>
      <xdr:spPr>
        <a:xfrm>
          <a:off x="523044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134</xdr:row>
      <xdr:rowOff>0</xdr:rowOff>
    </xdr:from>
    <xdr:ext cx="65" cy="172227"/>
    <xdr:sp macro="" textlink="">
      <xdr:nvSpPr>
        <xdr:cNvPr id="579" name="TextBox 578">
          <a:extLst>
            <a:ext uri="{FF2B5EF4-FFF2-40B4-BE49-F238E27FC236}">
              <a16:creationId xmlns:a16="http://schemas.microsoft.com/office/drawing/2014/main" id="{164ECB87-52B9-4324-BD35-F030EB38074C}"/>
            </a:ext>
          </a:extLst>
        </xdr:cNvPr>
        <xdr:cNvSpPr txBox="1"/>
      </xdr:nvSpPr>
      <xdr:spPr>
        <a:xfrm>
          <a:off x="523044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134</xdr:row>
      <xdr:rowOff>0</xdr:rowOff>
    </xdr:from>
    <xdr:ext cx="65" cy="172227"/>
    <xdr:sp macro="" textlink="">
      <xdr:nvSpPr>
        <xdr:cNvPr id="580" name="TextBox 579">
          <a:extLst>
            <a:ext uri="{FF2B5EF4-FFF2-40B4-BE49-F238E27FC236}">
              <a16:creationId xmlns:a16="http://schemas.microsoft.com/office/drawing/2014/main" id="{ABC9D1A0-ECC0-41AF-BD45-4316C63A0182}"/>
            </a:ext>
          </a:extLst>
        </xdr:cNvPr>
        <xdr:cNvSpPr txBox="1"/>
      </xdr:nvSpPr>
      <xdr:spPr>
        <a:xfrm>
          <a:off x="523044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134</xdr:row>
      <xdr:rowOff>0</xdr:rowOff>
    </xdr:from>
    <xdr:ext cx="65" cy="172227"/>
    <xdr:sp macro="" textlink="">
      <xdr:nvSpPr>
        <xdr:cNvPr id="581" name="TextBox 580">
          <a:extLst>
            <a:ext uri="{FF2B5EF4-FFF2-40B4-BE49-F238E27FC236}">
              <a16:creationId xmlns:a16="http://schemas.microsoft.com/office/drawing/2014/main" id="{514935B5-0776-4135-8D94-7405BB4C169C}"/>
            </a:ext>
          </a:extLst>
        </xdr:cNvPr>
        <xdr:cNvSpPr txBox="1"/>
      </xdr:nvSpPr>
      <xdr:spPr>
        <a:xfrm>
          <a:off x="523044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134</xdr:row>
      <xdr:rowOff>0</xdr:rowOff>
    </xdr:from>
    <xdr:ext cx="65" cy="172227"/>
    <xdr:sp macro="" textlink="">
      <xdr:nvSpPr>
        <xdr:cNvPr id="582" name="TextBox 581">
          <a:extLst>
            <a:ext uri="{FF2B5EF4-FFF2-40B4-BE49-F238E27FC236}">
              <a16:creationId xmlns:a16="http://schemas.microsoft.com/office/drawing/2014/main" id="{34B562D1-A88E-424F-9C2B-F7154AA39A3C}"/>
            </a:ext>
          </a:extLst>
        </xdr:cNvPr>
        <xdr:cNvSpPr txBox="1"/>
      </xdr:nvSpPr>
      <xdr:spPr>
        <a:xfrm>
          <a:off x="523044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134</xdr:row>
      <xdr:rowOff>0</xdr:rowOff>
    </xdr:from>
    <xdr:ext cx="65" cy="172227"/>
    <xdr:sp macro="" textlink="">
      <xdr:nvSpPr>
        <xdr:cNvPr id="583" name="TextBox 582">
          <a:extLst>
            <a:ext uri="{FF2B5EF4-FFF2-40B4-BE49-F238E27FC236}">
              <a16:creationId xmlns:a16="http://schemas.microsoft.com/office/drawing/2014/main" id="{D8B5FA1D-9C20-4942-9EBB-BC348C3C1498}"/>
            </a:ext>
          </a:extLst>
        </xdr:cNvPr>
        <xdr:cNvSpPr txBox="1"/>
      </xdr:nvSpPr>
      <xdr:spPr>
        <a:xfrm>
          <a:off x="523044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134</xdr:row>
      <xdr:rowOff>0</xdr:rowOff>
    </xdr:from>
    <xdr:ext cx="65" cy="172227"/>
    <xdr:sp macro="" textlink="">
      <xdr:nvSpPr>
        <xdr:cNvPr id="584" name="TextBox 583">
          <a:extLst>
            <a:ext uri="{FF2B5EF4-FFF2-40B4-BE49-F238E27FC236}">
              <a16:creationId xmlns:a16="http://schemas.microsoft.com/office/drawing/2014/main" id="{386A49F8-351B-4A56-A4B7-9B488BC01EDB}"/>
            </a:ext>
          </a:extLst>
        </xdr:cNvPr>
        <xdr:cNvSpPr txBox="1"/>
      </xdr:nvSpPr>
      <xdr:spPr>
        <a:xfrm>
          <a:off x="523044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134</xdr:row>
      <xdr:rowOff>0</xdr:rowOff>
    </xdr:from>
    <xdr:ext cx="65" cy="172227"/>
    <xdr:sp macro="" textlink="">
      <xdr:nvSpPr>
        <xdr:cNvPr id="585" name="TextBox 584">
          <a:extLst>
            <a:ext uri="{FF2B5EF4-FFF2-40B4-BE49-F238E27FC236}">
              <a16:creationId xmlns:a16="http://schemas.microsoft.com/office/drawing/2014/main" id="{FEB83C25-FE23-4727-AD37-F487F16C0806}"/>
            </a:ext>
          </a:extLst>
        </xdr:cNvPr>
        <xdr:cNvSpPr txBox="1"/>
      </xdr:nvSpPr>
      <xdr:spPr>
        <a:xfrm>
          <a:off x="523044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134</xdr:row>
      <xdr:rowOff>0</xdr:rowOff>
    </xdr:from>
    <xdr:ext cx="65" cy="172227"/>
    <xdr:sp macro="" textlink="">
      <xdr:nvSpPr>
        <xdr:cNvPr id="586" name="TextBox 585">
          <a:extLst>
            <a:ext uri="{FF2B5EF4-FFF2-40B4-BE49-F238E27FC236}">
              <a16:creationId xmlns:a16="http://schemas.microsoft.com/office/drawing/2014/main" id="{2AE9DBC3-8E85-4590-A292-7F7B00AE3C87}"/>
            </a:ext>
          </a:extLst>
        </xdr:cNvPr>
        <xdr:cNvSpPr txBox="1"/>
      </xdr:nvSpPr>
      <xdr:spPr>
        <a:xfrm>
          <a:off x="523044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217</xdr:col>
      <xdr:colOff>488496</xdr:colOff>
      <xdr:row>134</xdr:row>
      <xdr:rowOff>0</xdr:rowOff>
    </xdr:from>
    <xdr:ext cx="65" cy="172227"/>
    <xdr:sp macro="" textlink="">
      <xdr:nvSpPr>
        <xdr:cNvPr id="587" name="TextBox 586">
          <a:extLst>
            <a:ext uri="{FF2B5EF4-FFF2-40B4-BE49-F238E27FC236}">
              <a16:creationId xmlns:a16="http://schemas.microsoft.com/office/drawing/2014/main" id="{A9815CBE-254A-4E98-93FB-8CB8F739B864}"/>
            </a:ext>
          </a:extLst>
        </xdr:cNvPr>
        <xdr:cNvSpPr txBox="1"/>
      </xdr:nvSpPr>
      <xdr:spPr>
        <a:xfrm>
          <a:off x="523044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n2.sync.com/dl/e08ec5eb0/kg25e3qn-98kz2gpc-vhu5fyxt-76dvhn8p" TargetMode="External"/><Relationship Id="rId18" Type="http://schemas.openxmlformats.org/officeDocument/2006/relationships/hyperlink" Target="https://ln2.sync.com/dl/844d68390/nt69ds6d-xthev4ef-7d2e8ka4-i59zbfki" TargetMode="External"/><Relationship Id="rId26" Type="http://schemas.openxmlformats.org/officeDocument/2006/relationships/hyperlink" Target="https://ln2.sync.com/dl/a2380c0b0/vpc2ppcz-v8pcdxrx-3zzhbjk5-rhzzh4rk" TargetMode="External"/><Relationship Id="rId39" Type="http://schemas.openxmlformats.org/officeDocument/2006/relationships/hyperlink" Target="https://ln2.sync.com/dl/9eb26fbf0/gt8t3pya-9npsi75i-4rj89mfi-4xvcfesx" TargetMode="External"/><Relationship Id="rId21" Type="http://schemas.openxmlformats.org/officeDocument/2006/relationships/hyperlink" Target="https://ln2.sync.com/dl/2195c57b0/z9fxtshe-wcm6i4fj-g4xd3s5n-idppj32a" TargetMode="External"/><Relationship Id="rId34" Type="http://schemas.openxmlformats.org/officeDocument/2006/relationships/hyperlink" Target="https://ln2.sync.com/dl/dbe523db0/y3y843hp-upi3smw7-hptwih3b-q5q4x7dq" TargetMode="External"/><Relationship Id="rId42" Type="http://schemas.openxmlformats.org/officeDocument/2006/relationships/printerSettings" Target="../printerSettings/printerSettings1.bin"/><Relationship Id="rId7" Type="http://schemas.openxmlformats.org/officeDocument/2006/relationships/hyperlink" Target="https://ln2.sync.com/dl/2b9d19680/ucgjshxv-yerg6pya-mhnse7ef-4zuz6j8w" TargetMode="External"/><Relationship Id="rId2" Type="http://schemas.openxmlformats.org/officeDocument/2006/relationships/hyperlink" Target="https://ln2.sync.com/dl/6a9565c40/qg7avbir-w2n9fipe-y8grne9d-qp2chxhs" TargetMode="External"/><Relationship Id="rId16" Type="http://schemas.openxmlformats.org/officeDocument/2006/relationships/hyperlink" Target="https://ln2.sync.com/dl/6394cb450/ri9iugrq-2qnm8jet-6ib9qg49-8bxbsxty" TargetMode="External"/><Relationship Id="rId29" Type="http://schemas.openxmlformats.org/officeDocument/2006/relationships/hyperlink" Target="https://ln2.sync.com/dl/09817d330/b47x4djg-vpyfxkba-6x7bzx76-kzaj3s4q" TargetMode="External"/><Relationship Id="rId1" Type="http://schemas.openxmlformats.org/officeDocument/2006/relationships/hyperlink" Target="https://ln2.sync.com/dl/f5ad66c80/p5khwejh-f6krpdvy-w4unzr3y-r3crexnn" TargetMode="External"/><Relationship Id="rId6" Type="http://schemas.openxmlformats.org/officeDocument/2006/relationships/hyperlink" Target="https://ln2.sync.com/dl/046c606c0/xpih7u27-4rznz9ei-vrd4fvpz-mhtmq4ze" TargetMode="External"/><Relationship Id="rId11" Type="http://schemas.openxmlformats.org/officeDocument/2006/relationships/hyperlink" Target="https://ln2.sync.com/dl/6962e76a0/y9n725a4-77thv68w-kyabb9ns-tg2pnvu9" TargetMode="External"/><Relationship Id="rId24" Type="http://schemas.openxmlformats.org/officeDocument/2006/relationships/hyperlink" Target="https://ln2.sync.com/dl/9a13217a0/f36t2k2h-3i4pwqq4-h5ntv7ad-526kra5x" TargetMode="External"/><Relationship Id="rId32" Type="http://schemas.openxmlformats.org/officeDocument/2006/relationships/hyperlink" Target="https://ln2.sync.com/dl/9a13217a0/f36t2k2h-3i4pwqq4-h5ntv7ad-526kra5x" TargetMode="External"/><Relationship Id="rId37" Type="http://schemas.openxmlformats.org/officeDocument/2006/relationships/hyperlink" Target="https://ln2.sync.com/dl/f47852ac0/achp95qc-nz7emd6c-5qsx7x4v-wvm7az54" TargetMode="External"/><Relationship Id="rId40" Type="http://schemas.openxmlformats.org/officeDocument/2006/relationships/hyperlink" Target="https://ln2.sync.com/dl/09817d330/b47x4djg-vpyfxkba-6x7bzx76-kzaj3s4q" TargetMode="External"/><Relationship Id="rId45" Type="http://schemas.openxmlformats.org/officeDocument/2006/relationships/comments" Target="../comments1.xml"/><Relationship Id="rId5" Type="http://schemas.openxmlformats.org/officeDocument/2006/relationships/hyperlink" Target="https://ln2.sync.com/dl/dffae4420/csjbcnvk-btiw3qj3-6mbiui58-65rhy87k" TargetMode="External"/><Relationship Id="rId15" Type="http://schemas.openxmlformats.org/officeDocument/2006/relationships/hyperlink" Target="https://ln2.sync.com/dl/9636825e0/37tftxjx-va27kfu5-2skcphfy-2yxxpgn2" TargetMode="External"/><Relationship Id="rId23" Type="http://schemas.openxmlformats.org/officeDocument/2006/relationships/hyperlink" Target="https://ln2.sync.com/dl/1b6426120/3375bnqw-vi9a6yy2-n4d343zu-3dcpnu63" TargetMode="External"/><Relationship Id="rId28" Type="http://schemas.openxmlformats.org/officeDocument/2006/relationships/hyperlink" Target="https://ln2.sync.com/dl/9eb26fbf0/gt8t3pya-9npsi75i-4rj89mfi-4xvcfesx" TargetMode="External"/><Relationship Id="rId36" Type="http://schemas.openxmlformats.org/officeDocument/2006/relationships/hyperlink" Target="https://ln2.sync.com/dl/574031ee0/5ih3h6c7-win6xtue-mczn2xr9-nzwtxq5f" TargetMode="External"/><Relationship Id="rId10" Type="http://schemas.openxmlformats.org/officeDocument/2006/relationships/hyperlink" Target="https://ln2.sync.com/dl/cd42afaf0/p7bfa2pb-pxr2qm9c-zd3xr46p-2the7bwh" TargetMode="External"/><Relationship Id="rId19" Type="http://schemas.openxmlformats.org/officeDocument/2006/relationships/hyperlink" Target="https://ln2.sync.com/dl/454db1900/s6ixapnz-s763334e-wxbapr8r-wr7r8xz6" TargetMode="External"/><Relationship Id="rId31" Type="http://schemas.openxmlformats.org/officeDocument/2006/relationships/hyperlink" Target="https://ln2.sync.com/dl/4c7ba8fd0/hdnkhjmi-iwrytnfx-ufq6w95n-m6d9hh8v" TargetMode="External"/><Relationship Id="rId44" Type="http://schemas.openxmlformats.org/officeDocument/2006/relationships/vmlDrawing" Target="../drawings/vmlDrawing1.vml"/><Relationship Id="rId4" Type="http://schemas.openxmlformats.org/officeDocument/2006/relationships/hyperlink" Target="https://ln2.sync.com/dl/20860b600/qb2b4qnb-96d89ez8-43jmz8is-5zqg8pcs" TargetMode="External"/><Relationship Id="rId9" Type="http://schemas.openxmlformats.org/officeDocument/2006/relationships/hyperlink" Target="https://ln2.sync.com/dl/0eac22a30/bat87s49-5usfufem-47yqctp7-fhe3ywi5" TargetMode="External"/><Relationship Id="rId14" Type="http://schemas.openxmlformats.org/officeDocument/2006/relationships/hyperlink" Target="https://ln2.sync.com/dl/fe1de1910/9swggnrp-jibc7mvq-s54k3hc9-hqnia4my" TargetMode="External"/><Relationship Id="rId22" Type="http://schemas.openxmlformats.org/officeDocument/2006/relationships/hyperlink" Target="https://ln2.sync.com/dl/c1d8b46f0/fpvjm78g-dsfcbwae-rh3jxn5q-39v8jw7t" TargetMode="External"/><Relationship Id="rId27" Type="http://schemas.openxmlformats.org/officeDocument/2006/relationships/hyperlink" Target="https://ln2.sync.com/dl/f47852ac0/achp95qc-nz7emd6c-5qsx7x4v-wvm7az54" TargetMode="External"/><Relationship Id="rId30" Type="http://schemas.openxmlformats.org/officeDocument/2006/relationships/hyperlink" Target="https://ln2.sync.com/dl/0e71a1130/xv4vgixj-2kqtp57x-5je5xpf3-7cqdbu46" TargetMode="External"/><Relationship Id="rId35" Type="http://schemas.openxmlformats.org/officeDocument/2006/relationships/hyperlink" Target="https://ln2.sync.com/dl/a2380c0b0/vpc2ppcz-v8pcdxrx-3zzhbjk5-rhzzh4rk" TargetMode="External"/><Relationship Id="rId43" Type="http://schemas.openxmlformats.org/officeDocument/2006/relationships/drawing" Target="../drawings/drawing1.xml"/><Relationship Id="rId8" Type="http://schemas.openxmlformats.org/officeDocument/2006/relationships/hyperlink" Target="https://ln2.sync.com/dl/cdddeeab0/zz6r9csw-5g9vjkeq-2pd2ageg-ftj8kr7t" TargetMode="External"/><Relationship Id="rId3" Type="http://schemas.openxmlformats.org/officeDocument/2006/relationships/hyperlink" Target="https://ln2.sync.com/dl/003407590/rdmg8atm-mdvkue5n-fnqz7qmd-d3vfxex8" TargetMode="External"/><Relationship Id="rId12" Type="http://schemas.openxmlformats.org/officeDocument/2006/relationships/hyperlink" Target="https://ln2.sync.com/dl/9a21ebec0/22cqe2nb-spnz9s3v-vidcbqre-4v5x8ygv" TargetMode="External"/><Relationship Id="rId17" Type="http://schemas.openxmlformats.org/officeDocument/2006/relationships/hyperlink" Target="https://ln2.sync.com/dl/8292c5c00/sm96fhik-r98qhu5i-jx8qwehh-p5dirmdt" TargetMode="External"/><Relationship Id="rId25" Type="http://schemas.openxmlformats.org/officeDocument/2006/relationships/hyperlink" Target="https://ln2.sync.com/dl/5a65b1900/wxxanqhn-euedxubu-z4kyqye8-vr3z23ae" TargetMode="External"/><Relationship Id="rId33" Type="http://schemas.openxmlformats.org/officeDocument/2006/relationships/hyperlink" Target="https://ln2.sync.com/dl/5a65b1900/wxxanqhn-euedxubu-z4kyqye8-vr3z23ae" TargetMode="External"/><Relationship Id="rId38" Type="http://schemas.openxmlformats.org/officeDocument/2006/relationships/hyperlink" Target="https://ln2.sync.com/dl/d98aaefa0/agcj9af7-39krszje-5xn2qrww-jzuwhvti" TargetMode="External"/><Relationship Id="rId20" Type="http://schemas.openxmlformats.org/officeDocument/2006/relationships/hyperlink" Target="https://ln2.sync.com/dl/d1efa2d10/q5u2c2gt-cng6ahzu-ns8yquxm-tq88git5" TargetMode="External"/><Relationship Id="rId41" Type="http://schemas.openxmlformats.org/officeDocument/2006/relationships/hyperlink" Target="https://ln2.sync.com/dl/0e71a1130/xv4vgixj-2kqtp57x-5je5xpf3-7cqdbu4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0209A-307F-4B18-B8CA-08A7BAA1E7AB}">
  <dimension ref="A1:MS174"/>
  <sheetViews>
    <sheetView tabSelected="1" topLeftCell="GZ174" workbookViewId="0">
      <selection activeCell="HG6" sqref="HG6:HN174"/>
    </sheetView>
  </sheetViews>
  <sheetFormatPr defaultRowHeight="14.4" x14ac:dyDescent="0.3"/>
  <cols>
    <col min="4" max="4" width="12.33203125" bestFit="1" customWidth="1"/>
  </cols>
  <sheetData>
    <row r="1" spans="1:357" s="18" customFormat="1" ht="13.8" x14ac:dyDescent="0.25">
      <c r="A1" s="1" t="s">
        <v>0</v>
      </c>
      <c r="B1" s="2"/>
      <c r="C1" s="2"/>
      <c r="D1" s="2"/>
      <c r="E1" s="3"/>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4" t="s">
        <v>1</v>
      </c>
      <c r="CC1" s="4"/>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6"/>
      <c r="DJ1" s="6"/>
      <c r="DK1" s="6"/>
      <c r="DL1" s="6"/>
      <c r="DM1" s="6"/>
      <c r="DN1" s="6"/>
      <c r="DO1" s="6"/>
      <c r="DP1" s="6"/>
      <c r="DQ1" s="6"/>
      <c r="DR1" s="6"/>
      <c r="DS1" s="6"/>
      <c r="DT1" s="6"/>
      <c r="DU1" s="6"/>
      <c r="DV1" s="6"/>
      <c r="DW1" s="6"/>
      <c r="DX1" s="6"/>
      <c r="DY1" s="6"/>
      <c r="DZ1" s="6"/>
      <c r="EA1" s="6"/>
      <c r="EB1" s="6"/>
      <c r="EC1" s="6"/>
      <c r="ED1" s="6"/>
      <c r="EE1" s="6"/>
      <c r="EF1" s="6"/>
      <c r="EG1" s="7"/>
      <c r="EH1" s="7"/>
      <c r="EI1" s="7"/>
      <c r="EJ1" s="7"/>
      <c r="EK1" s="7"/>
      <c r="EL1" s="7"/>
      <c r="EM1" s="7"/>
      <c r="EN1" s="7"/>
      <c r="EO1" s="7"/>
      <c r="EP1" s="7"/>
      <c r="EQ1" s="7"/>
      <c r="ER1" s="7"/>
      <c r="ES1" s="7"/>
      <c r="ET1" s="4"/>
      <c r="EU1" s="4"/>
      <c r="EV1" s="4"/>
      <c r="EW1" s="4"/>
      <c r="EX1" s="4"/>
      <c r="EY1" s="8"/>
      <c r="EZ1" s="8"/>
      <c r="FA1" s="8"/>
      <c r="FB1" s="8"/>
      <c r="FC1" s="8"/>
      <c r="FD1" s="8"/>
      <c r="FE1" s="8"/>
      <c r="FF1" s="8"/>
      <c r="FG1" s="8"/>
      <c r="FH1" s="8"/>
      <c r="FI1" s="8"/>
      <c r="FJ1" s="9" t="s">
        <v>2</v>
      </c>
      <c r="FK1" s="10"/>
      <c r="FL1" s="10"/>
      <c r="FM1" s="10"/>
      <c r="FN1" s="10"/>
      <c r="FO1" s="10"/>
      <c r="FP1" s="10"/>
      <c r="FQ1" s="10"/>
      <c r="FR1" s="10"/>
      <c r="FS1" s="10"/>
      <c r="FT1" s="11"/>
      <c r="FU1" s="11"/>
      <c r="FV1" s="11"/>
      <c r="FW1" s="11"/>
      <c r="FX1" s="11"/>
      <c r="FY1" s="11"/>
      <c r="FZ1" s="11"/>
      <c r="GA1" s="11"/>
      <c r="GB1" s="11"/>
      <c r="GC1" s="11"/>
      <c r="GD1" s="11"/>
      <c r="GE1" s="11"/>
      <c r="GF1" s="11"/>
      <c r="GG1" s="11"/>
      <c r="GH1" s="11"/>
      <c r="GI1" s="11"/>
      <c r="GJ1" s="11"/>
      <c r="GK1" s="11"/>
      <c r="GL1" s="11"/>
      <c r="GM1" s="11"/>
      <c r="GN1" s="11"/>
      <c r="GO1" s="11"/>
      <c r="GP1" s="10"/>
      <c r="GQ1" s="11"/>
      <c r="GR1" s="11"/>
      <c r="GS1" s="11"/>
      <c r="GT1" s="11"/>
      <c r="GU1" s="11"/>
      <c r="GV1" s="11"/>
      <c r="GW1" s="11"/>
      <c r="GX1" s="11"/>
      <c r="GY1" s="10"/>
      <c r="GZ1" s="12" t="s">
        <v>3</v>
      </c>
      <c r="HA1" s="13"/>
      <c r="HB1" s="13"/>
      <c r="HC1" s="13"/>
      <c r="HD1" s="13"/>
      <c r="HE1" s="13"/>
      <c r="HF1" s="13"/>
      <c r="HG1" s="13"/>
      <c r="HH1" s="13"/>
      <c r="HI1" s="13"/>
      <c r="HJ1" s="13"/>
      <c r="HK1" s="13"/>
      <c r="HL1" s="13"/>
      <c r="HM1" s="13"/>
      <c r="HN1" s="13"/>
      <c r="HO1" s="13"/>
      <c r="HP1" s="13"/>
      <c r="HQ1" s="13"/>
      <c r="HR1" s="13"/>
      <c r="HS1" s="13"/>
      <c r="HT1" s="13"/>
      <c r="HU1" s="13"/>
      <c r="HV1" s="13"/>
      <c r="HW1" s="13"/>
      <c r="HX1" s="13"/>
      <c r="HY1" s="13"/>
      <c r="HZ1" s="13"/>
      <c r="IA1" s="13"/>
      <c r="IB1" s="13"/>
      <c r="IC1" s="13"/>
      <c r="ID1" s="13"/>
      <c r="IE1" s="13"/>
      <c r="IF1" s="13"/>
      <c r="IG1" s="13"/>
      <c r="IH1" s="13"/>
      <c r="II1" s="13"/>
      <c r="IJ1" s="13"/>
      <c r="IK1" s="13"/>
      <c r="IL1" s="13"/>
      <c r="IM1" s="13"/>
      <c r="IN1" s="13"/>
      <c r="IO1" s="13"/>
      <c r="IP1" s="13"/>
      <c r="IQ1" s="13"/>
      <c r="IR1" s="13"/>
      <c r="IS1" s="13"/>
      <c r="IT1" s="13"/>
      <c r="IU1" s="13"/>
      <c r="IV1" s="13"/>
      <c r="IW1" s="13"/>
      <c r="IX1" s="13"/>
      <c r="IY1" s="13"/>
      <c r="IZ1" s="13"/>
      <c r="JA1" s="13"/>
      <c r="JB1" s="13"/>
      <c r="JC1" s="13"/>
      <c r="JD1" s="13"/>
      <c r="JE1" s="13"/>
      <c r="JF1" s="14"/>
      <c r="JG1" s="15" t="s">
        <v>4</v>
      </c>
      <c r="JH1" s="16"/>
      <c r="JI1" s="16"/>
      <c r="JJ1" s="16"/>
      <c r="JK1" s="16"/>
      <c r="JL1" s="16"/>
      <c r="JM1" s="16"/>
      <c r="JN1" s="16"/>
      <c r="JO1" s="16"/>
      <c r="JP1" s="16"/>
      <c r="JQ1" s="16"/>
      <c r="JR1" s="16"/>
      <c r="JS1" s="16"/>
      <c r="JT1" s="16"/>
      <c r="JU1" s="16"/>
      <c r="JV1" s="16"/>
      <c r="JW1" s="16"/>
      <c r="JX1" s="16"/>
      <c r="JY1" s="5"/>
      <c r="JZ1" s="16"/>
      <c r="KA1" s="16"/>
      <c r="KB1" s="16"/>
      <c r="KC1" s="16"/>
      <c r="KD1" s="16"/>
      <c r="KE1" s="16"/>
      <c r="KF1" s="16"/>
      <c r="KG1" s="5"/>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7"/>
      <c r="MJ1" s="17"/>
      <c r="MK1" s="16"/>
      <c r="ML1" s="17"/>
      <c r="MM1" s="17"/>
      <c r="MN1" s="17"/>
      <c r="MO1" s="17"/>
      <c r="MP1" s="17"/>
      <c r="MQ1" s="17"/>
      <c r="MR1" s="17"/>
      <c r="MS1" s="17"/>
    </row>
    <row r="2" spans="1:357" s="18" customFormat="1" ht="15" customHeight="1" x14ac:dyDescent="0.25">
      <c r="A2" s="19" t="s">
        <v>5</v>
      </c>
      <c r="B2" s="20"/>
      <c r="C2" s="20"/>
      <c r="D2" s="20"/>
      <c r="E2" s="21"/>
      <c r="F2" s="20"/>
      <c r="G2" s="20"/>
      <c r="H2" s="20"/>
      <c r="I2" s="20"/>
      <c r="J2" s="20"/>
      <c r="K2" s="20"/>
      <c r="L2" s="20"/>
      <c r="M2" s="20"/>
      <c r="N2" s="20"/>
      <c r="O2" s="20"/>
      <c r="P2" s="20"/>
      <c r="Q2" s="20"/>
      <c r="R2" s="20"/>
      <c r="S2" s="20"/>
      <c r="T2" s="20"/>
      <c r="U2" s="20"/>
      <c r="V2" s="20"/>
      <c r="W2" s="20"/>
      <c r="X2" s="20"/>
      <c r="Y2" s="20"/>
      <c r="Z2" s="20"/>
      <c r="AA2" s="20"/>
      <c r="AB2" s="22" t="s">
        <v>6</v>
      </c>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4" t="s">
        <v>7</v>
      </c>
      <c r="CC2" s="25"/>
      <c r="CD2" s="26" t="s">
        <v>8</v>
      </c>
      <c r="CE2" s="26"/>
      <c r="CF2" s="26"/>
      <c r="CG2" s="26"/>
      <c r="CH2" s="26"/>
      <c r="CI2" s="26"/>
      <c r="CJ2" s="26"/>
      <c r="CK2" s="26"/>
      <c r="CL2" s="26"/>
      <c r="CM2" s="27"/>
      <c r="CN2" s="27"/>
      <c r="CO2" s="27"/>
      <c r="CP2" s="27"/>
      <c r="CQ2" s="27"/>
      <c r="CR2" s="27"/>
      <c r="CS2" s="27"/>
      <c r="CT2" s="27"/>
      <c r="CU2" s="27"/>
      <c r="CV2" s="27"/>
      <c r="CW2" s="27"/>
      <c r="CX2" s="27"/>
      <c r="CY2" s="26"/>
      <c r="CZ2" s="26"/>
      <c r="DA2" s="26"/>
      <c r="DB2" s="26"/>
      <c r="DC2" s="26"/>
      <c r="DD2" s="26"/>
      <c r="DE2" s="26"/>
      <c r="DF2" s="26"/>
      <c r="DG2" s="26"/>
      <c r="DH2" s="26"/>
      <c r="DI2" s="28"/>
      <c r="DJ2" s="28"/>
      <c r="DK2" s="28"/>
      <c r="DL2" s="28"/>
      <c r="DM2" s="28"/>
      <c r="DN2" s="28"/>
      <c r="DO2" s="28"/>
      <c r="DP2" s="28"/>
      <c r="DQ2" s="28"/>
      <c r="DR2" s="28"/>
      <c r="DS2" s="28"/>
      <c r="DT2" s="28"/>
      <c r="DU2" s="28"/>
      <c r="DV2" s="28"/>
      <c r="DW2" s="28"/>
      <c r="DX2" s="28"/>
      <c r="DY2" s="28"/>
      <c r="DZ2" s="28"/>
      <c r="EA2" s="28"/>
      <c r="EB2" s="28"/>
      <c r="EC2" s="28"/>
      <c r="ED2" s="28"/>
      <c r="EE2" s="28"/>
      <c r="EF2" s="28"/>
      <c r="EG2" s="26"/>
      <c r="EH2" s="26"/>
      <c r="EI2" s="26"/>
      <c r="EJ2" s="26"/>
      <c r="EK2" s="26"/>
      <c r="EL2" s="29" t="s">
        <v>9</v>
      </c>
      <c r="EM2" s="30"/>
      <c r="EN2" s="30"/>
      <c r="EO2" s="30"/>
      <c r="EP2" s="30"/>
      <c r="EQ2" s="30"/>
      <c r="ER2" s="30"/>
      <c r="ES2" s="30"/>
      <c r="ET2" s="31" t="s">
        <v>10</v>
      </c>
      <c r="EU2" s="32" t="s">
        <v>11</v>
      </c>
      <c r="EV2" s="33"/>
      <c r="EW2" s="33"/>
      <c r="EX2" s="33"/>
      <c r="EY2" s="33"/>
      <c r="EZ2" s="33"/>
      <c r="FA2" s="33"/>
      <c r="FB2" s="33"/>
      <c r="FC2" s="33"/>
      <c r="FD2" s="33"/>
      <c r="FE2" s="33"/>
      <c r="FF2" s="33"/>
      <c r="FG2" s="33"/>
      <c r="FH2" s="33"/>
      <c r="FI2" s="33"/>
      <c r="FJ2" s="34" t="s">
        <v>12</v>
      </c>
      <c r="FK2" s="35"/>
      <c r="FL2" s="35"/>
      <c r="FM2" s="35"/>
      <c r="FN2" s="35"/>
      <c r="FO2" s="35"/>
      <c r="FP2" s="35"/>
      <c r="FQ2" s="35"/>
      <c r="FR2" s="36" t="s">
        <v>13</v>
      </c>
      <c r="FS2" s="37"/>
      <c r="FT2" s="37"/>
      <c r="FU2" s="37"/>
      <c r="FV2" s="37"/>
      <c r="FW2" s="37"/>
      <c r="FX2" s="37"/>
      <c r="FY2" s="37"/>
      <c r="FZ2" s="37"/>
      <c r="GA2" s="37"/>
      <c r="GB2" s="37"/>
      <c r="GC2" s="37"/>
      <c r="GD2" s="37"/>
      <c r="GE2" s="37"/>
      <c r="GF2" s="37"/>
      <c r="GG2" s="37"/>
      <c r="GH2" s="37"/>
      <c r="GI2" s="37"/>
      <c r="GJ2" s="37"/>
      <c r="GK2" s="37"/>
      <c r="GL2" s="37"/>
      <c r="GM2" s="37"/>
      <c r="GN2" s="37"/>
      <c r="GO2" s="37"/>
      <c r="GP2" s="38" t="s">
        <v>14</v>
      </c>
      <c r="GQ2" s="39"/>
      <c r="GR2" s="39"/>
      <c r="GS2" s="39"/>
      <c r="GT2" s="39"/>
      <c r="GU2" s="39"/>
      <c r="GV2" s="39"/>
      <c r="GW2" s="39"/>
      <c r="GX2" s="39"/>
      <c r="GY2" s="40" t="s">
        <v>15</v>
      </c>
      <c r="GZ2" s="41" t="s">
        <v>16</v>
      </c>
      <c r="HA2" s="41"/>
      <c r="HB2" s="41"/>
      <c r="HC2" s="41"/>
      <c r="HD2" s="41"/>
      <c r="HE2" s="41"/>
      <c r="HF2" s="41"/>
      <c r="HG2" s="42" t="s">
        <v>17</v>
      </c>
      <c r="HH2" s="43"/>
      <c r="HI2" s="43"/>
      <c r="HJ2" s="43"/>
      <c r="HK2" s="43"/>
      <c r="HL2" s="43"/>
      <c r="HM2" s="43"/>
      <c r="HN2" s="43"/>
      <c r="HO2" s="43"/>
      <c r="HP2" s="43"/>
      <c r="HQ2" s="43"/>
      <c r="HR2" s="43"/>
      <c r="HS2" s="43"/>
      <c r="HT2" s="43"/>
      <c r="HU2" s="43"/>
      <c r="HV2" s="43"/>
      <c r="HW2" s="43"/>
      <c r="HX2" s="43"/>
      <c r="HY2" s="43"/>
      <c r="HZ2" s="43"/>
      <c r="IA2" s="43"/>
      <c r="IB2" s="43"/>
      <c r="IC2" s="43"/>
      <c r="ID2" s="43"/>
      <c r="IE2" s="43"/>
      <c r="IF2" s="43"/>
      <c r="IG2" s="43"/>
      <c r="IH2" s="43"/>
      <c r="II2" s="43"/>
      <c r="IJ2" s="43"/>
      <c r="IK2" s="43"/>
      <c r="IL2" s="42"/>
      <c r="IM2" s="43"/>
      <c r="IN2" s="43"/>
      <c r="IO2" s="43"/>
      <c r="IP2" s="43"/>
      <c r="IQ2" s="43"/>
      <c r="IR2" s="43"/>
      <c r="IS2" s="43"/>
      <c r="IT2" s="43"/>
      <c r="IU2" s="43"/>
      <c r="IV2" s="43"/>
      <c r="IW2" s="43"/>
      <c r="IX2" s="43"/>
      <c r="IY2" s="43"/>
      <c r="IZ2" s="43"/>
      <c r="JA2" s="43"/>
      <c r="JB2" s="43"/>
      <c r="JC2" s="43"/>
      <c r="JD2" s="43"/>
      <c r="JE2" s="43"/>
      <c r="JF2" s="44" t="s">
        <v>18</v>
      </c>
      <c r="JG2" s="45" t="s">
        <v>19</v>
      </c>
      <c r="JH2" s="46"/>
      <c r="JI2" s="46"/>
      <c r="JJ2" s="46"/>
      <c r="JK2" s="46"/>
      <c r="JL2" s="46"/>
      <c r="JM2" s="47" t="s">
        <v>20</v>
      </c>
      <c r="JN2" s="47"/>
      <c r="JO2" s="26" t="s">
        <v>8</v>
      </c>
      <c r="JP2" s="26"/>
      <c r="JQ2" s="26"/>
      <c r="JR2" s="26"/>
      <c r="JS2" s="26"/>
      <c r="JT2" s="26"/>
      <c r="JU2" s="26"/>
      <c r="JV2" s="26"/>
      <c r="JW2" s="26"/>
      <c r="JX2" s="27"/>
      <c r="JY2" s="27"/>
      <c r="JZ2" s="27"/>
      <c r="KA2" s="27"/>
      <c r="KB2" s="27"/>
      <c r="KC2" s="27"/>
      <c r="KD2" s="27"/>
      <c r="KE2" s="27"/>
      <c r="KF2" s="27"/>
      <c r="KG2" s="27"/>
      <c r="KH2" s="27"/>
      <c r="KI2" s="27"/>
      <c r="KJ2" s="26"/>
      <c r="KK2" s="26"/>
      <c r="KL2" s="26"/>
      <c r="KM2" s="26"/>
      <c r="KN2" s="26"/>
      <c r="KO2" s="26"/>
      <c r="KP2" s="26"/>
      <c r="KQ2" s="26"/>
      <c r="KR2" s="26"/>
      <c r="KS2" s="26"/>
      <c r="KT2" s="28"/>
      <c r="KU2" s="26"/>
      <c r="KV2" s="26"/>
      <c r="KW2" s="26"/>
      <c r="KX2" s="26"/>
      <c r="KY2" s="26"/>
      <c r="KZ2" s="26"/>
      <c r="LA2" s="26"/>
      <c r="LB2" s="26"/>
      <c r="LC2" s="26"/>
      <c r="LD2" s="26"/>
      <c r="LE2" s="26"/>
      <c r="LF2" s="26"/>
      <c r="LG2" s="26"/>
      <c r="LH2" s="26"/>
      <c r="LI2" s="26"/>
      <c r="LJ2" s="26"/>
      <c r="LK2" s="26"/>
      <c r="LL2" s="26"/>
      <c r="LM2" s="26"/>
      <c r="LN2" s="26"/>
      <c r="LO2" s="26"/>
      <c r="LP2" s="26"/>
      <c r="LQ2" s="26"/>
      <c r="LR2" s="26"/>
      <c r="LS2" s="26"/>
      <c r="LT2" s="26"/>
      <c r="LU2" s="26"/>
      <c r="LV2" s="26"/>
      <c r="LW2" s="48" t="s">
        <v>9</v>
      </c>
      <c r="LX2" s="48"/>
      <c r="LY2" s="48"/>
      <c r="LZ2" s="48"/>
      <c r="MA2" s="48"/>
      <c r="MB2" s="48"/>
      <c r="MC2" s="48"/>
      <c r="MD2" s="26" t="s">
        <v>21</v>
      </c>
      <c r="ME2" s="49" t="s">
        <v>11</v>
      </c>
      <c r="MF2" s="50"/>
      <c r="MG2" s="50"/>
      <c r="MH2" s="50"/>
      <c r="MI2" s="50"/>
      <c r="MJ2" s="50"/>
      <c r="MK2" s="50"/>
      <c r="ML2" s="50"/>
      <c r="MM2" s="50"/>
      <c r="MN2" s="50"/>
      <c r="MO2" s="50"/>
      <c r="MP2" s="50"/>
      <c r="MQ2" s="50"/>
      <c r="MR2" s="50"/>
      <c r="MS2" s="51"/>
    </row>
    <row r="3" spans="1:357" s="18" customFormat="1" ht="21.75" customHeight="1" x14ac:dyDescent="0.25">
      <c r="A3" s="19"/>
      <c r="B3" s="20"/>
      <c r="C3" s="20"/>
      <c r="D3" s="20"/>
      <c r="E3" s="21"/>
      <c r="F3" s="20"/>
      <c r="G3" s="20"/>
      <c r="H3" s="20"/>
      <c r="I3" s="20"/>
      <c r="J3" s="20"/>
      <c r="K3" s="20"/>
      <c r="L3" s="20"/>
      <c r="M3" s="20"/>
      <c r="N3" s="20"/>
      <c r="O3" s="20"/>
      <c r="P3" s="20"/>
      <c r="Q3" s="20"/>
      <c r="R3" s="20"/>
      <c r="S3" s="20"/>
      <c r="T3" s="20"/>
      <c r="U3" s="20"/>
      <c r="V3" s="20"/>
      <c r="W3" s="20"/>
      <c r="X3" s="20"/>
      <c r="Y3" s="20"/>
      <c r="Z3" s="20"/>
      <c r="AA3" s="20"/>
      <c r="AB3" s="52"/>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53"/>
      <c r="BX3" s="53"/>
      <c r="BY3" s="53"/>
      <c r="BZ3" s="53"/>
      <c r="CA3" s="53"/>
      <c r="CB3" s="54"/>
      <c r="CC3" s="55"/>
      <c r="CD3" s="56" t="s">
        <v>22</v>
      </c>
      <c r="CE3" s="56"/>
      <c r="CF3" s="56"/>
      <c r="CG3" s="56"/>
      <c r="CH3" s="56"/>
      <c r="CI3" s="56"/>
      <c r="CJ3" s="56"/>
      <c r="CK3" s="56"/>
      <c r="CL3" s="56"/>
      <c r="CM3" s="56"/>
      <c r="CN3" s="56"/>
      <c r="CO3" s="56"/>
      <c r="CP3" s="56"/>
      <c r="CQ3" s="56"/>
      <c r="CR3" s="56"/>
      <c r="CS3" s="56"/>
      <c r="CT3" s="56"/>
      <c r="CU3" s="56"/>
      <c r="CV3" s="56"/>
      <c r="CW3" s="56"/>
      <c r="CX3" s="56"/>
      <c r="CY3" s="57" t="s">
        <v>23</v>
      </c>
      <c r="CZ3" s="57"/>
      <c r="DA3" s="57"/>
      <c r="DB3" s="57"/>
      <c r="DC3" s="57"/>
      <c r="DD3" s="57"/>
      <c r="DE3" s="57"/>
      <c r="DF3" s="57"/>
      <c r="DG3" s="57"/>
      <c r="DH3" s="57"/>
      <c r="DI3" s="57"/>
      <c r="DJ3" s="57"/>
      <c r="DK3" s="57"/>
      <c r="DL3" s="57"/>
      <c r="DM3" s="57"/>
      <c r="DN3" s="57"/>
      <c r="DO3" s="57"/>
      <c r="DP3" s="57"/>
      <c r="DQ3" s="57"/>
      <c r="DR3" s="57"/>
      <c r="DS3" s="57"/>
      <c r="DT3" s="57"/>
      <c r="DU3" s="57"/>
      <c r="DV3" s="57"/>
      <c r="DW3" s="57"/>
      <c r="DX3" s="57"/>
      <c r="DY3" s="57"/>
      <c r="DZ3" s="57"/>
      <c r="EA3" s="57"/>
      <c r="EB3" s="57"/>
      <c r="EC3" s="57"/>
      <c r="ED3" s="57"/>
      <c r="EE3" s="57"/>
      <c r="EF3" s="57"/>
      <c r="EG3" s="58" t="s">
        <v>24</v>
      </c>
      <c r="EH3" s="58"/>
      <c r="EI3" s="58"/>
      <c r="EJ3" s="58"/>
      <c r="EK3" s="58"/>
      <c r="EL3" s="59"/>
      <c r="EM3" s="60"/>
      <c r="EN3" s="60"/>
      <c r="EO3" s="60"/>
      <c r="EP3" s="60"/>
      <c r="EQ3" s="60"/>
      <c r="ER3" s="60"/>
      <c r="ES3" s="60"/>
      <c r="ET3" s="61"/>
      <c r="EU3" s="62"/>
      <c r="EV3" s="63"/>
      <c r="EW3" s="63"/>
      <c r="EX3" s="63"/>
      <c r="EY3" s="63"/>
      <c r="EZ3" s="63"/>
      <c r="FA3" s="63"/>
      <c r="FB3" s="63"/>
      <c r="FC3" s="63"/>
      <c r="FD3" s="63"/>
      <c r="FE3" s="63"/>
      <c r="FF3" s="63"/>
      <c r="FG3" s="63"/>
      <c r="FH3" s="63"/>
      <c r="FI3" s="63"/>
      <c r="FJ3" s="64"/>
      <c r="FK3" s="65"/>
      <c r="FL3" s="65"/>
      <c r="FM3" s="65"/>
      <c r="FN3" s="65"/>
      <c r="FO3" s="65"/>
      <c r="FP3" s="65"/>
      <c r="FQ3" s="65"/>
      <c r="FR3" s="66"/>
      <c r="FS3" s="67"/>
      <c r="FT3" s="67"/>
      <c r="FU3" s="67"/>
      <c r="FV3" s="67"/>
      <c r="FW3" s="67"/>
      <c r="FX3" s="67"/>
      <c r="FY3" s="67"/>
      <c r="FZ3" s="67"/>
      <c r="GA3" s="67"/>
      <c r="GB3" s="67"/>
      <c r="GC3" s="67"/>
      <c r="GD3" s="67"/>
      <c r="GE3" s="67"/>
      <c r="GF3" s="67"/>
      <c r="GG3" s="67"/>
      <c r="GH3" s="67"/>
      <c r="GI3" s="67"/>
      <c r="GJ3" s="67"/>
      <c r="GK3" s="67"/>
      <c r="GL3" s="67"/>
      <c r="GM3" s="67"/>
      <c r="GN3" s="67"/>
      <c r="GO3" s="67"/>
      <c r="GP3" s="68"/>
      <c r="GQ3" s="69"/>
      <c r="GR3" s="69"/>
      <c r="GS3" s="69"/>
      <c r="GT3" s="69"/>
      <c r="GU3" s="69"/>
      <c r="GV3" s="69"/>
      <c r="GW3" s="69"/>
      <c r="GX3" s="69"/>
      <c r="GY3" s="70"/>
      <c r="GZ3" s="71"/>
      <c r="HA3" s="71"/>
      <c r="HB3" s="71"/>
      <c r="HC3" s="71"/>
      <c r="HD3" s="71"/>
      <c r="HE3" s="71"/>
      <c r="HF3" s="71"/>
      <c r="HG3" s="72" t="s">
        <v>25</v>
      </c>
      <c r="HH3" s="73"/>
      <c r="HI3" s="73"/>
      <c r="HJ3" s="73"/>
      <c r="HK3" s="73"/>
      <c r="HL3" s="73"/>
      <c r="HM3" s="73"/>
      <c r="HN3" s="73"/>
      <c r="HO3" s="73"/>
      <c r="HP3" s="73"/>
      <c r="HQ3" s="73"/>
      <c r="HR3" s="73"/>
      <c r="HS3" s="73"/>
      <c r="HT3" s="73"/>
      <c r="HU3" s="73"/>
      <c r="HV3" s="73"/>
      <c r="HW3" s="73"/>
      <c r="HX3" s="73"/>
      <c r="HY3" s="73"/>
      <c r="HZ3" s="73"/>
      <c r="IA3" s="73"/>
      <c r="IB3" s="73"/>
      <c r="IC3" s="73"/>
      <c r="ID3" s="73"/>
      <c r="IE3" s="73"/>
      <c r="IF3" s="73"/>
      <c r="IG3" s="73"/>
      <c r="IH3" s="73"/>
      <c r="II3" s="73"/>
      <c r="IJ3" s="73"/>
      <c r="IK3" s="73"/>
      <c r="IL3" s="74" t="s">
        <v>26</v>
      </c>
      <c r="IM3" s="75"/>
      <c r="IN3" s="75"/>
      <c r="IO3" s="75"/>
      <c r="IP3" s="75"/>
      <c r="IQ3" s="75"/>
      <c r="IR3" s="75"/>
      <c r="IS3" s="75"/>
      <c r="IT3" s="75"/>
      <c r="IU3" s="75"/>
      <c r="IV3" s="75"/>
      <c r="IW3" s="75"/>
      <c r="IX3" s="75"/>
      <c r="IY3" s="75"/>
      <c r="IZ3" s="75"/>
      <c r="JA3" s="75"/>
      <c r="JB3" s="75"/>
      <c r="JC3" s="75"/>
      <c r="JD3" s="75"/>
      <c r="JE3" s="75"/>
      <c r="JF3" s="76"/>
      <c r="JG3" s="77"/>
      <c r="JH3" s="78"/>
      <c r="JI3" s="78"/>
      <c r="JJ3" s="78"/>
      <c r="JK3" s="78"/>
      <c r="JL3" s="78"/>
      <c r="JM3" s="75"/>
      <c r="JN3" s="75"/>
      <c r="JO3" s="56" t="s">
        <v>27</v>
      </c>
      <c r="JP3" s="56"/>
      <c r="JQ3" s="56"/>
      <c r="JR3" s="56"/>
      <c r="JS3" s="56"/>
      <c r="JT3" s="56"/>
      <c r="JU3" s="56"/>
      <c r="JV3" s="56"/>
      <c r="JW3" s="56"/>
      <c r="JX3" s="56"/>
      <c r="JY3" s="56"/>
      <c r="JZ3" s="56"/>
      <c r="KA3" s="56"/>
      <c r="KB3" s="56"/>
      <c r="KC3" s="56"/>
      <c r="KD3" s="56"/>
      <c r="KE3" s="56"/>
      <c r="KF3" s="56"/>
      <c r="KG3" s="56"/>
      <c r="KH3" s="56"/>
      <c r="KI3" s="56"/>
      <c r="KJ3" s="57" t="s">
        <v>23</v>
      </c>
      <c r="KK3" s="57"/>
      <c r="KL3" s="57"/>
      <c r="KM3" s="57"/>
      <c r="KN3" s="57"/>
      <c r="KO3" s="57"/>
      <c r="KP3" s="57"/>
      <c r="KQ3" s="57"/>
      <c r="KR3" s="57"/>
      <c r="KS3" s="57"/>
      <c r="KT3" s="57"/>
      <c r="KU3" s="57"/>
      <c r="KV3" s="57"/>
      <c r="KW3" s="57"/>
      <c r="KX3" s="57"/>
      <c r="KY3" s="57"/>
      <c r="KZ3" s="57"/>
      <c r="LA3" s="57"/>
      <c r="LB3" s="57"/>
      <c r="LC3" s="57"/>
      <c r="LD3" s="57"/>
      <c r="LE3" s="57"/>
      <c r="LF3" s="57"/>
      <c r="LG3" s="57"/>
      <c r="LH3" s="57"/>
      <c r="LI3" s="57"/>
      <c r="LJ3" s="57"/>
      <c r="LK3" s="57"/>
      <c r="LL3" s="57"/>
      <c r="LM3" s="57"/>
      <c r="LN3" s="57"/>
      <c r="LO3" s="57"/>
      <c r="LP3" s="57"/>
      <c r="LQ3" s="57"/>
      <c r="LR3" s="57"/>
      <c r="LS3" s="57"/>
      <c r="LT3" s="57"/>
      <c r="LU3" s="57"/>
      <c r="LV3" s="58" t="s">
        <v>24</v>
      </c>
      <c r="LW3" s="79"/>
      <c r="LX3" s="80"/>
      <c r="LY3" s="80"/>
      <c r="LZ3" s="80"/>
      <c r="MA3" s="80"/>
      <c r="MB3" s="80"/>
      <c r="MC3" s="80"/>
      <c r="MD3" s="61"/>
      <c r="ME3" s="81"/>
      <c r="MF3" s="82"/>
      <c r="MG3" s="82"/>
      <c r="MH3" s="82"/>
      <c r="MI3" s="82"/>
      <c r="MJ3" s="82"/>
      <c r="MK3" s="82"/>
      <c r="ML3" s="82"/>
      <c r="MM3" s="82"/>
      <c r="MN3" s="82"/>
      <c r="MO3" s="82"/>
      <c r="MP3" s="82"/>
      <c r="MQ3" s="82"/>
      <c r="MR3" s="82"/>
      <c r="MS3" s="83"/>
    </row>
    <row r="4" spans="1:357" s="87" customFormat="1" ht="12" x14ac:dyDescent="0.3">
      <c r="A4" s="84" t="s">
        <v>28</v>
      </c>
      <c r="B4" s="84" t="s">
        <v>29</v>
      </c>
      <c r="C4" s="84" t="s">
        <v>30</v>
      </c>
      <c r="D4" s="84" t="s">
        <v>31</v>
      </c>
      <c r="E4" s="84" t="s">
        <v>32</v>
      </c>
      <c r="F4" s="84" t="s">
        <v>33</v>
      </c>
      <c r="G4" s="84" t="s">
        <v>34</v>
      </c>
      <c r="H4" s="84" t="s">
        <v>35</v>
      </c>
      <c r="I4" s="84" t="s">
        <v>36</v>
      </c>
      <c r="J4" s="84" t="s">
        <v>37</v>
      </c>
      <c r="K4" s="84" t="s">
        <v>38</v>
      </c>
      <c r="L4" s="84" t="s">
        <v>39</v>
      </c>
      <c r="M4" s="84" t="s">
        <v>40</v>
      </c>
      <c r="N4" s="84" t="s">
        <v>41</v>
      </c>
      <c r="O4" s="84" t="s">
        <v>42</v>
      </c>
      <c r="P4" s="84" t="s">
        <v>43</v>
      </c>
      <c r="Q4" s="84" t="s">
        <v>44</v>
      </c>
      <c r="R4" s="84" t="s">
        <v>45</v>
      </c>
      <c r="S4" s="84" t="s">
        <v>46</v>
      </c>
      <c r="T4" s="84" t="s">
        <v>484</v>
      </c>
      <c r="U4" s="84" t="s">
        <v>47</v>
      </c>
      <c r="V4" s="84" t="s">
        <v>47</v>
      </c>
      <c r="W4" s="84" t="s">
        <v>47</v>
      </c>
      <c r="X4" s="84" t="s">
        <v>47</v>
      </c>
      <c r="Y4" s="84" t="s">
        <v>47</v>
      </c>
      <c r="Z4" s="84" t="s">
        <v>47</v>
      </c>
      <c r="AA4" s="84" t="s">
        <v>47</v>
      </c>
      <c r="AB4" s="84" t="s">
        <v>48</v>
      </c>
      <c r="AC4" s="84" t="s">
        <v>49</v>
      </c>
      <c r="AD4" s="84" t="s">
        <v>50</v>
      </c>
      <c r="AE4" s="84" t="s">
        <v>51</v>
      </c>
      <c r="AF4" s="84" t="s">
        <v>52</v>
      </c>
      <c r="AG4" s="84" t="s">
        <v>53</v>
      </c>
      <c r="AH4" s="84" t="s">
        <v>54</v>
      </c>
      <c r="AI4" s="84" t="s">
        <v>55</v>
      </c>
      <c r="AJ4" s="84" t="s">
        <v>56</v>
      </c>
      <c r="AK4" s="84" t="s">
        <v>56</v>
      </c>
      <c r="AL4" s="84" t="s">
        <v>56</v>
      </c>
      <c r="AM4" s="84" t="s">
        <v>56</v>
      </c>
      <c r="AN4" s="84" t="s">
        <v>56</v>
      </c>
      <c r="AO4" s="84" t="s">
        <v>56</v>
      </c>
      <c r="AP4" s="84" t="s">
        <v>56</v>
      </c>
      <c r="AQ4" s="84" t="s">
        <v>56</v>
      </c>
      <c r="AR4" s="84" t="s">
        <v>56</v>
      </c>
      <c r="AS4" s="84" t="s">
        <v>56</v>
      </c>
      <c r="AT4" s="84" t="s">
        <v>56</v>
      </c>
      <c r="AU4" s="84" t="s">
        <v>56</v>
      </c>
      <c r="AV4" s="84" t="s">
        <v>56</v>
      </c>
      <c r="AW4" s="84" t="s">
        <v>56</v>
      </c>
      <c r="AX4" s="84" t="s">
        <v>56</v>
      </c>
      <c r="AY4" s="84" t="s">
        <v>56</v>
      </c>
      <c r="AZ4" s="84" t="s">
        <v>56</v>
      </c>
      <c r="BA4" s="84" t="s">
        <v>56</v>
      </c>
      <c r="BB4" s="84" t="s">
        <v>56</v>
      </c>
      <c r="BC4" s="84" t="s">
        <v>56</v>
      </c>
      <c r="BD4" s="84" t="s">
        <v>56</v>
      </c>
      <c r="BE4" s="84" t="s">
        <v>56</v>
      </c>
      <c r="BF4" s="84" t="s">
        <v>56</v>
      </c>
      <c r="BG4" s="84" t="s">
        <v>56</v>
      </c>
      <c r="BH4" s="84" t="s">
        <v>56</v>
      </c>
      <c r="BI4" s="84" t="s">
        <v>56</v>
      </c>
      <c r="BJ4" s="84" t="s">
        <v>56</v>
      </c>
      <c r="BK4" s="84" t="s">
        <v>56</v>
      </c>
      <c r="BL4" s="84" t="s">
        <v>56</v>
      </c>
      <c r="BM4" s="84" t="s">
        <v>56</v>
      </c>
      <c r="BN4" s="84" t="s">
        <v>56</v>
      </c>
      <c r="BO4" s="84" t="s">
        <v>56</v>
      </c>
      <c r="BP4" s="84" t="s">
        <v>56</v>
      </c>
      <c r="BQ4" s="84" t="s">
        <v>56</v>
      </c>
      <c r="BR4" s="84" t="s">
        <v>56</v>
      </c>
      <c r="BS4" s="84" t="s">
        <v>56</v>
      </c>
      <c r="BT4" s="84" t="s">
        <v>56</v>
      </c>
      <c r="BU4" s="84" t="s">
        <v>56</v>
      </c>
      <c r="BV4" s="84" t="s">
        <v>56</v>
      </c>
      <c r="BW4" s="84" t="s">
        <v>56</v>
      </c>
      <c r="BX4" s="84" t="s">
        <v>56</v>
      </c>
      <c r="BY4" s="84" t="s">
        <v>56</v>
      </c>
      <c r="BZ4" s="84" t="s">
        <v>56</v>
      </c>
      <c r="CA4" s="84" t="s">
        <v>56</v>
      </c>
      <c r="CB4" s="84" t="s">
        <v>57</v>
      </c>
      <c r="CC4" s="84" t="s">
        <v>58</v>
      </c>
      <c r="CD4" s="84" t="s">
        <v>59</v>
      </c>
      <c r="CE4" s="84" t="s">
        <v>60</v>
      </c>
      <c r="CF4" s="84" t="s">
        <v>61</v>
      </c>
      <c r="CG4" s="84" t="s">
        <v>62</v>
      </c>
      <c r="CH4" s="84" t="s">
        <v>63</v>
      </c>
      <c r="CI4" s="84" t="s">
        <v>64</v>
      </c>
      <c r="CJ4" s="84" t="s">
        <v>65</v>
      </c>
      <c r="CK4" s="84" t="s">
        <v>66</v>
      </c>
      <c r="CL4" s="84" t="s">
        <v>67</v>
      </c>
      <c r="CM4" s="84" t="s">
        <v>68</v>
      </c>
      <c r="CN4" s="84" t="s">
        <v>68</v>
      </c>
      <c r="CO4" s="84" t="s">
        <v>68</v>
      </c>
      <c r="CP4" s="84" t="s">
        <v>68</v>
      </c>
      <c r="CQ4" s="84" t="s">
        <v>68</v>
      </c>
      <c r="CR4" s="84" t="s">
        <v>68</v>
      </c>
      <c r="CS4" s="84" t="s">
        <v>68</v>
      </c>
      <c r="CT4" s="84" t="s">
        <v>68</v>
      </c>
      <c r="CU4" s="84" t="s">
        <v>68</v>
      </c>
      <c r="CV4" s="84" t="s">
        <v>68</v>
      </c>
      <c r="CW4" s="84" t="s">
        <v>68</v>
      </c>
      <c r="CX4" s="84" t="s">
        <v>68</v>
      </c>
      <c r="CY4" s="84" t="s">
        <v>69</v>
      </c>
      <c r="CZ4" s="84" t="s">
        <v>70</v>
      </c>
      <c r="DA4" s="84" t="s">
        <v>71</v>
      </c>
      <c r="DB4" s="84" t="s">
        <v>72</v>
      </c>
      <c r="DC4" s="84" t="s">
        <v>73</v>
      </c>
      <c r="DD4" s="84" t="s">
        <v>74</v>
      </c>
      <c r="DE4" s="84" t="s">
        <v>75</v>
      </c>
      <c r="DF4" s="84" t="s">
        <v>76</v>
      </c>
      <c r="DG4" s="84" t="s">
        <v>77</v>
      </c>
      <c r="DH4" s="84" t="s">
        <v>78</v>
      </c>
      <c r="DI4" s="84" t="s">
        <v>79</v>
      </c>
      <c r="DJ4" s="84" t="s">
        <v>79</v>
      </c>
      <c r="DK4" s="84" t="s">
        <v>79</v>
      </c>
      <c r="DL4" s="84" t="s">
        <v>79</v>
      </c>
      <c r="DM4" s="84" t="s">
        <v>79</v>
      </c>
      <c r="DN4" s="84" t="s">
        <v>79</v>
      </c>
      <c r="DO4" s="84" t="s">
        <v>79</v>
      </c>
      <c r="DP4" s="84" t="s">
        <v>79</v>
      </c>
      <c r="DQ4" s="84" t="s">
        <v>79</v>
      </c>
      <c r="DR4" s="84" t="s">
        <v>79</v>
      </c>
      <c r="DS4" s="84" t="s">
        <v>79</v>
      </c>
      <c r="DT4" s="84" t="s">
        <v>79</v>
      </c>
      <c r="DU4" s="84" t="s">
        <v>79</v>
      </c>
      <c r="DV4" s="84" t="s">
        <v>79</v>
      </c>
      <c r="DW4" s="84" t="s">
        <v>79</v>
      </c>
      <c r="DX4" s="84" t="s">
        <v>79</v>
      </c>
      <c r="DY4" s="84" t="s">
        <v>79</v>
      </c>
      <c r="DZ4" s="84" t="s">
        <v>79</v>
      </c>
      <c r="EA4" s="84" t="s">
        <v>79</v>
      </c>
      <c r="EB4" s="84" t="s">
        <v>79</v>
      </c>
      <c r="EC4" s="84" t="s">
        <v>79</v>
      </c>
      <c r="ED4" s="84" t="s">
        <v>79</v>
      </c>
      <c r="EE4" s="84" t="s">
        <v>79</v>
      </c>
      <c r="EF4" s="84" t="s">
        <v>79</v>
      </c>
      <c r="EG4" s="84" t="s">
        <v>80</v>
      </c>
      <c r="EH4" s="84" t="s">
        <v>80</v>
      </c>
      <c r="EI4" s="84" t="s">
        <v>80</v>
      </c>
      <c r="EJ4" s="84" t="s">
        <v>80</v>
      </c>
      <c r="EK4" s="84" t="s">
        <v>80</v>
      </c>
      <c r="EL4" s="84" t="s">
        <v>81</v>
      </c>
      <c r="EM4" s="84" t="s">
        <v>82</v>
      </c>
      <c r="EN4" s="84" t="s">
        <v>83</v>
      </c>
      <c r="EO4" s="84" t="s">
        <v>84</v>
      </c>
      <c r="EP4" s="84" t="s">
        <v>85</v>
      </c>
      <c r="EQ4" s="84" t="s">
        <v>86</v>
      </c>
      <c r="ER4" s="84" t="s">
        <v>87</v>
      </c>
      <c r="ES4" s="84" t="s">
        <v>88</v>
      </c>
      <c r="ET4" s="84" t="s">
        <v>89</v>
      </c>
      <c r="EU4" s="84" t="s">
        <v>90</v>
      </c>
      <c r="EV4" s="84" t="s">
        <v>91</v>
      </c>
      <c r="EW4" s="84" t="s">
        <v>92</v>
      </c>
      <c r="EX4" s="84" t="s">
        <v>93</v>
      </c>
      <c r="EY4" s="84" t="s">
        <v>94</v>
      </c>
      <c r="EZ4" s="84" t="s">
        <v>94</v>
      </c>
      <c r="FA4" s="84" t="s">
        <v>94</v>
      </c>
      <c r="FB4" s="84" t="s">
        <v>94</v>
      </c>
      <c r="FC4" s="84" t="s">
        <v>94</v>
      </c>
      <c r="FD4" s="84" t="s">
        <v>94</v>
      </c>
      <c r="FE4" s="84" t="s">
        <v>94</v>
      </c>
      <c r="FF4" s="84" t="s">
        <v>94</v>
      </c>
      <c r="FG4" s="84" t="s">
        <v>94</v>
      </c>
      <c r="FH4" s="84" t="s">
        <v>94</v>
      </c>
      <c r="FI4" s="84" t="s">
        <v>94</v>
      </c>
      <c r="FJ4" s="84" t="s">
        <v>95</v>
      </c>
      <c r="FK4" s="84" t="s">
        <v>96</v>
      </c>
      <c r="FL4" s="84" t="s">
        <v>97</v>
      </c>
      <c r="FM4" s="84" t="s">
        <v>98</v>
      </c>
      <c r="FN4" s="84" t="s">
        <v>99</v>
      </c>
      <c r="FO4" s="84" t="s">
        <v>99</v>
      </c>
      <c r="FP4" s="84" t="s">
        <v>99</v>
      </c>
      <c r="FQ4" s="84" t="s">
        <v>99</v>
      </c>
      <c r="FR4" s="84" t="s">
        <v>100</v>
      </c>
      <c r="FS4" s="84" t="s">
        <v>101</v>
      </c>
      <c r="FT4" s="84" t="s">
        <v>102</v>
      </c>
      <c r="FU4" s="84" t="s">
        <v>102</v>
      </c>
      <c r="FV4" s="84" t="s">
        <v>102</v>
      </c>
      <c r="FW4" s="84" t="s">
        <v>102</v>
      </c>
      <c r="FX4" s="84" t="s">
        <v>102</v>
      </c>
      <c r="FY4" s="84" t="s">
        <v>102</v>
      </c>
      <c r="FZ4" s="84" t="s">
        <v>102</v>
      </c>
      <c r="GA4" s="84" t="s">
        <v>102</v>
      </c>
      <c r="GB4" s="84" t="s">
        <v>102</v>
      </c>
      <c r="GC4" s="84" t="s">
        <v>102</v>
      </c>
      <c r="GD4" s="84" t="s">
        <v>102</v>
      </c>
      <c r="GE4" s="84" t="s">
        <v>102</v>
      </c>
      <c r="GF4" s="84" t="s">
        <v>102</v>
      </c>
      <c r="GG4" s="84" t="s">
        <v>102</v>
      </c>
      <c r="GH4" s="84" t="s">
        <v>102</v>
      </c>
      <c r="GI4" s="84" t="s">
        <v>102</v>
      </c>
      <c r="GJ4" s="84" t="s">
        <v>102</v>
      </c>
      <c r="GK4" s="84" t="s">
        <v>102</v>
      </c>
      <c r="GL4" s="84" t="s">
        <v>102</v>
      </c>
      <c r="GM4" s="84" t="s">
        <v>102</v>
      </c>
      <c r="GN4" s="84" t="s">
        <v>102</v>
      </c>
      <c r="GO4" s="84" t="s">
        <v>102</v>
      </c>
      <c r="GP4" s="84" t="s">
        <v>103</v>
      </c>
      <c r="GQ4" s="84" t="s">
        <v>104</v>
      </c>
      <c r="GR4" s="84" t="s">
        <v>105</v>
      </c>
      <c r="GS4" s="84" t="s">
        <v>106</v>
      </c>
      <c r="GT4" s="84" t="s">
        <v>107</v>
      </c>
      <c r="GU4" s="84" t="s">
        <v>107</v>
      </c>
      <c r="GV4" s="84" t="s">
        <v>107</v>
      </c>
      <c r="GW4" s="84" t="s">
        <v>107</v>
      </c>
      <c r="GX4" s="84" t="s">
        <v>107</v>
      </c>
      <c r="GY4" s="84" t="s">
        <v>108</v>
      </c>
      <c r="GZ4" s="84" t="s">
        <v>109</v>
      </c>
      <c r="HA4" s="84" t="s">
        <v>110</v>
      </c>
      <c r="HB4" s="84" t="s">
        <v>111</v>
      </c>
      <c r="HC4" s="84" t="s">
        <v>112</v>
      </c>
      <c r="HD4" s="84" t="s">
        <v>113</v>
      </c>
      <c r="HE4" s="84" t="s">
        <v>113</v>
      </c>
      <c r="HF4" s="84" t="s">
        <v>113</v>
      </c>
      <c r="HG4" s="84" t="s">
        <v>114</v>
      </c>
      <c r="HH4" s="84" t="s">
        <v>115</v>
      </c>
      <c r="HI4" s="84" t="s">
        <v>116</v>
      </c>
      <c r="HJ4" s="84" t="s">
        <v>117</v>
      </c>
      <c r="HK4" s="84" t="s">
        <v>118</v>
      </c>
      <c r="HL4" s="84" t="s">
        <v>119</v>
      </c>
      <c r="HM4" s="84" t="s">
        <v>120</v>
      </c>
      <c r="HN4" s="84" t="s">
        <v>121</v>
      </c>
      <c r="HO4" s="84" t="s">
        <v>122</v>
      </c>
      <c r="HP4" s="84" t="s">
        <v>122</v>
      </c>
      <c r="HQ4" s="84" t="s">
        <v>122</v>
      </c>
      <c r="HR4" s="84" t="s">
        <v>122</v>
      </c>
      <c r="HS4" s="84" t="s">
        <v>122</v>
      </c>
      <c r="HT4" s="84" t="s">
        <v>122</v>
      </c>
      <c r="HU4" s="84" t="s">
        <v>122</v>
      </c>
      <c r="HV4" s="84" t="s">
        <v>122</v>
      </c>
      <c r="HW4" s="84" t="s">
        <v>122</v>
      </c>
      <c r="HX4" s="84" t="s">
        <v>122</v>
      </c>
      <c r="HY4" s="84" t="s">
        <v>122</v>
      </c>
      <c r="HZ4" s="84" t="s">
        <v>122</v>
      </c>
      <c r="IA4" s="84" t="s">
        <v>122</v>
      </c>
      <c r="IB4" s="84" t="s">
        <v>122</v>
      </c>
      <c r="IC4" s="84" t="s">
        <v>122</v>
      </c>
      <c r="ID4" s="84" t="s">
        <v>122</v>
      </c>
      <c r="IE4" s="84" t="s">
        <v>122</v>
      </c>
      <c r="IF4" s="84" t="s">
        <v>122</v>
      </c>
      <c r="IG4" s="84" t="s">
        <v>122</v>
      </c>
      <c r="IH4" s="84" t="s">
        <v>122</v>
      </c>
      <c r="II4" s="84" t="s">
        <v>122</v>
      </c>
      <c r="IJ4" s="84" t="s">
        <v>122</v>
      </c>
      <c r="IK4" s="84" t="s">
        <v>122</v>
      </c>
      <c r="IL4" s="84" t="s">
        <v>123</v>
      </c>
      <c r="IM4" s="84" t="s">
        <v>124</v>
      </c>
      <c r="IN4" s="84" t="s">
        <v>125</v>
      </c>
      <c r="IO4" s="84" t="s">
        <v>126</v>
      </c>
      <c r="IP4" s="84" t="s">
        <v>127</v>
      </c>
      <c r="IQ4" s="84" t="s">
        <v>127</v>
      </c>
      <c r="IR4" s="84" t="s">
        <v>127</v>
      </c>
      <c r="IS4" s="84" t="s">
        <v>127</v>
      </c>
      <c r="IT4" s="84" t="s">
        <v>127</v>
      </c>
      <c r="IU4" s="84" t="s">
        <v>127</v>
      </c>
      <c r="IV4" s="84" t="s">
        <v>127</v>
      </c>
      <c r="IW4" s="84" t="s">
        <v>127</v>
      </c>
      <c r="IX4" s="84" t="s">
        <v>127</v>
      </c>
      <c r="IY4" s="84" t="s">
        <v>127</v>
      </c>
      <c r="IZ4" s="84" t="s">
        <v>127</v>
      </c>
      <c r="JA4" s="84" t="s">
        <v>127</v>
      </c>
      <c r="JB4" s="84" t="s">
        <v>127</v>
      </c>
      <c r="JC4" s="84" t="s">
        <v>127</v>
      </c>
      <c r="JD4" s="84" t="s">
        <v>127</v>
      </c>
      <c r="JE4" s="84" t="s">
        <v>127</v>
      </c>
      <c r="JF4" s="85" t="s">
        <v>128</v>
      </c>
      <c r="JG4" s="84" t="s">
        <v>129</v>
      </c>
      <c r="JH4" s="84" t="s">
        <v>130</v>
      </c>
      <c r="JI4" s="84" t="s">
        <v>131</v>
      </c>
      <c r="JJ4" s="84" t="s">
        <v>132</v>
      </c>
      <c r="JK4" s="84" t="s">
        <v>133</v>
      </c>
      <c r="JL4" s="84" t="s">
        <v>133</v>
      </c>
      <c r="JM4" s="84" t="s">
        <v>134</v>
      </c>
      <c r="JN4" s="84" t="s">
        <v>135</v>
      </c>
      <c r="JO4" s="84" t="s">
        <v>136</v>
      </c>
      <c r="JP4" s="84" t="s">
        <v>137</v>
      </c>
      <c r="JQ4" s="84" t="s">
        <v>138</v>
      </c>
      <c r="JR4" s="84" t="s">
        <v>139</v>
      </c>
      <c r="JS4" s="84" t="s">
        <v>140</v>
      </c>
      <c r="JT4" s="84" t="s">
        <v>141</v>
      </c>
      <c r="JU4" s="84" t="s">
        <v>142</v>
      </c>
      <c r="JV4" s="84" t="s">
        <v>143</v>
      </c>
      <c r="JW4" s="84" t="s">
        <v>144</v>
      </c>
      <c r="JX4" s="84" t="s">
        <v>145</v>
      </c>
      <c r="JY4" s="84" t="s">
        <v>145</v>
      </c>
      <c r="JZ4" s="84" t="s">
        <v>145</v>
      </c>
      <c r="KA4" s="84" t="s">
        <v>145</v>
      </c>
      <c r="KB4" s="84" t="s">
        <v>145</v>
      </c>
      <c r="KC4" s="84" t="s">
        <v>145</v>
      </c>
      <c r="KD4" s="84" t="s">
        <v>145</v>
      </c>
      <c r="KE4" s="84" t="s">
        <v>145</v>
      </c>
      <c r="KF4" s="84" t="s">
        <v>145</v>
      </c>
      <c r="KG4" s="84" t="s">
        <v>145</v>
      </c>
      <c r="KH4" s="84" t="s">
        <v>145</v>
      </c>
      <c r="KI4" s="84" t="s">
        <v>145</v>
      </c>
      <c r="KJ4" s="84" t="s">
        <v>146</v>
      </c>
      <c r="KK4" s="84" t="s">
        <v>147</v>
      </c>
      <c r="KL4" s="84" t="s">
        <v>148</v>
      </c>
      <c r="KM4" s="84" t="s">
        <v>149</v>
      </c>
      <c r="KN4" s="84" t="s">
        <v>150</v>
      </c>
      <c r="KO4" s="84" t="s">
        <v>151</v>
      </c>
      <c r="KP4" s="84" t="s">
        <v>152</v>
      </c>
      <c r="KQ4" s="84" t="s">
        <v>153</v>
      </c>
      <c r="KR4" s="84" t="s">
        <v>154</v>
      </c>
      <c r="KS4" s="84" t="s">
        <v>155</v>
      </c>
      <c r="KT4" s="84" t="s">
        <v>156</v>
      </c>
      <c r="KU4" s="84" t="s">
        <v>156</v>
      </c>
      <c r="KV4" s="84" t="s">
        <v>156</v>
      </c>
      <c r="KW4" s="84" t="s">
        <v>156</v>
      </c>
      <c r="KX4" s="84" t="s">
        <v>156</v>
      </c>
      <c r="KY4" s="84" t="s">
        <v>156</v>
      </c>
      <c r="KZ4" s="84" t="s">
        <v>156</v>
      </c>
      <c r="LA4" s="84" t="s">
        <v>156</v>
      </c>
      <c r="LB4" s="84" t="s">
        <v>156</v>
      </c>
      <c r="LC4" s="84" t="s">
        <v>156</v>
      </c>
      <c r="LD4" s="84" t="s">
        <v>156</v>
      </c>
      <c r="LE4" s="84" t="s">
        <v>156</v>
      </c>
      <c r="LF4" s="84" t="s">
        <v>156</v>
      </c>
      <c r="LG4" s="84" t="s">
        <v>156</v>
      </c>
      <c r="LH4" s="84" t="s">
        <v>156</v>
      </c>
      <c r="LI4" s="84" t="s">
        <v>156</v>
      </c>
      <c r="LJ4" s="84" t="s">
        <v>156</v>
      </c>
      <c r="LK4" s="84" t="s">
        <v>156</v>
      </c>
      <c r="LL4" s="84" t="s">
        <v>156</v>
      </c>
      <c r="LM4" s="84" t="s">
        <v>156</v>
      </c>
      <c r="LN4" s="84" t="s">
        <v>156</v>
      </c>
      <c r="LO4" s="84" t="s">
        <v>156</v>
      </c>
      <c r="LP4" s="84" t="s">
        <v>156</v>
      </c>
      <c r="LQ4" s="84" t="s">
        <v>156</v>
      </c>
      <c r="LR4" s="84" t="s">
        <v>156</v>
      </c>
      <c r="LS4" s="84" t="s">
        <v>156</v>
      </c>
      <c r="LT4" s="84" t="s">
        <v>156</v>
      </c>
      <c r="LU4" s="84" t="s">
        <v>156</v>
      </c>
      <c r="LV4" s="84" t="s">
        <v>157</v>
      </c>
      <c r="LW4" s="84" t="s">
        <v>158</v>
      </c>
      <c r="LX4" s="84" t="s">
        <v>159</v>
      </c>
      <c r="LY4" s="84" t="s">
        <v>160</v>
      </c>
      <c r="LZ4" s="84" t="s">
        <v>161</v>
      </c>
      <c r="MA4" s="84" t="s">
        <v>162</v>
      </c>
      <c r="MB4" s="84" t="s">
        <v>163</v>
      </c>
      <c r="MC4" s="84" t="s">
        <v>164</v>
      </c>
      <c r="MD4" s="84" t="s">
        <v>165</v>
      </c>
      <c r="ME4" s="84" t="s">
        <v>166</v>
      </c>
      <c r="MF4" s="84" t="s">
        <v>167</v>
      </c>
      <c r="MG4" s="84" t="s">
        <v>168</v>
      </c>
      <c r="MH4" s="84" t="s">
        <v>169</v>
      </c>
      <c r="MI4" s="86" t="s">
        <v>170</v>
      </c>
      <c r="MJ4" s="86" t="s">
        <v>170</v>
      </c>
      <c r="MK4" s="86" t="s">
        <v>170</v>
      </c>
      <c r="ML4" s="86" t="s">
        <v>170</v>
      </c>
      <c r="MM4" s="86" t="s">
        <v>170</v>
      </c>
      <c r="MN4" s="86" t="s">
        <v>170</v>
      </c>
      <c r="MO4" s="86" t="s">
        <v>170</v>
      </c>
      <c r="MP4" s="86" t="s">
        <v>170</v>
      </c>
      <c r="MQ4" s="86" t="s">
        <v>170</v>
      </c>
      <c r="MR4" s="86" t="s">
        <v>170</v>
      </c>
      <c r="MS4" s="86" t="s">
        <v>170</v>
      </c>
    </row>
    <row r="5" spans="1:357" s="18" customFormat="1" ht="59.25" customHeight="1" x14ac:dyDescent="0.25">
      <c r="A5" s="88" t="s">
        <v>171</v>
      </c>
      <c r="B5" s="88" t="s">
        <v>172</v>
      </c>
      <c r="C5" s="88" t="s">
        <v>173</v>
      </c>
      <c r="D5" s="88" t="s">
        <v>483</v>
      </c>
      <c r="E5" s="88" t="s">
        <v>174</v>
      </c>
      <c r="F5" s="88" t="s">
        <v>175</v>
      </c>
      <c r="G5" s="88" t="s">
        <v>176</v>
      </c>
      <c r="H5" s="88" t="s">
        <v>177</v>
      </c>
      <c r="I5" s="88" t="s">
        <v>178</v>
      </c>
      <c r="J5" s="88" t="s">
        <v>179</v>
      </c>
      <c r="K5" s="88" t="s">
        <v>180</v>
      </c>
      <c r="L5" s="88" t="s">
        <v>181</v>
      </c>
      <c r="M5" s="88" t="s">
        <v>182</v>
      </c>
      <c r="N5" s="88" t="s">
        <v>183</v>
      </c>
      <c r="O5" s="88" t="s">
        <v>184</v>
      </c>
      <c r="P5" s="88" t="s">
        <v>185</v>
      </c>
      <c r="Q5" s="89" t="s">
        <v>186</v>
      </c>
      <c r="R5" s="88" t="s">
        <v>187</v>
      </c>
      <c r="S5" s="88" t="s">
        <v>188</v>
      </c>
      <c r="T5" s="89" t="s">
        <v>189</v>
      </c>
      <c r="U5" s="90" t="s">
        <v>190</v>
      </c>
      <c r="V5" s="90" t="s">
        <v>191</v>
      </c>
      <c r="W5" s="91" t="s">
        <v>192</v>
      </c>
      <c r="X5" s="91" t="s">
        <v>193</v>
      </c>
      <c r="Y5" s="92" t="s">
        <v>194</v>
      </c>
      <c r="Z5" s="91" t="s">
        <v>195</v>
      </c>
      <c r="AA5" s="91" t="s">
        <v>196</v>
      </c>
      <c r="AB5" s="88" t="s">
        <v>197</v>
      </c>
      <c r="AC5" s="88" t="s">
        <v>198</v>
      </c>
      <c r="AD5" s="88" t="s">
        <v>199</v>
      </c>
      <c r="AE5" s="88" t="s">
        <v>200</v>
      </c>
      <c r="AF5" s="88" t="s">
        <v>201</v>
      </c>
      <c r="AG5" s="88" t="s">
        <v>202</v>
      </c>
      <c r="AH5" s="88" t="s">
        <v>203</v>
      </c>
      <c r="AI5" s="88" t="s">
        <v>204</v>
      </c>
      <c r="AJ5" s="93" t="s">
        <v>205</v>
      </c>
      <c r="AK5" s="93" t="s">
        <v>206</v>
      </c>
      <c r="AL5" s="93" t="s">
        <v>207</v>
      </c>
      <c r="AM5" s="93" t="s">
        <v>208</v>
      </c>
      <c r="AN5" s="93" t="s">
        <v>209</v>
      </c>
      <c r="AO5" s="92" t="s">
        <v>210</v>
      </c>
      <c r="AP5" s="92" t="s">
        <v>211</v>
      </c>
      <c r="AQ5" s="92" t="s">
        <v>212</v>
      </c>
      <c r="AR5" s="92" t="s">
        <v>213</v>
      </c>
      <c r="AS5" s="92" t="s">
        <v>214</v>
      </c>
      <c r="AT5" s="92" t="s">
        <v>215</v>
      </c>
      <c r="AU5" s="92" t="s">
        <v>216</v>
      </c>
      <c r="AV5" s="92" t="s">
        <v>217</v>
      </c>
      <c r="AW5" s="92" t="s">
        <v>218</v>
      </c>
      <c r="AX5" s="92" t="s">
        <v>219</v>
      </c>
      <c r="AY5" s="92" t="s">
        <v>220</v>
      </c>
      <c r="AZ5" s="92" t="s">
        <v>221</v>
      </c>
      <c r="BA5" s="92" t="s">
        <v>222</v>
      </c>
      <c r="BB5" s="92" t="s">
        <v>223</v>
      </c>
      <c r="BC5" s="92" t="s">
        <v>224</v>
      </c>
      <c r="BD5" s="92" t="s">
        <v>225</v>
      </c>
      <c r="BE5" s="92" t="s">
        <v>226</v>
      </c>
      <c r="BF5" s="92" t="s">
        <v>227</v>
      </c>
      <c r="BG5" s="92" t="s">
        <v>228</v>
      </c>
      <c r="BH5" s="92" t="s">
        <v>229</v>
      </c>
      <c r="BI5" s="92" t="s">
        <v>230</v>
      </c>
      <c r="BJ5" s="92" t="s">
        <v>231</v>
      </c>
      <c r="BK5" s="92" t="s">
        <v>232</v>
      </c>
      <c r="BL5" s="92" t="s">
        <v>233</v>
      </c>
      <c r="BM5" s="92" t="s">
        <v>234</v>
      </c>
      <c r="BN5" s="92" t="s">
        <v>235</v>
      </c>
      <c r="BO5" s="92" t="s">
        <v>236</v>
      </c>
      <c r="BP5" s="92" t="s">
        <v>237</v>
      </c>
      <c r="BQ5" s="92" t="s">
        <v>238</v>
      </c>
      <c r="BR5" s="92" t="s">
        <v>239</v>
      </c>
      <c r="BS5" s="93" t="s">
        <v>240</v>
      </c>
      <c r="BT5" s="93" t="s">
        <v>241</v>
      </c>
      <c r="BU5" s="92" t="s">
        <v>242</v>
      </c>
      <c r="BV5" s="92" t="s">
        <v>243</v>
      </c>
      <c r="BW5" s="92" t="s">
        <v>244</v>
      </c>
      <c r="BX5" s="92" t="s">
        <v>245</v>
      </c>
      <c r="BY5" s="92" t="s">
        <v>246</v>
      </c>
      <c r="BZ5" s="92" t="s">
        <v>247</v>
      </c>
      <c r="CA5" s="93" t="s">
        <v>248</v>
      </c>
      <c r="CB5" s="88" t="s">
        <v>249</v>
      </c>
      <c r="CC5" s="92" t="s">
        <v>250</v>
      </c>
      <c r="CD5" s="88" t="s">
        <v>251</v>
      </c>
      <c r="CE5" s="88" t="s">
        <v>252</v>
      </c>
      <c r="CF5" s="88" t="s">
        <v>253</v>
      </c>
      <c r="CG5" s="88" t="s">
        <v>254</v>
      </c>
      <c r="CH5" s="88" t="s">
        <v>255</v>
      </c>
      <c r="CI5" s="88" t="s">
        <v>256</v>
      </c>
      <c r="CJ5" s="88" t="s">
        <v>257</v>
      </c>
      <c r="CK5" s="88" t="s">
        <v>258</v>
      </c>
      <c r="CL5" s="88" t="s">
        <v>259</v>
      </c>
      <c r="CM5" s="92" t="s">
        <v>260</v>
      </c>
      <c r="CN5" s="92" t="s">
        <v>261</v>
      </c>
      <c r="CO5" s="92" t="s">
        <v>262</v>
      </c>
      <c r="CP5" s="92" t="s">
        <v>263</v>
      </c>
      <c r="CQ5" s="92" t="s">
        <v>264</v>
      </c>
      <c r="CR5" s="92" t="s">
        <v>265</v>
      </c>
      <c r="CS5" s="92" t="s">
        <v>266</v>
      </c>
      <c r="CT5" s="92" t="s">
        <v>267</v>
      </c>
      <c r="CU5" s="92" t="s">
        <v>268</v>
      </c>
      <c r="CV5" s="92" t="s">
        <v>269</v>
      </c>
      <c r="CW5" s="92" t="s">
        <v>270</v>
      </c>
      <c r="CX5" s="92" t="s">
        <v>271</v>
      </c>
      <c r="CY5" s="88" t="s">
        <v>272</v>
      </c>
      <c r="CZ5" s="88" t="s">
        <v>273</v>
      </c>
      <c r="DA5" s="88" t="s">
        <v>274</v>
      </c>
      <c r="DB5" s="88" t="s">
        <v>275</v>
      </c>
      <c r="DC5" s="88" t="s">
        <v>276</v>
      </c>
      <c r="DD5" s="88" t="s">
        <v>277</v>
      </c>
      <c r="DE5" s="88" t="s">
        <v>278</v>
      </c>
      <c r="DF5" s="88" t="s">
        <v>279</v>
      </c>
      <c r="DG5" s="88" t="s">
        <v>280</v>
      </c>
      <c r="DH5" s="88" t="s">
        <v>281</v>
      </c>
      <c r="DI5" s="92" t="s">
        <v>282</v>
      </c>
      <c r="DJ5" s="92" t="s">
        <v>283</v>
      </c>
      <c r="DK5" s="92" t="s">
        <v>284</v>
      </c>
      <c r="DL5" s="92" t="s">
        <v>285</v>
      </c>
      <c r="DM5" s="92" t="s">
        <v>286</v>
      </c>
      <c r="DN5" s="92" t="s">
        <v>287</v>
      </c>
      <c r="DO5" s="92" t="s">
        <v>288</v>
      </c>
      <c r="DP5" s="92" t="s">
        <v>289</v>
      </c>
      <c r="DQ5" s="92" t="s">
        <v>290</v>
      </c>
      <c r="DR5" s="92" t="s">
        <v>291</v>
      </c>
      <c r="DS5" s="92" t="s">
        <v>292</v>
      </c>
      <c r="DT5" s="92" t="s">
        <v>293</v>
      </c>
      <c r="DU5" s="92" t="s">
        <v>294</v>
      </c>
      <c r="DV5" s="92" t="s">
        <v>295</v>
      </c>
      <c r="DW5" s="92" t="s">
        <v>296</v>
      </c>
      <c r="DX5" s="92" t="s">
        <v>297</v>
      </c>
      <c r="DY5" s="92" t="s">
        <v>298</v>
      </c>
      <c r="DZ5" s="92" t="s">
        <v>299</v>
      </c>
      <c r="EA5" s="92" t="s">
        <v>300</v>
      </c>
      <c r="EB5" s="92" t="s">
        <v>301</v>
      </c>
      <c r="EC5" s="92" t="s">
        <v>302</v>
      </c>
      <c r="ED5" s="92" t="s">
        <v>303</v>
      </c>
      <c r="EE5" s="92" t="s">
        <v>304</v>
      </c>
      <c r="EF5" s="92" t="s">
        <v>305</v>
      </c>
      <c r="EG5" s="92" t="s">
        <v>306</v>
      </c>
      <c r="EH5" s="92" t="s">
        <v>307</v>
      </c>
      <c r="EI5" s="92" t="s">
        <v>308</v>
      </c>
      <c r="EJ5" s="92" t="s">
        <v>309</v>
      </c>
      <c r="EK5" s="92" t="s">
        <v>310</v>
      </c>
      <c r="EL5" s="88" t="s">
        <v>311</v>
      </c>
      <c r="EM5" s="88" t="s">
        <v>312</v>
      </c>
      <c r="EN5" s="88" t="s">
        <v>313</v>
      </c>
      <c r="EO5" s="88" t="s">
        <v>314</v>
      </c>
      <c r="EP5" s="88" t="s">
        <v>315</v>
      </c>
      <c r="EQ5" s="88" t="s">
        <v>316</v>
      </c>
      <c r="ER5" s="88" t="s">
        <v>317</v>
      </c>
      <c r="ES5" s="92" t="s">
        <v>318</v>
      </c>
      <c r="ET5" s="92" t="s">
        <v>319</v>
      </c>
      <c r="EU5" s="88" t="s">
        <v>320</v>
      </c>
      <c r="EV5" s="88" t="s">
        <v>321</v>
      </c>
      <c r="EW5" s="88" t="s">
        <v>322</v>
      </c>
      <c r="EX5" s="88" t="s">
        <v>323</v>
      </c>
      <c r="EY5" s="94" t="s">
        <v>324</v>
      </c>
      <c r="EZ5" s="94" t="s">
        <v>325</v>
      </c>
      <c r="FA5" s="94" t="s">
        <v>326</v>
      </c>
      <c r="FB5" s="94" t="s">
        <v>327</v>
      </c>
      <c r="FC5" s="94" t="s">
        <v>328</v>
      </c>
      <c r="FD5" s="94" t="s">
        <v>329</v>
      </c>
      <c r="FE5" s="94" t="s">
        <v>330</v>
      </c>
      <c r="FF5" s="94" t="s">
        <v>331</v>
      </c>
      <c r="FG5" s="94" t="s">
        <v>332</v>
      </c>
      <c r="FH5" s="94" t="s">
        <v>333</v>
      </c>
      <c r="FI5" s="94" t="s">
        <v>334</v>
      </c>
      <c r="FJ5" s="88" t="s">
        <v>335</v>
      </c>
      <c r="FK5" s="88" t="s">
        <v>336</v>
      </c>
      <c r="FL5" s="88" t="s">
        <v>337</v>
      </c>
      <c r="FM5" s="88" t="s">
        <v>338</v>
      </c>
      <c r="FN5" s="95" t="s">
        <v>339</v>
      </c>
      <c r="FO5" s="95" t="s">
        <v>340</v>
      </c>
      <c r="FP5" s="95" t="s">
        <v>341</v>
      </c>
      <c r="FQ5" s="95" t="s">
        <v>342</v>
      </c>
      <c r="FR5" s="88" t="s">
        <v>343</v>
      </c>
      <c r="FS5" s="88" t="s">
        <v>344</v>
      </c>
      <c r="FT5" s="93" t="s">
        <v>345</v>
      </c>
      <c r="FU5" s="93" t="s">
        <v>346</v>
      </c>
      <c r="FV5" s="93" t="s">
        <v>347</v>
      </c>
      <c r="FW5" s="93" t="s">
        <v>348</v>
      </c>
      <c r="FX5" s="93" t="s">
        <v>349</v>
      </c>
      <c r="FY5" s="93" t="s">
        <v>350</v>
      </c>
      <c r="FZ5" s="93" t="s">
        <v>351</v>
      </c>
      <c r="GA5" s="93" t="s">
        <v>352</v>
      </c>
      <c r="GB5" s="93" t="s">
        <v>353</v>
      </c>
      <c r="GC5" s="93" t="s">
        <v>354</v>
      </c>
      <c r="GD5" s="93" t="s">
        <v>355</v>
      </c>
      <c r="GE5" s="93" t="s">
        <v>356</v>
      </c>
      <c r="GF5" s="93" t="s">
        <v>357</v>
      </c>
      <c r="GG5" s="93" t="s">
        <v>358</v>
      </c>
      <c r="GH5" s="93" t="s">
        <v>359</v>
      </c>
      <c r="GI5" s="93" t="s">
        <v>360</v>
      </c>
      <c r="GJ5" s="93" t="s">
        <v>361</v>
      </c>
      <c r="GK5" s="93" t="s">
        <v>362</v>
      </c>
      <c r="GL5" s="93" t="s">
        <v>363</v>
      </c>
      <c r="GM5" s="93" t="s">
        <v>364</v>
      </c>
      <c r="GN5" s="93" t="s">
        <v>365</v>
      </c>
      <c r="GO5" s="93" t="s">
        <v>366</v>
      </c>
      <c r="GP5" s="96" t="s">
        <v>367</v>
      </c>
      <c r="GQ5" s="97" t="s">
        <v>368</v>
      </c>
      <c r="GR5" s="97" t="s">
        <v>369</v>
      </c>
      <c r="GS5" s="97" t="s">
        <v>370</v>
      </c>
      <c r="GT5" s="93" t="s">
        <v>371</v>
      </c>
      <c r="GU5" s="93" t="s">
        <v>346</v>
      </c>
      <c r="GV5" s="93" t="s">
        <v>372</v>
      </c>
      <c r="GW5" s="93" t="s">
        <v>373</v>
      </c>
      <c r="GX5" s="93" t="s">
        <v>374</v>
      </c>
      <c r="GY5" s="93" t="s">
        <v>375</v>
      </c>
      <c r="GZ5" s="88" t="s">
        <v>376</v>
      </c>
      <c r="HA5" s="88" t="s">
        <v>377</v>
      </c>
      <c r="HB5" s="88" t="s">
        <v>336</v>
      </c>
      <c r="HC5" s="88" t="s">
        <v>378</v>
      </c>
      <c r="HD5" s="90" t="s">
        <v>379</v>
      </c>
      <c r="HE5" s="90" t="s">
        <v>380</v>
      </c>
      <c r="HF5" s="90" t="s">
        <v>381</v>
      </c>
      <c r="HG5" s="88" t="s">
        <v>382</v>
      </c>
      <c r="HH5" s="88" t="s">
        <v>383</v>
      </c>
      <c r="HI5" s="88" t="s">
        <v>384</v>
      </c>
      <c r="HJ5" s="97" t="s">
        <v>385</v>
      </c>
      <c r="HK5" s="97" t="s">
        <v>386</v>
      </c>
      <c r="HL5" s="97" t="s">
        <v>370</v>
      </c>
      <c r="HM5" s="96" t="s">
        <v>387</v>
      </c>
      <c r="HN5" s="88" t="s">
        <v>388</v>
      </c>
      <c r="HO5" s="93" t="s">
        <v>389</v>
      </c>
      <c r="HP5" s="93" t="s">
        <v>390</v>
      </c>
      <c r="HQ5" s="93" t="s">
        <v>391</v>
      </c>
      <c r="HR5" s="93" t="s">
        <v>392</v>
      </c>
      <c r="HS5" s="93" t="s">
        <v>393</v>
      </c>
      <c r="HT5" s="93" t="s">
        <v>394</v>
      </c>
      <c r="HU5" s="93" t="s">
        <v>395</v>
      </c>
      <c r="HV5" s="93" t="s">
        <v>396</v>
      </c>
      <c r="HW5" s="93" t="s">
        <v>397</v>
      </c>
      <c r="HX5" s="93" t="s">
        <v>398</v>
      </c>
      <c r="HY5" s="93" t="s">
        <v>399</v>
      </c>
      <c r="HZ5" s="93" t="s">
        <v>400</v>
      </c>
      <c r="IA5" s="93" t="s">
        <v>401</v>
      </c>
      <c r="IB5" s="93" t="s">
        <v>402</v>
      </c>
      <c r="IC5" s="93" t="s">
        <v>403</v>
      </c>
      <c r="ID5" s="93" t="s">
        <v>404</v>
      </c>
      <c r="IE5" s="93" t="s">
        <v>405</v>
      </c>
      <c r="IF5" s="93" t="s">
        <v>406</v>
      </c>
      <c r="IG5" s="93" t="s">
        <v>407</v>
      </c>
      <c r="IH5" s="93" t="s">
        <v>408</v>
      </c>
      <c r="II5" s="93" t="s">
        <v>409</v>
      </c>
      <c r="IJ5" s="93" t="s">
        <v>410</v>
      </c>
      <c r="IK5" s="93" t="s">
        <v>411</v>
      </c>
      <c r="IL5" s="89" t="s">
        <v>412</v>
      </c>
      <c r="IM5" s="88" t="s">
        <v>413</v>
      </c>
      <c r="IN5" s="88" t="s">
        <v>414</v>
      </c>
      <c r="IO5" s="89" t="s">
        <v>415</v>
      </c>
      <c r="IP5" s="93" t="s">
        <v>341</v>
      </c>
      <c r="IQ5" s="93" t="s">
        <v>342</v>
      </c>
      <c r="IR5" s="93" t="s">
        <v>416</v>
      </c>
      <c r="IS5" s="93" t="s">
        <v>417</v>
      </c>
      <c r="IT5" s="98" t="s">
        <v>418</v>
      </c>
      <c r="IU5" s="99" t="s">
        <v>401</v>
      </c>
      <c r="IV5" s="99" t="s">
        <v>395</v>
      </c>
      <c r="IW5" s="99" t="s">
        <v>396</v>
      </c>
      <c r="IX5" s="99" t="s">
        <v>397</v>
      </c>
      <c r="IY5" s="99" t="s">
        <v>419</v>
      </c>
      <c r="IZ5" s="99" t="s">
        <v>420</v>
      </c>
      <c r="JA5" s="99" t="s">
        <v>421</v>
      </c>
      <c r="JB5" s="99" t="s">
        <v>422</v>
      </c>
      <c r="JC5" s="99" t="s">
        <v>423</v>
      </c>
      <c r="JD5" s="99" t="s">
        <v>399</v>
      </c>
      <c r="JE5" s="99" t="s">
        <v>424</v>
      </c>
      <c r="JF5" s="99" t="s">
        <v>425</v>
      </c>
      <c r="JG5" s="88" t="s">
        <v>426</v>
      </c>
      <c r="JH5" s="89" t="s">
        <v>427</v>
      </c>
      <c r="JI5" s="89" t="s">
        <v>336</v>
      </c>
      <c r="JJ5" s="88" t="s">
        <v>428</v>
      </c>
      <c r="JK5" s="93" t="s">
        <v>429</v>
      </c>
      <c r="JL5" s="93" t="s">
        <v>250</v>
      </c>
      <c r="JM5" s="88" t="s">
        <v>430</v>
      </c>
      <c r="JN5" s="88" t="s">
        <v>431</v>
      </c>
      <c r="JO5" s="88" t="s">
        <v>251</v>
      </c>
      <c r="JP5" s="88" t="s">
        <v>252</v>
      </c>
      <c r="JQ5" s="88" t="s">
        <v>253</v>
      </c>
      <c r="JR5" s="88" t="s">
        <v>254</v>
      </c>
      <c r="JS5" s="88" t="s">
        <v>255</v>
      </c>
      <c r="JT5" s="88" t="s">
        <v>256</v>
      </c>
      <c r="JU5" s="88" t="s">
        <v>257</v>
      </c>
      <c r="JV5" s="88" t="s">
        <v>258</v>
      </c>
      <c r="JW5" s="88" t="s">
        <v>259</v>
      </c>
      <c r="JX5" s="100" t="s">
        <v>260</v>
      </c>
      <c r="JY5" s="100" t="s">
        <v>261</v>
      </c>
      <c r="JZ5" s="100" t="s">
        <v>432</v>
      </c>
      <c r="KA5" s="100" t="s">
        <v>433</v>
      </c>
      <c r="KB5" s="100" t="s">
        <v>434</v>
      </c>
      <c r="KC5" s="100" t="s">
        <v>435</v>
      </c>
      <c r="KD5" s="100" t="s">
        <v>436</v>
      </c>
      <c r="KE5" s="100" t="s">
        <v>437</v>
      </c>
      <c r="KF5" s="100" t="s">
        <v>438</v>
      </c>
      <c r="KG5" s="100" t="s">
        <v>439</v>
      </c>
      <c r="KH5" s="100" t="s">
        <v>440</v>
      </c>
      <c r="KI5" s="100" t="s">
        <v>441</v>
      </c>
      <c r="KJ5" s="88" t="s">
        <v>272</v>
      </c>
      <c r="KK5" s="88" t="s">
        <v>273</v>
      </c>
      <c r="KL5" s="88" t="s">
        <v>274</v>
      </c>
      <c r="KM5" s="88" t="s">
        <v>275</v>
      </c>
      <c r="KN5" s="88" t="s">
        <v>276</v>
      </c>
      <c r="KO5" s="88" t="s">
        <v>277</v>
      </c>
      <c r="KP5" s="88" t="s">
        <v>278</v>
      </c>
      <c r="KQ5" s="88" t="s">
        <v>279</v>
      </c>
      <c r="KR5" s="88" t="s">
        <v>280</v>
      </c>
      <c r="KS5" s="88" t="s">
        <v>281</v>
      </c>
      <c r="KT5" s="100" t="s">
        <v>442</v>
      </c>
      <c r="KU5" s="100" t="s">
        <v>443</v>
      </c>
      <c r="KV5" s="100" t="s">
        <v>444</v>
      </c>
      <c r="KW5" s="100" t="s">
        <v>445</v>
      </c>
      <c r="KX5" s="100" t="s">
        <v>446</v>
      </c>
      <c r="KY5" s="100" t="s">
        <v>447</v>
      </c>
      <c r="KZ5" s="100" t="s">
        <v>448</v>
      </c>
      <c r="LA5" s="100" t="s">
        <v>449</v>
      </c>
      <c r="LB5" s="100" t="s">
        <v>450</v>
      </c>
      <c r="LC5" s="100" t="s">
        <v>451</v>
      </c>
      <c r="LD5" s="100" t="s">
        <v>452</v>
      </c>
      <c r="LE5" s="100" t="s">
        <v>453</v>
      </c>
      <c r="LF5" s="100" t="s">
        <v>454</v>
      </c>
      <c r="LG5" s="100" t="s">
        <v>455</v>
      </c>
      <c r="LH5" s="100" t="s">
        <v>456</v>
      </c>
      <c r="LI5" s="100" t="s">
        <v>457</v>
      </c>
      <c r="LJ5" s="100" t="s">
        <v>458</v>
      </c>
      <c r="LK5" s="100" t="s">
        <v>459</v>
      </c>
      <c r="LL5" s="100" t="s">
        <v>460</v>
      </c>
      <c r="LM5" s="100" t="s">
        <v>461</v>
      </c>
      <c r="LN5" s="100" t="s">
        <v>462</v>
      </c>
      <c r="LO5" s="100" t="s">
        <v>463</v>
      </c>
      <c r="LP5" s="100" t="s">
        <v>464</v>
      </c>
      <c r="LQ5" s="100" t="s">
        <v>465</v>
      </c>
      <c r="LR5" s="100" t="s">
        <v>466</v>
      </c>
      <c r="LS5" s="100" t="s">
        <v>467</v>
      </c>
      <c r="LT5" s="100" t="s">
        <v>468</v>
      </c>
      <c r="LU5" s="100" t="s">
        <v>469</v>
      </c>
      <c r="LV5" s="100" t="s">
        <v>470</v>
      </c>
      <c r="LW5" s="88" t="s">
        <v>311</v>
      </c>
      <c r="LX5" s="88" t="s">
        <v>312</v>
      </c>
      <c r="LY5" s="88" t="s">
        <v>313</v>
      </c>
      <c r="LZ5" s="88" t="s">
        <v>314</v>
      </c>
      <c r="MA5" s="88" t="s">
        <v>315</v>
      </c>
      <c r="MB5" s="88" t="s">
        <v>316</v>
      </c>
      <c r="MC5" s="88" t="s">
        <v>317</v>
      </c>
      <c r="MD5" s="100" t="s">
        <v>471</v>
      </c>
      <c r="ME5" s="88" t="s">
        <v>320</v>
      </c>
      <c r="MF5" s="88" t="s">
        <v>321</v>
      </c>
      <c r="MG5" s="88" t="s">
        <v>322</v>
      </c>
      <c r="MH5" s="101" t="s">
        <v>323</v>
      </c>
      <c r="MI5" s="102" t="s">
        <v>472</v>
      </c>
      <c r="MJ5" s="102" t="s">
        <v>473</v>
      </c>
      <c r="MK5" s="102" t="s">
        <v>474</v>
      </c>
      <c r="ML5" s="102" t="s">
        <v>475</v>
      </c>
      <c r="MM5" s="102" t="s">
        <v>476</v>
      </c>
      <c r="MN5" s="102" t="s">
        <v>477</v>
      </c>
      <c r="MO5" s="102" t="s">
        <v>478</v>
      </c>
      <c r="MP5" s="102" t="s">
        <v>479</v>
      </c>
      <c r="MQ5" s="102" t="s">
        <v>480</v>
      </c>
      <c r="MR5" s="102" t="s">
        <v>481</v>
      </c>
      <c r="MS5" s="102" t="s">
        <v>482</v>
      </c>
    </row>
    <row r="6" spans="1:357" ht="15" customHeight="1" x14ac:dyDescent="0.3">
      <c r="A6" s="152">
        <v>1</v>
      </c>
      <c r="B6" s="152">
        <v>1</v>
      </c>
      <c r="C6" s="152" t="s">
        <v>485</v>
      </c>
      <c r="D6" s="165">
        <v>45029</v>
      </c>
      <c r="E6" s="130" t="s">
        <v>486</v>
      </c>
      <c r="F6" s="120" t="s">
        <v>487</v>
      </c>
      <c r="G6" s="126" t="s">
        <v>488</v>
      </c>
      <c r="H6" s="126" t="s">
        <v>489</v>
      </c>
      <c r="I6" s="120" t="s">
        <v>490</v>
      </c>
      <c r="J6" s="126" t="s">
        <v>491</v>
      </c>
      <c r="K6" s="120" t="s">
        <v>492</v>
      </c>
      <c r="L6" s="150" t="s">
        <v>493</v>
      </c>
      <c r="M6" s="122" t="s">
        <v>494</v>
      </c>
      <c r="N6" s="120" t="s">
        <v>495</v>
      </c>
      <c r="O6" s="120" t="s">
        <v>496</v>
      </c>
      <c r="P6" s="140" t="s">
        <v>497</v>
      </c>
      <c r="Q6" s="130" t="s">
        <v>498</v>
      </c>
      <c r="R6" s="130">
        <v>1</v>
      </c>
      <c r="S6" s="103" t="s">
        <v>499</v>
      </c>
      <c r="T6" s="103" t="s">
        <v>500</v>
      </c>
      <c r="AB6" s="103">
        <v>155</v>
      </c>
      <c r="AC6" s="120">
        <f>AB6+AB7</f>
        <v>317</v>
      </c>
      <c r="AD6" s="103">
        <v>62</v>
      </c>
      <c r="AE6" s="144">
        <f>(AB6*AD6+AB7*AD7)/AC6</f>
        <v>61.488958990536275</v>
      </c>
      <c r="AF6" s="103">
        <v>0</v>
      </c>
      <c r="AG6" s="120">
        <v>0</v>
      </c>
      <c r="AH6" s="110">
        <v>142</v>
      </c>
      <c r="AI6" s="144">
        <f>AH6+AH7</f>
        <v>290</v>
      </c>
      <c r="CB6" s="120" t="s">
        <v>502</v>
      </c>
      <c r="CD6" s="103" t="s">
        <v>502</v>
      </c>
      <c r="CE6" s="120" t="s">
        <v>502</v>
      </c>
      <c r="CF6" s="103" t="s">
        <v>502</v>
      </c>
      <c r="CG6" s="103" t="s">
        <v>502</v>
      </c>
      <c r="CH6" s="103" t="s">
        <v>502</v>
      </c>
      <c r="CI6" s="103" t="s">
        <v>502</v>
      </c>
      <c r="CJ6" s="103" t="s">
        <v>502</v>
      </c>
      <c r="CK6" s="103" t="s">
        <v>502</v>
      </c>
      <c r="CL6" s="103" t="s">
        <v>502</v>
      </c>
      <c r="CY6" s="120" t="s">
        <v>502</v>
      </c>
      <c r="CZ6" s="103" t="s">
        <v>502</v>
      </c>
      <c r="DA6" s="120" t="s">
        <v>502</v>
      </c>
      <c r="DB6" s="103" t="s">
        <v>502</v>
      </c>
      <c r="DC6" s="103" t="s">
        <v>502</v>
      </c>
      <c r="DD6" s="103" t="s">
        <v>502</v>
      </c>
      <c r="DE6" s="103" t="s">
        <v>502</v>
      </c>
      <c r="DF6" s="103" t="s">
        <v>502</v>
      </c>
      <c r="DG6" s="103" t="s">
        <v>502</v>
      </c>
      <c r="DH6" s="103" t="s">
        <v>502</v>
      </c>
      <c r="EL6" s="103" t="s">
        <v>502</v>
      </c>
      <c r="EM6" s="116" t="s">
        <v>502</v>
      </c>
      <c r="EN6" s="116" t="s">
        <v>502</v>
      </c>
      <c r="EO6" s="116" t="s">
        <v>502</v>
      </c>
      <c r="EP6" s="116" t="s">
        <v>502</v>
      </c>
      <c r="EQ6" s="116" t="s">
        <v>502</v>
      </c>
      <c r="ER6" s="116" t="s">
        <v>502</v>
      </c>
      <c r="EU6" s="103" t="s">
        <v>502</v>
      </c>
      <c r="EV6" s="103" t="s">
        <v>502</v>
      </c>
      <c r="EW6" s="103" t="s">
        <v>502</v>
      </c>
      <c r="EX6" s="103" t="s">
        <v>502</v>
      </c>
      <c r="FJ6" s="120" t="s">
        <v>801</v>
      </c>
      <c r="FK6" s="141" t="s">
        <v>802</v>
      </c>
      <c r="FL6" s="120" t="s">
        <v>803</v>
      </c>
      <c r="FM6" s="120" t="s">
        <v>803</v>
      </c>
      <c r="FR6" s="133" t="s">
        <v>828</v>
      </c>
      <c r="FS6" s="127" t="s">
        <v>829</v>
      </c>
      <c r="GP6" s="120" t="s">
        <v>500</v>
      </c>
      <c r="GQ6" s="120" t="s">
        <v>500</v>
      </c>
      <c r="GR6" s="166" t="s">
        <v>500</v>
      </c>
      <c r="GS6" s="120" t="s">
        <v>500</v>
      </c>
      <c r="GZ6" s="120" t="s">
        <v>502</v>
      </c>
      <c r="HA6" s="122" t="s">
        <v>502</v>
      </c>
      <c r="HB6" s="122" t="s">
        <v>502</v>
      </c>
      <c r="HC6" s="134" t="s">
        <v>502</v>
      </c>
      <c r="HG6" s="122" t="s">
        <v>502</v>
      </c>
      <c r="HH6" s="122" t="s">
        <v>502</v>
      </c>
      <c r="HI6" s="122" t="s">
        <v>502</v>
      </c>
      <c r="HJ6" s="120" t="s">
        <v>500</v>
      </c>
      <c r="HK6" s="120" t="s">
        <v>500</v>
      </c>
      <c r="HL6" s="120" t="s">
        <v>500</v>
      </c>
      <c r="HM6" s="122" t="s">
        <v>502</v>
      </c>
      <c r="HN6" s="122" t="s">
        <v>502</v>
      </c>
      <c r="IL6" s="122" t="s">
        <v>502</v>
      </c>
      <c r="IM6" s="122" t="s">
        <v>502</v>
      </c>
      <c r="IN6" s="122" t="s">
        <v>502</v>
      </c>
      <c r="IO6" s="122" t="s">
        <v>502</v>
      </c>
      <c r="JG6" s="123" t="s">
        <v>502</v>
      </c>
      <c r="JH6" s="123" t="s">
        <v>502</v>
      </c>
      <c r="JI6" s="123" t="s">
        <v>502</v>
      </c>
      <c r="JJ6" s="123" t="s">
        <v>502</v>
      </c>
      <c r="JM6" s="123" t="s">
        <v>502</v>
      </c>
      <c r="JN6" s="123" t="s">
        <v>502</v>
      </c>
      <c r="JO6" s="118" t="s">
        <v>502</v>
      </c>
      <c r="JP6" s="123" t="s">
        <v>502</v>
      </c>
      <c r="JQ6" s="118" t="s">
        <v>502</v>
      </c>
      <c r="JR6" s="118" t="s">
        <v>502</v>
      </c>
      <c r="JS6" s="118" t="s">
        <v>502</v>
      </c>
      <c r="JT6" s="118" t="s">
        <v>502</v>
      </c>
      <c r="JU6" s="118" t="s">
        <v>502</v>
      </c>
      <c r="JV6" s="118" t="s">
        <v>502</v>
      </c>
      <c r="JW6" s="118" t="s">
        <v>502</v>
      </c>
      <c r="KJ6" s="123" t="s">
        <v>502</v>
      </c>
      <c r="KK6" s="118" t="s">
        <v>502</v>
      </c>
      <c r="KL6" s="123" t="s">
        <v>502</v>
      </c>
      <c r="KM6" s="118" t="s">
        <v>502</v>
      </c>
      <c r="KN6" s="118" t="s">
        <v>502</v>
      </c>
      <c r="KO6" s="118" t="s">
        <v>502</v>
      </c>
      <c r="KP6" s="118" t="s">
        <v>502</v>
      </c>
      <c r="KQ6" s="118" t="s">
        <v>502</v>
      </c>
      <c r="KR6" s="118" t="s">
        <v>502</v>
      </c>
      <c r="KS6" s="118" t="s">
        <v>502</v>
      </c>
      <c r="LW6" s="118" t="s">
        <v>502</v>
      </c>
      <c r="LX6" s="118" t="s">
        <v>502</v>
      </c>
      <c r="LY6" s="118" t="s">
        <v>502</v>
      </c>
      <c r="LZ6" s="118" t="s">
        <v>502</v>
      </c>
      <c r="MA6" s="118" t="s">
        <v>502</v>
      </c>
      <c r="MB6" s="118" t="s">
        <v>502</v>
      </c>
      <c r="MC6" s="118" t="s">
        <v>502</v>
      </c>
      <c r="ME6" s="118" t="s">
        <v>502</v>
      </c>
      <c r="MF6" s="118" t="s">
        <v>502</v>
      </c>
      <c r="MG6" s="118" t="s">
        <v>502</v>
      </c>
      <c r="MH6" s="118" t="s">
        <v>502</v>
      </c>
    </row>
    <row r="7" spans="1:357" ht="15" customHeight="1" x14ac:dyDescent="0.3">
      <c r="A7" s="153"/>
      <c r="B7" s="153"/>
      <c r="C7" s="153"/>
      <c r="D7" s="162"/>
      <c r="E7" s="131"/>
      <c r="F7" s="120"/>
      <c r="G7" s="126"/>
      <c r="H7" s="126"/>
      <c r="I7" s="120"/>
      <c r="J7" s="126"/>
      <c r="K7" s="120"/>
      <c r="L7" s="150"/>
      <c r="M7" s="122"/>
      <c r="N7" s="120"/>
      <c r="O7" s="120"/>
      <c r="P7" s="140"/>
      <c r="Q7" s="131"/>
      <c r="R7" s="131"/>
      <c r="S7" s="103" t="s">
        <v>501</v>
      </c>
      <c r="T7" s="103" t="s">
        <v>500</v>
      </c>
      <c r="AB7" s="103">
        <v>162</v>
      </c>
      <c r="AC7" s="120"/>
      <c r="AD7" s="103">
        <v>61</v>
      </c>
      <c r="AE7" s="144"/>
      <c r="AF7" s="103">
        <v>0</v>
      </c>
      <c r="AG7" s="120"/>
      <c r="AH7" s="110">
        <v>148</v>
      </c>
      <c r="AI7" s="144"/>
      <c r="CB7" s="135"/>
      <c r="CD7" s="103" t="s">
        <v>502</v>
      </c>
      <c r="CE7" s="135"/>
      <c r="CF7" s="103" t="s">
        <v>502</v>
      </c>
      <c r="CG7" s="103" t="s">
        <v>502</v>
      </c>
      <c r="CH7" s="103" t="s">
        <v>502</v>
      </c>
      <c r="CI7" s="103" t="s">
        <v>502</v>
      </c>
      <c r="CJ7" s="103" t="s">
        <v>502</v>
      </c>
      <c r="CK7" s="103" t="s">
        <v>502</v>
      </c>
      <c r="CL7" s="103" t="s">
        <v>502</v>
      </c>
      <c r="CY7" s="135"/>
      <c r="CZ7" s="103" t="s">
        <v>502</v>
      </c>
      <c r="DA7" s="135"/>
      <c r="DB7" s="103" t="s">
        <v>502</v>
      </c>
      <c r="DC7" s="103" t="s">
        <v>502</v>
      </c>
      <c r="DD7" s="103" t="s">
        <v>502</v>
      </c>
      <c r="DE7" s="103" t="s">
        <v>502</v>
      </c>
      <c r="DF7" s="103" t="s">
        <v>502</v>
      </c>
      <c r="DG7" s="103" t="s">
        <v>502</v>
      </c>
      <c r="DH7" s="103" t="s">
        <v>502</v>
      </c>
      <c r="EL7" s="103" t="s">
        <v>502</v>
      </c>
      <c r="EM7" s="116" t="s">
        <v>502</v>
      </c>
      <c r="EN7" s="116" t="s">
        <v>502</v>
      </c>
      <c r="EO7" s="116" t="s">
        <v>502</v>
      </c>
      <c r="EP7" s="116" t="s">
        <v>502</v>
      </c>
      <c r="EQ7" s="116" t="s">
        <v>502</v>
      </c>
      <c r="ER7" s="116" t="s">
        <v>502</v>
      </c>
      <c r="EU7" s="103" t="s">
        <v>502</v>
      </c>
      <c r="EV7" s="103" t="s">
        <v>502</v>
      </c>
      <c r="EW7" s="103" t="s">
        <v>502</v>
      </c>
      <c r="EX7" s="103" t="s">
        <v>502</v>
      </c>
      <c r="FJ7" s="120"/>
      <c r="FK7" s="142"/>
      <c r="FL7" s="121"/>
      <c r="FM7" s="121"/>
      <c r="FR7" s="133"/>
      <c r="FS7" s="127"/>
      <c r="GP7" s="120"/>
      <c r="GQ7" s="120"/>
      <c r="GR7" s="120"/>
      <c r="GS7" s="120"/>
      <c r="GZ7" s="120"/>
      <c r="HA7" s="122"/>
      <c r="HB7" s="122"/>
      <c r="HC7" s="134"/>
      <c r="HG7" s="122"/>
      <c r="HH7" s="122"/>
      <c r="HI7" s="122"/>
      <c r="HJ7" s="120"/>
      <c r="HK7" s="120"/>
      <c r="HL7" s="120"/>
      <c r="HM7" s="122"/>
      <c r="HN7" s="122"/>
      <c r="IL7" s="122"/>
      <c r="IM7" s="122"/>
      <c r="IN7" s="122"/>
      <c r="IO7" s="122"/>
      <c r="JG7" s="124"/>
      <c r="JH7" s="124"/>
      <c r="JI7" s="124"/>
      <c r="JJ7" s="124"/>
      <c r="JM7" s="124"/>
      <c r="JN7" s="124"/>
      <c r="JO7" s="118" t="s">
        <v>502</v>
      </c>
      <c r="JP7" s="124"/>
      <c r="JQ7" s="118" t="s">
        <v>502</v>
      </c>
      <c r="JR7" s="118" t="s">
        <v>502</v>
      </c>
      <c r="JS7" s="118" t="s">
        <v>502</v>
      </c>
      <c r="JT7" s="118" t="s">
        <v>502</v>
      </c>
      <c r="JU7" s="118" t="s">
        <v>502</v>
      </c>
      <c r="JV7" s="118" t="s">
        <v>502</v>
      </c>
      <c r="JW7" s="118" t="s">
        <v>502</v>
      </c>
      <c r="KJ7" s="124"/>
      <c r="KK7" s="118" t="s">
        <v>502</v>
      </c>
      <c r="KL7" s="124"/>
      <c r="KM7" s="118" t="s">
        <v>502</v>
      </c>
      <c r="KN7" s="118" t="s">
        <v>502</v>
      </c>
      <c r="KO7" s="118" t="s">
        <v>502</v>
      </c>
      <c r="KP7" s="118" t="s">
        <v>502</v>
      </c>
      <c r="KQ7" s="118" t="s">
        <v>502</v>
      </c>
      <c r="KR7" s="118" t="s">
        <v>502</v>
      </c>
      <c r="KS7" s="118" t="s">
        <v>502</v>
      </c>
      <c r="LW7" s="118" t="s">
        <v>502</v>
      </c>
      <c r="LX7" s="118" t="s">
        <v>502</v>
      </c>
      <c r="LY7" s="118" t="s">
        <v>502</v>
      </c>
      <c r="LZ7" s="118" t="s">
        <v>502</v>
      </c>
      <c r="MA7" s="118" t="s">
        <v>502</v>
      </c>
      <c r="MB7" s="118" t="s">
        <v>502</v>
      </c>
      <c r="MC7" s="118" t="s">
        <v>502</v>
      </c>
      <c r="ME7" s="118" t="s">
        <v>502</v>
      </c>
      <c r="MF7" s="118" t="s">
        <v>502</v>
      </c>
      <c r="MG7" s="118" t="s">
        <v>502</v>
      </c>
      <c r="MH7" s="118" t="s">
        <v>502</v>
      </c>
    </row>
    <row r="8" spans="1:357" ht="15" customHeight="1" x14ac:dyDescent="0.3">
      <c r="A8" s="153"/>
      <c r="B8" s="153"/>
      <c r="C8" s="153"/>
      <c r="D8" s="162"/>
      <c r="E8" s="131"/>
      <c r="F8" s="120"/>
      <c r="G8" s="126"/>
      <c r="H8" s="126"/>
      <c r="I8" s="120"/>
      <c r="J8" s="126"/>
      <c r="K8" s="120"/>
      <c r="L8" s="125"/>
      <c r="M8" s="122"/>
      <c r="N8" s="120"/>
      <c r="O8" s="120"/>
      <c r="P8" s="125"/>
      <c r="Q8" s="131"/>
      <c r="R8" s="131"/>
      <c r="S8" s="103" t="s">
        <v>502</v>
      </c>
      <c r="T8" s="103" t="s">
        <v>502</v>
      </c>
      <c r="AB8" s="103" t="s">
        <v>502</v>
      </c>
      <c r="AC8" s="120"/>
      <c r="AD8" s="103" t="s">
        <v>502</v>
      </c>
      <c r="AE8" s="144"/>
      <c r="AF8" s="103" t="s">
        <v>502</v>
      </c>
      <c r="AG8" s="120"/>
      <c r="AH8" s="110" t="s">
        <v>502</v>
      </c>
      <c r="AI8" s="144"/>
      <c r="CB8" s="135"/>
      <c r="CD8" s="103" t="s">
        <v>502</v>
      </c>
      <c r="CE8" s="135"/>
      <c r="CF8" s="103" t="s">
        <v>502</v>
      </c>
      <c r="CG8" s="103" t="s">
        <v>502</v>
      </c>
      <c r="CH8" s="103" t="s">
        <v>502</v>
      </c>
      <c r="CI8" s="103" t="s">
        <v>502</v>
      </c>
      <c r="CJ8" s="103" t="s">
        <v>502</v>
      </c>
      <c r="CK8" s="103" t="s">
        <v>502</v>
      </c>
      <c r="CL8" s="103" t="s">
        <v>502</v>
      </c>
      <c r="CY8" s="135"/>
      <c r="CZ8" s="103" t="s">
        <v>502</v>
      </c>
      <c r="DA8" s="135"/>
      <c r="DB8" s="103" t="s">
        <v>502</v>
      </c>
      <c r="DC8" s="103" t="s">
        <v>502</v>
      </c>
      <c r="DD8" s="103" t="s">
        <v>502</v>
      </c>
      <c r="DE8" s="103" t="s">
        <v>502</v>
      </c>
      <c r="DF8" s="103" t="s">
        <v>502</v>
      </c>
      <c r="DG8" s="103" t="s">
        <v>502</v>
      </c>
      <c r="DH8" s="103" t="s">
        <v>502</v>
      </c>
      <c r="EL8" s="103" t="s">
        <v>502</v>
      </c>
      <c r="EM8" s="116" t="s">
        <v>502</v>
      </c>
      <c r="EN8" s="116" t="s">
        <v>502</v>
      </c>
      <c r="EO8" s="116" t="s">
        <v>502</v>
      </c>
      <c r="EP8" s="116" t="s">
        <v>502</v>
      </c>
      <c r="EQ8" s="116" t="s">
        <v>502</v>
      </c>
      <c r="ER8" s="116" t="s">
        <v>502</v>
      </c>
      <c r="EU8" s="103" t="s">
        <v>502</v>
      </c>
      <c r="EV8" s="103" t="s">
        <v>502</v>
      </c>
      <c r="EW8" s="103" t="s">
        <v>502</v>
      </c>
      <c r="EX8" s="103" t="s">
        <v>502</v>
      </c>
      <c r="FJ8" s="120"/>
      <c r="FK8" s="142"/>
      <c r="FL8" s="121"/>
      <c r="FM8" s="121"/>
      <c r="FR8" s="120"/>
      <c r="FS8" s="126"/>
      <c r="GP8" s="120"/>
      <c r="GQ8" s="120"/>
      <c r="GR8" s="120"/>
      <c r="GS8" s="120"/>
      <c r="GZ8" s="120"/>
      <c r="HA8" s="122"/>
      <c r="HB8" s="122"/>
      <c r="HC8" s="134"/>
      <c r="HG8" s="122"/>
      <c r="HH8" s="122"/>
      <c r="HI8" s="122"/>
      <c r="HJ8" s="120"/>
      <c r="HK8" s="120"/>
      <c r="HL8" s="120"/>
      <c r="HM8" s="122"/>
      <c r="HN8" s="122"/>
      <c r="IL8" s="122"/>
      <c r="IM8" s="122"/>
      <c r="IN8" s="122"/>
      <c r="IO8" s="122"/>
      <c r="JG8" s="124"/>
      <c r="JH8" s="124"/>
      <c r="JI8" s="124"/>
      <c r="JJ8" s="124"/>
      <c r="JM8" s="124"/>
      <c r="JN8" s="124"/>
      <c r="JO8" s="118" t="s">
        <v>502</v>
      </c>
      <c r="JP8" s="124"/>
      <c r="JQ8" s="118" t="s">
        <v>502</v>
      </c>
      <c r="JR8" s="118" t="s">
        <v>502</v>
      </c>
      <c r="JS8" s="118" t="s">
        <v>502</v>
      </c>
      <c r="JT8" s="118" t="s">
        <v>502</v>
      </c>
      <c r="JU8" s="118" t="s">
        <v>502</v>
      </c>
      <c r="JV8" s="118" t="s">
        <v>502</v>
      </c>
      <c r="JW8" s="118" t="s">
        <v>502</v>
      </c>
      <c r="KJ8" s="124"/>
      <c r="KK8" s="118" t="s">
        <v>502</v>
      </c>
      <c r="KL8" s="124"/>
      <c r="KM8" s="118" t="s">
        <v>502</v>
      </c>
      <c r="KN8" s="118" t="s">
        <v>502</v>
      </c>
      <c r="KO8" s="118" t="s">
        <v>502</v>
      </c>
      <c r="KP8" s="118" t="s">
        <v>502</v>
      </c>
      <c r="KQ8" s="118" t="s">
        <v>502</v>
      </c>
      <c r="KR8" s="118" t="s">
        <v>502</v>
      </c>
      <c r="KS8" s="118" t="s">
        <v>502</v>
      </c>
      <c r="LW8" s="118" t="s">
        <v>502</v>
      </c>
      <c r="LX8" s="118" t="s">
        <v>502</v>
      </c>
      <c r="LY8" s="118" t="s">
        <v>502</v>
      </c>
      <c r="LZ8" s="118" t="s">
        <v>502</v>
      </c>
      <c r="MA8" s="118" t="s">
        <v>502</v>
      </c>
      <c r="MB8" s="118" t="s">
        <v>502</v>
      </c>
      <c r="MC8" s="118" t="s">
        <v>502</v>
      </c>
      <c r="ME8" s="118" t="s">
        <v>502</v>
      </c>
      <c r="MF8" s="118" t="s">
        <v>502</v>
      </c>
      <c r="MG8" s="118" t="s">
        <v>502</v>
      </c>
      <c r="MH8" s="118" t="s">
        <v>502</v>
      </c>
    </row>
    <row r="9" spans="1:357" ht="15" customHeight="1" x14ac:dyDescent="0.3">
      <c r="A9" s="154"/>
      <c r="B9" s="154"/>
      <c r="C9" s="154"/>
      <c r="D9" s="163"/>
      <c r="E9" s="132"/>
      <c r="F9" s="120"/>
      <c r="G9" s="126"/>
      <c r="H9" s="126"/>
      <c r="I9" s="120"/>
      <c r="J9" s="126"/>
      <c r="K9" s="120"/>
      <c r="L9" s="125"/>
      <c r="M9" s="122"/>
      <c r="N9" s="120"/>
      <c r="O9" s="120"/>
      <c r="P9" s="125"/>
      <c r="Q9" s="132"/>
      <c r="R9" s="132"/>
      <c r="S9" s="103" t="s">
        <v>502</v>
      </c>
      <c r="T9" s="104" t="s">
        <v>502</v>
      </c>
      <c r="AB9" s="103" t="s">
        <v>502</v>
      </c>
      <c r="AC9" s="120"/>
      <c r="AD9" s="103" t="s">
        <v>502</v>
      </c>
      <c r="AE9" s="144"/>
      <c r="AF9" s="103" t="s">
        <v>502</v>
      </c>
      <c r="AG9" s="120"/>
      <c r="AH9" s="111" t="s">
        <v>502</v>
      </c>
      <c r="AI9" s="144"/>
      <c r="CB9" s="135"/>
      <c r="CD9" s="103" t="s">
        <v>502</v>
      </c>
      <c r="CE9" s="135"/>
      <c r="CF9" s="103" t="s">
        <v>502</v>
      </c>
      <c r="CG9" s="103" t="s">
        <v>502</v>
      </c>
      <c r="CH9" s="103" t="s">
        <v>502</v>
      </c>
      <c r="CI9" s="103" t="s">
        <v>502</v>
      </c>
      <c r="CJ9" s="103" t="s">
        <v>502</v>
      </c>
      <c r="CK9" s="103" t="s">
        <v>502</v>
      </c>
      <c r="CL9" s="103" t="s">
        <v>502</v>
      </c>
      <c r="CY9" s="135"/>
      <c r="CZ9" s="103" t="s">
        <v>502</v>
      </c>
      <c r="DA9" s="135"/>
      <c r="DB9" s="103" t="s">
        <v>502</v>
      </c>
      <c r="DC9" s="103" t="s">
        <v>502</v>
      </c>
      <c r="DD9" s="103" t="s">
        <v>502</v>
      </c>
      <c r="DE9" s="103" t="s">
        <v>502</v>
      </c>
      <c r="DF9" s="103" t="s">
        <v>502</v>
      </c>
      <c r="DG9" s="103" t="s">
        <v>502</v>
      </c>
      <c r="DH9" s="103" t="s">
        <v>502</v>
      </c>
      <c r="EL9" s="103" t="s">
        <v>502</v>
      </c>
      <c r="EM9" s="116" t="s">
        <v>502</v>
      </c>
      <c r="EN9" s="116" t="s">
        <v>502</v>
      </c>
      <c r="EO9" s="116" t="s">
        <v>502</v>
      </c>
      <c r="EP9" s="116" t="s">
        <v>502</v>
      </c>
      <c r="EQ9" s="116" t="s">
        <v>502</v>
      </c>
      <c r="ER9" s="116" t="s">
        <v>502</v>
      </c>
      <c r="EU9" s="103" t="s">
        <v>502</v>
      </c>
      <c r="EV9" s="103" t="s">
        <v>502</v>
      </c>
      <c r="EW9" s="103" t="s">
        <v>502</v>
      </c>
      <c r="EX9" s="103" t="s">
        <v>502</v>
      </c>
      <c r="FJ9" s="120"/>
      <c r="FK9" s="143"/>
      <c r="FL9" s="121"/>
      <c r="FM9" s="121"/>
      <c r="FR9" s="120"/>
      <c r="FS9" s="126"/>
      <c r="GP9" s="120"/>
      <c r="GQ9" s="120"/>
      <c r="GR9" s="120"/>
      <c r="GS9" s="120"/>
      <c r="GZ9" s="120"/>
      <c r="HA9" s="122"/>
      <c r="HB9" s="122"/>
      <c r="HC9" s="134"/>
      <c r="HG9" s="122"/>
      <c r="HH9" s="122"/>
      <c r="HI9" s="122"/>
      <c r="HJ9" s="120"/>
      <c r="HK9" s="120"/>
      <c r="HL9" s="120"/>
      <c r="HM9" s="122"/>
      <c r="HN9" s="122"/>
      <c r="IL9" s="122"/>
      <c r="IM9" s="122"/>
      <c r="IN9" s="122"/>
      <c r="IO9" s="122"/>
      <c r="JG9" s="124"/>
      <c r="JH9" s="124"/>
      <c r="JI9" s="124"/>
      <c r="JJ9" s="124"/>
      <c r="JM9" s="124"/>
      <c r="JN9" s="124"/>
      <c r="JO9" s="118" t="s">
        <v>502</v>
      </c>
      <c r="JP9" s="124"/>
      <c r="JQ9" s="118" t="s">
        <v>502</v>
      </c>
      <c r="JR9" s="118" t="s">
        <v>502</v>
      </c>
      <c r="JS9" s="118" t="s">
        <v>502</v>
      </c>
      <c r="JT9" s="118" t="s">
        <v>502</v>
      </c>
      <c r="JU9" s="118" t="s">
        <v>502</v>
      </c>
      <c r="JV9" s="118" t="s">
        <v>502</v>
      </c>
      <c r="JW9" s="118" t="s">
        <v>502</v>
      </c>
      <c r="KJ9" s="124"/>
      <c r="KK9" s="118" t="s">
        <v>502</v>
      </c>
      <c r="KL9" s="124"/>
      <c r="KM9" s="118" t="s">
        <v>502</v>
      </c>
      <c r="KN9" s="118" t="s">
        <v>502</v>
      </c>
      <c r="KO9" s="118" t="s">
        <v>502</v>
      </c>
      <c r="KP9" s="118" t="s">
        <v>502</v>
      </c>
      <c r="KQ9" s="118" t="s">
        <v>502</v>
      </c>
      <c r="KR9" s="118" t="s">
        <v>502</v>
      </c>
      <c r="KS9" s="118" t="s">
        <v>502</v>
      </c>
      <c r="LW9" s="118" t="s">
        <v>502</v>
      </c>
      <c r="LX9" s="118" t="s">
        <v>502</v>
      </c>
      <c r="LY9" s="118" t="s">
        <v>502</v>
      </c>
      <c r="LZ9" s="118" t="s">
        <v>502</v>
      </c>
      <c r="MA9" s="118" t="s">
        <v>502</v>
      </c>
      <c r="MB9" s="118" t="s">
        <v>502</v>
      </c>
      <c r="MC9" s="118" t="s">
        <v>502</v>
      </c>
      <c r="ME9" s="118" t="s">
        <v>502</v>
      </c>
      <c r="MF9" s="118" t="s">
        <v>502</v>
      </c>
      <c r="MG9" s="118" t="s">
        <v>502</v>
      </c>
      <c r="MH9" s="118" t="s">
        <v>502</v>
      </c>
    </row>
    <row r="10" spans="1:357" ht="57.6" x14ac:dyDescent="0.3">
      <c r="A10" s="152">
        <v>2</v>
      </c>
      <c r="B10" s="152">
        <v>2</v>
      </c>
      <c r="C10" s="152" t="s">
        <v>485</v>
      </c>
      <c r="D10" s="165">
        <v>45029</v>
      </c>
      <c r="E10" s="130" t="s">
        <v>503</v>
      </c>
      <c r="F10" s="120" t="s">
        <v>487</v>
      </c>
      <c r="G10" s="129" t="s">
        <v>504</v>
      </c>
      <c r="H10" s="126" t="s">
        <v>505</v>
      </c>
      <c r="I10" s="120" t="s">
        <v>506</v>
      </c>
      <c r="J10" s="126" t="s">
        <v>507</v>
      </c>
      <c r="K10" s="120" t="s">
        <v>492</v>
      </c>
      <c r="L10" s="150" t="s">
        <v>508</v>
      </c>
      <c r="M10" s="122" t="s">
        <v>494</v>
      </c>
      <c r="N10" s="120" t="s">
        <v>495</v>
      </c>
      <c r="O10" s="120" t="s">
        <v>496</v>
      </c>
      <c r="P10" s="140" t="s">
        <v>497</v>
      </c>
      <c r="Q10" s="130" t="s">
        <v>498</v>
      </c>
      <c r="R10" s="130">
        <v>2</v>
      </c>
      <c r="S10" s="103" t="s">
        <v>499</v>
      </c>
      <c r="T10" s="103" t="s">
        <v>500</v>
      </c>
      <c r="AB10" s="103" t="s">
        <v>500</v>
      </c>
      <c r="AC10" s="120">
        <v>339</v>
      </c>
      <c r="AD10" s="103" t="s">
        <v>500</v>
      </c>
      <c r="AE10" s="144">
        <v>61</v>
      </c>
      <c r="AF10" s="103">
        <v>0</v>
      </c>
      <c r="AG10" s="120">
        <v>0</v>
      </c>
      <c r="AH10" s="103" t="s">
        <v>500</v>
      </c>
      <c r="AI10" s="147" t="s">
        <v>500</v>
      </c>
      <c r="CB10" s="120" t="s">
        <v>502</v>
      </c>
      <c r="CD10" s="103" t="s">
        <v>502</v>
      </c>
      <c r="CE10" s="120" t="s">
        <v>502</v>
      </c>
      <c r="CF10" s="103" t="s">
        <v>502</v>
      </c>
      <c r="CG10" s="103" t="s">
        <v>502</v>
      </c>
      <c r="CH10" s="103" t="s">
        <v>502</v>
      </c>
      <c r="CI10" s="103" t="s">
        <v>502</v>
      </c>
      <c r="CJ10" s="103" t="s">
        <v>502</v>
      </c>
      <c r="CK10" s="103" t="s">
        <v>502</v>
      </c>
      <c r="CL10" s="103" t="s">
        <v>502</v>
      </c>
      <c r="CY10" s="120" t="s">
        <v>502</v>
      </c>
      <c r="CZ10" s="103" t="s">
        <v>502</v>
      </c>
      <c r="DA10" s="120" t="s">
        <v>502</v>
      </c>
      <c r="DB10" s="103" t="s">
        <v>502</v>
      </c>
      <c r="DC10" s="103" t="s">
        <v>502</v>
      </c>
      <c r="DD10" s="103" t="s">
        <v>502</v>
      </c>
      <c r="DE10" s="103" t="s">
        <v>502</v>
      </c>
      <c r="DF10" s="103" t="s">
        <v>502</v>
      </c>
      <c r="DG10" s="103" t="s">
        <v>502</v>
      </c>
      <c r="DH10" s="103" t="s">
        <v>502</v>
      </c>
      <c r="EL10" s="103" t="s">
        <v>502</v>
      </c>
      <c r="EM10" s="116" t="s">
        <v>502</v>
      </c>
      <c r="EN10" s="116" t="s">
        <v>502</v>
      </c>
      <c r="EO10" s="116" t="s">
        <v>502</v>
      </c>
      <c r="EP10" s="116" t="s">
        <v>502</v>
      </c>
      <c r="EQ10" s="116" t="s">
        <v>502</v>
      </c>
      <c r="ER10" s="116" t="s">
        <v>502</v>
      </c>
      <c r="EU10" s="103" t="s">
        <v>502</v>
      </c>
      <c r="EV10" s="103" t="s">
        <v>502</v>
      </c>
      <c r="EW10" s="103" t="s">
        <v>502</v>
      </c>
      <c r="EX10" s="103" t="s">
        <v>502</v>
      </c>
      <c r="FJ10" s="120" t="s">
        <v>801</v>
      </c>
      <c r="FK10" s="141" t="s">
        <v>804</v>
      </c>
      <c r="FL10" s="120" t="s">
        <v>803</v>
      </c>
      <c r="FM10" s="120" t="s">
        <v>803</v>
      </c>
      <c r="FR10" s="133" t="s">
        <v>830</v>
      </c>
      <c r="FS10" s="127" t="s">
        <v>831</v>
      </c>
      <c r="GP10" s="120" t="s">
        <v>500</v>
      </c>
      <c r="GQ10" s="120" t="s">
        <v>500</v>
      </c>
      <c r="GR10" s="120" t="s">
        <v>500</v>
      </c>
      <c r="GS10" s="120" t="s">
        <v>500</v>
      </c>
      <c r="GZ10" s="120" t="s">
        <v>502</v>
      </c>
      <c r="HA10" s="122" t="s">
        <v>502</v>
      </c>
      <c r="HB10" s="122" t="s">
        <v>502</v>
      </c>
      <c r="HC10" s="134" t="s">
        <v>502</v>
      </c>
      <c r="HG10" s="122" t="s">
        <v>502</v>
      </c>
      <c r="HH10" s="122" t="s">
        <v>502</v>
      </c>
      <c r="HI10" s="122" t="s">
        <v>502</v>
      </c>
      <c r="HJ10" s="120" t="s">
        <v>500</v>
      </c>
      <c r="HK10" s="120" t="s">
        <v>500</v>
      </c>
      <c r="HL10" s="120" t="s">
        <v>500</v>
      </c>
      <c r="HM10" s="122" t="s">
        <v>502</v>
      </c>
      <c r="HN10" s="122" t="s">
        <v>502</v>
      </c>
      <c r="IL10" s="122" t="s">
        <v>502</v>
      </c>
      <c r="IM10" s="122" t="s">
        <v>502</v>
      </c>
      <c r="IN10" s="122" t="s">
        <v>502</v>
      </c>
      <c r="IO10" s="122" t="s">
        <v>502</v>
      </c>
      <c r="JG10" s="123" t="s">
        <v>502</v>
      </c>
      <c r="JH10" s="123" t="s">
        <v>502</v>
      </c>
      <c r="JI10" s="123" t="s">
        <v>502</v>
      </c>
      <c r="JJ10" s="123" t="s">
        <v>502</v>
      </c>
      <c r="JM10" s="123" t="s">
        <v>502</v>
      </c>
      <c r="JN10" s="123" t="s">
        <v>502</v>
      </c>
      <c r="JO10" s="118" t="s">
        <v>502</v>
      </c>
      <c r="JP10" s="123" t="s">
        <v>502</v>
      </c>
      <c r="JQ10" s="118" t="s">
        <v>502</v>
      </c>
      <c r="JR10" s="118" t="s">
        <v>502</v>
      </c>
      <c r="JS10" s="118" t="s">
        <v>502</v>
      </c>
      <c r="JT10" s="118" t="s">
        <v>502</v>
      </c>
      <c r="JU10" s="118" t="s">
        <v>502</v>
      </c>
      <c r="JV10" s="118" t="s">
        <v>502</v>
      </c>
      <c r="JW10" s="118" t="s">
        <v>502</v>
      </c>
      <c r="KJ10" s="123" t="s">
        <v>502</v>
      </c>
      <c r="KK10" s="118" t="s">
        <v>502</v>
      </c>
      <c r="KL10" s="123" t="s">
        <v>502</v>
      </c>
      <c r="KM10" s="118" t="s">
        <v>502</v>
      </c>
      <c r="KN10" s="118" t="s">
        <v>502</v>
      </c>
      <c r="KO10" s="118" t="s">
        <v>502</v>
      </c>
      <c r="KP10" s="118" t="s">
        <v>502</v>
      </c>
      <c r="KQ10" s="118" t="s">
        <v>502</v>
      </c>
      <c r="KR10" s="118" t="s">
        <v>502</v>
      </c>
      <c r="KS10" s="118" t="s">
        <v>502</v>
      </c>
      <c r="LW10" s="118" t="s">
        <v>502</v>
      </c>
      <c r="LX10" s="118" t="s">
        <v>502</v>
      </c>
      <c r="LY10" s="118" t="s">
        <v>502</v>
      </c>
      <c r="LZ10" s="118" t="s">
        <v>502</v>
      </c>
      <c r="MA10" s="118" t="s">
        <v>502</v>
      </c>
      <c r="MB10" s="118" t="s">
        <v>502</v>
      </c>
      <c r="MC10" s="118" t="s">
        <v>502</v>
      </c>
      <c r="ME10" s="118" t="s">
        <v>502</v>
      </c>
      <c r="MF10" s="118" t="s">
        <v>502</v>
      </c>
      <c r="MG10" s="118" t="s">
        <v>502</v>
      </c>
      <c r="MH10" s="118" t="s">
        <v>502</v>
      </c>
    </row>
    <row r="11" spans="1:357" ht="28.8" x14ac:dyDescent="0.3">
      <c r="A11" s="153"/>
      <c r="B11" s="153"/>
      <c r="C11" s="153"/>
      <c r="D11" s="162"/>
      <c r="E11" s="131"/>
      <c r="F11" s="120"/>
      <c r="G11" s="129"/>
      <c r="H11" s="126"/>
      <c r="I11" s="120"/>
      <c r="J11" s="126"/>
      <c r="K11" s="120"/>
      <c r="L11" s="150"/>
      <c r="M11" s="122"/>
      <c r="N11" s="120"/>
      <c r="O11" s="120"/>
      <c r="P11" s="140"/>
      <c r="Q11" s="131"/>
      <c r="R11" s="131"/>
      <c r="S11" s="103" t="s">
        <v>501</v>
      </c>
      <c r="T11" s="103" t="s">
        <v>500</v>
      </c>
      <c r="AB11" s="103" t="s">
        <v>500</v>
      </c>
      <c r="AC11" s="120"/>
      <c r="AD11" s="103" t="s">
        <v>500</v>
      </c>
      <c r="AE11" s="144"/>
      <c r="AF11" s="103">
        <v>0</v>
      </c>
      <c r="AG11" s="120"/>
      <c r="AH11" s="103" t="s">
        <v>500</v>
      </c>
      <c r="AI11" s="147"/>
      <c r="CB11" s="135"/>
      <c r="CD11" s="103" t="s">
        <v>502</v>
      </c>
      <c r="CE11" s="135"/>
      <c r="CF11" s="103" t="s">
        <v>502</v>
      </c>
      <c r="CG11" s="103" t="s">
        <v>502</v>
      </c>
      <c r="CH11" s="103" t="s">
        <v>502</v>
      </c>
      <c r="CI11" s="103" t="s">
        <v>502</v>
      </c>
      <c r="CJ11" s="103" t="s">
        <v>502</v>
      </c>
      <c r="CK11" s="103" t="s">
        <v>502</v>
      </c>
      <c r="CL11" s="103" t="s">
        <v>502</v>
      </c>
      <c r="CY11" s="135"/>
      <c r="CZ11" s="103" t="s">
        <v>502</v>
      </c>
      <c r="DA11" s="135"/>
      <c r="DB11" s="103" t="s">
        <v>502</v>
      </c>
      <c r="DC11" s="103" t="s">
        <v>502</v>
      </c>
      <c r="DD11" s="103" t="s">
        <v>502</v>
      </c>
      <c r="DE11" s="103" t="s">
        <v>502</v>
      </c>
      <c r="DF11" s="103" t="s">
        <v>502</v>
      </c>
      <c r="DG11" s="103" t="s">
        <v>502</v>
      </c>
      <c r="DH11" s="103" t="s">
        <v>502</v>
      </c>
      <c r="EL11" s="103" t="s">
        <v>502</v>
      </c>
      <c r="EM11" s="116" t="s">
        <v>502</v>
      </c>
      <c r="EN11" s="116" t="s">
        <v>502</v>
      </c>
      <c r="EO11" s="116" t="s">
        <v>502</v>
      </c>
      <c r="EP11" s="116" t="s">
        <v>502</v>
      </c>
      <c r="EQ11" s="116" t="s">
        <v>502</v>
      </c>
      <c r="ER11" s="116" t="s">
        <v>502</v>
      </c>
      <c r="EU11" s="103" t="s">
        <v>502</v>
      </c>
      <c r="EV11" s="103" t="s">
        <v>502</v>
      </c>
      <c r="EW11" s="103" t="s">
        <v>502</v>
      </c>
      <c r="EX11" s="103" t="s">
        <v>502</v>
      </c>
      <c r="FJ11" s="120"/>
      <c r="FK11" s="142"/>
      <c r="FL11" s="121"/>
      <c r="FM11" s="121"/>
      <c r="FR11" s="133"/>
      <c r="FS11" s="127"/>
      <c r="GP11" s="120"/>
      <c r="GQ11" s="120"/>
      <c r="GR11" s="120"/>
      <c r="GS11" s="120"/>
      <c r="GZ11" s="120"/>
      <c r="HA11" s="122"/>
      <c r="HB11" s="122"/>
      <c r="HC11" s="134"/>
      <c r="HG11" s="122"/>
      <c r="HH11" s="122"/>
      <c r="HI11" s="122"/>
      <c r="HJ11" s="120"/>
      <c r="HK11" s="120"/>
      <c r="HL11" s="120"/>
      <c r="HM11" s="122"/>
      <c r="HN11" s="122"/>
      <c r="IL11" s="122"/>
      <c r="IM11" s="122"/>
      <c r="IN11" s="122"/>
      <c r="IO11" s="122"/>
      <c r="JG11" s="124"/>
      <c r="JH11" s="124"/>
      <c r="JI11" s="124"/>
      <c r="JJ11" s="124"/>
      <c r="JM11" s="124"/>
      <c r="JN11" s="124"/>
      <c r="JO11" s="118" t="s">
        <v>502</v>
      </c>
      <c r="JP11" s="124"/>
      <c r="JQ11" s="118" t="s">
        <v>502</v>
      </c>
      <c r="JR11" s="118" t="s">
        <v>502</v>
      </c>
      <c r="JS11" s="118" t="s">
        <v>502</v>
      </c>
      <c r="JT11" s="118" t="s">
        <v>502</v>
      </c>
      <c r="JU11" s="118" t="s">
        <v>502</v>
      </c>
      <c r="JV11" s="118" t="s">
        <v>502</v>
      </c>
      <c r="JW11" s="118" t="s">
        <v>502</v>
      </c>
      <c r="KJ11" s="124"/>
      <c r="KK11" s="118" t="s">
        <v>502</v>
      </c>
      <c r="KL11" s="124"/>
      <c r="KM11" s="118" t="s">
        <v>502</v>
      </c>
      <c r="KN11" s="118" t="s">
        <v>502</v>
      </c>
      <c r="KO11" s="118" t="s">
        <v>502</v>
      </c>
      <c r="KP11" s="118" t="s">
        <v>502</v>
      </c>
      <c r="KQ11" s="118" t="s">
        <v>502</v>
      </c>
      <c r="KR11" s="118" t="s">
        <v>502</v>
      </c>
      <c r="KS11" s="118" t="s">
        <v>502</v>
      </c>
      <c r="LW11" s="118" t="s">
        <v>502</v>
      </c>
      <c r="LX11" s="118" t="s">
        <v>502</v>
      </c>
      <c r="LY11" s="118" t="s">
        <v>502</v>
      </c>
      <c r="LZ11" s="118" t="s">
        <v>502</v>
      </c>
      <c r="MA11" s="118" t="s">
        <v>502</v>
      </c>
      <c r="MB11" s="118" t="s">
        <v>502</v>
      </c>
      <c r="MC11" s="118" t="s">
        <v>502</v>
      </c>
      <c r="ME11" s="118" t="s">
        <v>502</v>
      </c>
      <c r="MF11" s="118" t="s">
        <v>502</v>
      </c>
      <c r="MG11" s="118" t="s">
        <v>502</v>
      </c>
      <c r="MH11" s="118" t="s">
        <v>502</v>
      </c>
    </row>
    <row r="12" spans="1:357" x14ac:dyDescent="0.3">
      <c r="A12" s="153"/>
      <c r="B12" s="153"/>
      <c r="C12" s="153"/>
      <c r="D12" s="162"/>
      <c r="E12" s="131"/>
      <c r="F12" s="120"/>
      <c r="G12" s="129"/>
      <c r="H12" s="126"/>
      <c r="I12" s="120"/>
      <c r="J12" s="126"/>
      <c r="K12" s="120"/>
      <c r="L12" s="150"/>
      <c r="M12" s="122"/>
      <c r="N12" s="120"/>
      <c r="O12" s="120"/>
      <c r="P12" s="140"/>
      <c r="Q12" s="131"/>
      <c r="R12" s="131"/>
      <c r="S12" s="103" t="s">
        <v>502</v>
      </c>
      <c r="T12" s="103" t="s">
        <v>502</v>
      </c>
      <c r="AB12" s="103" t="s">
        <v>502</v>
      </c>
      <c r="AC12" s="120"/>
      <c r="AD12" s="103" t="s">
        <v>502</v>
      </c>
      <c r="AE12" s="144"/>
      <c r="AF12" s="103" t="s">
        <v>502</v>
      </c>
      <c r="AG12" s="120"/>
      <c r="AH12" s="103" t="s">
        <v>502</v>
      </c>
      <c r="AI12" s="147"/>
      <c r="CB12" s="135"/>
      <c r="CD12" s="103" t="s">
        <v>502</v>
      </c>
      <c r="CE12" s="135"/>
      <c r="CF12" s="103" t="s">
        <v>502</v>
      </c>
      <c r="CG12" s="103" t="s">
        <v>502</v>
      </c>
      <c r="CH12" s="103" t="s">
        <v>502</v>
      </c>
      <c r="CI12" s="103" t="s">
        <v>502</v>
      </c>
      <c r="CJ12" s="103" t="s">
        <v>502</v>
      </c>
      <c r="CK12" s="103" t="s">
        <v>502</v>
      </c>
      <c r="CL12" s="103" t="s">
        <v>502</v>
      </c>
      <c r="CY12" s="135"/>
      <c r="CZ12" s="103" t="s">
        <v>502</v>
      </c>
      <c r="DA12" s="135"/>
      <c r="DB12" s="103" t="s">
        <v>502</v>
      </c>
      <c r="DC12" s="103" t="s">
        <v>502</v>
      </c>
      <c r="DD12" s="103" t="s">
        <v>502</v>
      </c>
      <c r="DE12" s="103" t="s">
        <v>502</v>
      </c>
      <c r="DF12" s="103" t="s">
        <v>502</v>
      </c>
      <c r="DG12" s="103" t="s">
        <v>502</v>
      </c>
      <c r="DH12" s="103" t="s">
        <v>502</v>
      </c>
      <c r="EL12" s="103" t="s">
        <v>502</v>
      </c>
      <c r="EM12" s="116" t="s">
        <v>502</v>
      </c>
      <c r="EN12" s="116" t="s">
        <v>502</v>
      </c>
      <c r="EO12" s="116" t="s">
        <v>502</v>
      </c>
      <c r="EP12" s="116" t="s">
        <v>502</v>
      </c>
      <c r="EQ12" s="116" t="s">
        <v>502</v>
      </c>
      <c r="ER12" s="116" t="s">
        <v>502</v>
      </c>
      <c r="EU12" s="103" t="s">
        <v>502</v>
      </c>
      <c r="EV12" s="103" t="s">
        <v>502</v>
      </c>
      <c r="EW12" s="103" t="s">
        <v>502</v>
      </c>
      <c r="EX12" s="103" t="s">
        <v>502</v>
      </c>
      <c r="FJ12" s="120"/>
      <c r="FK12" s="142"/>
      <c r="FL12" s="121"/>
      <c r="FM12" s="121"/>
      <c r="FR12" s="133"/>
      <c r="FS12" s="127"/>
      <c r="GP12" s="120"/>
      <c r="GQ12" s="120"/>
      <c r="GR12" s="120"/>
      <c r="GS12" s="120"/>
      <c r="GZ12" s="120"/>
      <c r="HA12" s="122"/>
      <c r="HB12" s="122"/>
      <c r="HC12" s="134"/>
      <c r="HG12" s="122"/>
      <c r="HH12" s="122"/>
      <c r="HI12" s="122"/>
      <c r="HJ12" s="120"/>
      <c r="HK12" s="120"/>
      <c r="HL12" s="120"/>
      <c r="HM12" s="122"/>
      <c r="HN12" s="122"/>
      <c r="IL12" s="122"/>
      <c r="IM12" s="122"/>
      <c r="IN12" s="122"/>
      <c r="IO12" s="122"/>
      <c r="JG12" s="124"/>
      <c r="JH12" s="124"/>
      <c r="JI12" s="124"/>
      <c r="JJ12" s="124"/>
      <c r="JM12" s="124"/>
      <c r="JN12" s="124"/>
      <c r="JO12" s="118" t="s">
        <v>502</v>
      </c>
      <c r="JP12" s="124"/>
      <c r="JQ12" s="118" t="s">
        <v>502</v>
      </c>
      <c r="JR12" s="118" t="s">
        <v>502</v>
      </c>
      <c r="JS12" s="118" t="s">
        <v>502</v>
      </c>
      <c r="JT12" s="118" t="s">
        <v>502</v>
      </c>
      <c r="JU12" s="118" t="s">
        <v>502</v>
      </c>
      <c r="JV12" s="118" t="s">
        <v>502</v>
      </c>
      <c r="JW12" s="118" t="s">
        <v>502</v>
      </c>
      <c r="KJ12" s="124"/>
      <c r="KK12" s="118" t="s">
        <v>502</v>
      </c>
      <c r="KL12" s="124"/>
      <c r="KM12" s="118" t="s">
        <v>502</v>
      </c>
      <c r="KN12" s="118" t="s">
        <v>502</v>
      </c>
      <c r="KO12" s="118" t="s">
        <v>502</v>
      </c>
      <c r="KP12" s="118" t="s">
        <v>502</v>
      </c>
      <c r="KQ12" s="118" t="s">
        <v>502</v>
      </c>
      <c r="KR12" s="118" t="s">
        <v>502</v>
      </c>
      <c r="KS12" s="118" t="s">
        <v>502</v>
      </c>
      <c r="LW12" s="118" t="s">
        <v>502</v>
      </c>
      <c r="LX12" s="118" t="s">
        <v>502</v>
      </c>
      <c r="LY12" s="118" t="s">
        <v>502</v>
      </c>
      <c r="LZ12" s="118" t="s">
        <v>502</v>
      </c>
      <c r="MA12" s="118" t="s">
        <v>502</v>
      </c>
      <c r="MB12" s="118" t="s">
        <v>502</v>
      </c>
      <c r="MC12" s="118" t="s">
        <v>502</v>
      </c>
      <c r="ME12" s="118" t="s">
        <v>502</v>
      </c>
      <c r="MF12" s="118" t="s">
        <v>502</v>
      </c>
      <c r="MG12" s="118" t="s">
        <v>502</v>
      </c>
      <c r="MH12" s="118" t="s">
        <v>502</v>
      </c>
    </row>
    <row r="13" spans="1:357" x14ac:dyDescent="0.3">
      <c r="A13" s="154"/>
      <c r="B13" s="154"/>
      <c r="C13" s="154"/>
      <c r="D13" s="163"/>
      <c r="E13" s="132"/>
      <c r="F13" s="120"/>
      <c r="G13" s="129"/>
      <c r="H13" s="126"/>
      <c r="I13" s="120"/>
      <c r="J13" s="126"/>
      <c r="K13" s="120"/>
      <c r="L13" s="125"/>
      <c r="M13" s="122"/>
      <c r="N13" s="120"/>
      <c r="O13" s="120"/>
      <c r="P13" s="125"/>
      <c r="Q13" s="132"/>
      <c r="R13" s="132"/>
      <c r="S13" s="103" t="s">
        <v>502</v>
      </c>
      <c r="T13" s="103" t="s">
        <v>502</v>
      </c>
      <c r="AB13" s="103" t="s">
        <v>502</v>
      </c>
      <c r="AC13" s="120"/>
      <c r="AD13" s="103" t="s">
        <v>502</v>
      </c>
      <c r="AE13" s="144"/>
      <c r="AF13" s="103" t="s">
        <v>502</v>
      </c>
      <c r="AG13" s="120"/>
      <c r="AH13" s="103" t="s">
        <v>502</v>
      </c>
      <c r="AI13" s="120"/>
      <c r="CB13" s="135"/>
      <c r="CD13" s="103" t="s">
        <v>502</v>
      </c>
      <c r="CE13" s="135"/>
      <c r="CF13" s="103" t="s">
        <v>502</v>
      </c>
      <c r="CG13" s="103" t="s">
        <v>502</v>
      </c>
      <c r="CH13" s="103" t="s">
        <v>502</v>
      </c>
      <c r="CI13" s="103" t="s">
        <v>502</v>
      </c>
      <c r="CJ13" s="103" t="s">
        <v>502</v>
      </c>
      <c r="CK13" s="103" t="s">
        <v>502</v>
      </c>
      <c r="CL13" s="103" t="s">
        <v>502</v>
      </c>
      <c r="CY13" s="135"/>
      <c r="CZ13" s="103" t="s">
        <v>502</v>
      </c>
      <c r="DA13" s="135"/>
      <c r="DB13" s="103" t="s">
        <v>502</v>
      </c>
      <c r="DC13" s="103" t="s">
        <v>502</v>
      </c>
      <c r="DD13" s="103" t="s">
        <v>502</v>
      </c>
      <c r="DE13" s="103" t="s">
        <v>502</v>
      </c>
      <c r="DF13" s="103" t="s">
        <v>502</v>
      </c>
      <c r="DG13" s="103" t="s">
        <v>502</v>
      </c>
      <c r="DH13" s="103" t="s">
        <v>502</v>
      </c>
      <c r="EL13" s="103" t="s">
        <v>502</v>
      </c>
      <c r="EM13" s="116" t="s">
        <v>502</v>
      </c>
      <c r="EN13" s="116" t="s">
        <v>502</v>
      </c>
      <c r="EO13" s="116" t="s">
        <v>502</v>
      </c>
      <c r="EP13" s="116" t="s">
        <v>502</v>
      </c>
      <c r="EQ13" s="116" t="s">
        <v>502</v>
      </c>
      <c r="ER13" s="116" t="s">
        <v>502</v>
      </c>
      <c r="EU13" s="103" t="s">
        <v>502</v>
      </c>
      <c r="EV13" s="103" t="s">
        <v>502</v>
      </c>
      <c r="EW13" s="103" t="s">
        <v>502</v>
      </c>
      <c r="EX13" s="103" t="s">
        <v>502</v>
      </c>
      <c r="FJ13" s="120"/>
      <c r="FK13" s="143"/>
      <c r="FL13" s="121"/>
      <c r="FM13" s="121"/>
      <c r="FR13" s="120"/>
      <c r="FS13" s="126"/>
      <c r="GP13" s="120"/>
      <c r="GQ13" s="120"/>
      <c r="GR13" s="120"/>
      <c r="GS13" s="120"/>
      <c r="GZ13" s="120"/>
      <c r="HA13" s="122"/>
      <c r="HB13" s="122"/>
      <c r="HC13" s="134"/>
      <c r="HG13" s="122"/>
      <c r="HH13" s="122"/>
      <c r="HI13" s="122"/>
      <c r="HJ13" s="120"/>
      <c r="HK13" s="120"/>
      <c r="HL13" s="120"/>
      <c r="HM13" s="122"/>
      <c r="HN13" s="122"/>
      <c r="IL13" s="122"/>
      <c r="IM13" s="122"/>
      <c r="IN13" s="122"/>
      <c r="IO13" s="122"/>
      <c r="JG13" s="124"/>
      <c r="JH13" s="124"/>
      <c r="JI13" s="124"/>
      <c r="JJ13" s="124"/>
      <c r="JM13" s="124"/>
      <c r="JN13" s="124"/>
      <c r="JO13" s="118" t="s">
        <v>502</v>
      </c>
      <c r="JP13" s="124"/>
      <c r="JQ13" s="118" t="s">
        <v>502</v>
      </c>
      <c r="JR13" s="118" t="s">
        <v>502</v>
      </c>
      <c r="JS13" s="118" t="s">
        <v>502</v>
      </c>
      <c r="JT13" s="118" t="s">
        <v>502</v>
      </c>
      <c r="JU13" s="118" t="s">
        <v>502</v>
      </c>
      <c r="JV13" s="118" t="s">
        <v>502</v>
      </c>
      <c r="JW13" s="118" t="s">
        <v>502</v>
      </c>
      <c r="KJ13" s="124"/>
      <c r="KK13" s="118" t="s">
        <v>502</v>
      </c>
      <c r="KL13" s="124"/>
      <c r="KM13" s="118" t="s">
        <v>502</v>
      </c>
      <c r="KN13" s="118" t="s">
        <v>502</v>
      </c>
      <c r="KO13" s="118" t="s">
        <v>502</v>
      </c>
      <c r="KP13" s="118" t="s">
        <v>502</v>
      </c>
      <c r="KQ13" s="118" t="s">
        <v>502</v>
      </c>
      <c r="KR13" s="118" t="s">
        <v>502</v>
      </c>
      <c r="KS13" s="118" t="s">
        <v>502</v>
      </c>
      <c r="LW13" s="118" t="s">
        <v>502</v>
      </c>
      <c r="LX13" s="118" t="s">
        <v>502</v>
      </c>
      <c r="LY13" s="118" t="s">
        <v>502</v>
      </c>
      <c r="LZ13" s="118" t="s">
        <v>502</v>
      </c>
      <c r="MA13" s="118" t="s">
        <v>502</v>
      </c>
      <c r="MB13" s="118" t="s">
        <v>502</v>
      </c>
      <c r="MC13" s="118" t="s">
        <v>502</v>
      </c>
      <c r="ME13" s="118" t="s">
        <v>502</v>
      </c>
      <c r="MF13" s="118" t="s">
        <v>502</v>
      </c>
      <c r="MG13" s="118" t="s">
        <v>502</v>
      </c>
      <c r="MH13" s="118" t="s">
        <v>502</v>
      </c>
    </row>
    <row r="14" spans="1:357" ht="57.6" x14ac:dyDescent="0.3">
      <c r="A14" s="152">
        <v>3</v>
      </c>
      <c r="B14" s="152">
        <v>3</v>
      </c>
      <c r="C14" s="152" t="s">
        <v>485</v>
      </c>
      <c r="D14" s="165">
        <v>45029</v>
      </c>
      <c r="E14" s="130" t="s">
        <v>509</v>
      </c>
      <c r="F14" s="120" t="s">
        <v>487</v>
      </c>
      <c r="G14" s="129" t="s">
        <v>510</v>
      </c>
      <c r="H14" s="126" t="s">
        <v>511</v>
      </c>
      <c r="I14" s="120" t="s">
        <v>512</v>
      </c>
      <c r="J14" s="126" t="s">
        <v>513</v>
      </c>
      <c r="K14" s="120" t="s">
        <v>492</v>
      </c>
      <c r="L14" s="150" t="s">
        <v>514</v>
      </c>
      <c r="M14" s="122" t="s">
        <v>494</v>
      </c>
      <c r="N14" s="120" t="s">
        <v>495</v>
      </c>
      <c r="O14" s="120" t="s">
        <v>496</v>
      </c>
      <c r="P14" s="140" t="s">
        <v>515</v>
      </c>
      <c r="Q14" s="130" t="s">
        <v>498</v>
      </c>
      <c r="R14" s="130">
        <v>2</v>
      </c>
      <c r="S14" s="103" t="s">
        <v>499</v>
      </c>
      <c r="T14" s="103" t="s">
        <v>500</v>
      </c>
      <c r="AB14" s="103">
        <v>161</v>
      </c>
      <c r="AC14" s="120">
        <v>326</v>
      </c>
      <c r="AD14" s="103" t="s">
        <v>500</v>
      </c>
      <c r="AE14" s="144" t="s">
        <v>500</v>
      </c>
      <c r="AF14" s="103">
        <v>0</v>
      </c>
      <c r="AG14" s="120">
        <v>0</v>
      </c>
      <c r="AH14" s="103" t="s">
        <v>500</v>
      </c>
      <c r="AI14" s="144">
        <f>(58.3%+35%)*AC14</f>
        <v>304.15799999999996</v>
      </c>
      <c r="CB14" s="120" t="s">
        <v>502</v>
      </c>
      <c r="CD14" s="103" t="s">
        <v>502</v>
      </c>
      <c r="CE14" s="120" t="s">
        <v>502</v>
      </c>
      <c r="CF14" s="103" t="s">
        <v>502</v>
      </c>
      <c r="CG14" s="103" t="s">
        <v>502</v>
      </c>
      <c r="CH14" s="103" t="s">
        <v>502</v>
      </c>
      <c r="CI14" s="103" t="s">
        <v>502</v>
      </c>
      <c r="CJ14" s="103" t="s">
        <v>502</v>
      </c>
      <c r="CK14" s="103" t="s">
        <v>502</v>
      </c>
      <c r="CL14" s="103" t="s">
        <v>502</v>
      </c>
      <c r="CY14" s="120" t="s">
        <v>502</v>
      </c>
      <c r="CZ14" s="103" t="s">
        <v>502</v>
      </c>
      <c r="DA14" s="120" t="s">
        <v>502</v>
      </c>
      <c r="DB14" s="103" t="s">
        <v>502</v>
      </c>
      <c r="DC14" s="103" t="s">
        <v>502</v>
      </c>
      <c r="DD14" s="103" t="s">
        <v>502</v>
      </c>
      <c r="DE14" s="103" t="s">
        <v>502</v>
      </c>
      <c r="DF14" s="103" t="s">
        <v>502</v>
      </c>
      <c r="DG14" s="103" t="s">
        <v>502</v>
      </c>
      <c r="DH14" s="103" t="s">
        <v>502</v>
      </c>
      <c r="EL14" s="103" t="s">
        <v>502</v>
      </c>
      <c r="EM14" s="116" t="s">
        <v>502</v>
      </c>
      <c r="EN14" s="116" t="s">
        <v>502</v>
      </c>
      <c r="EO14" s="116" t="s">
        <v>502</v>
      </c>
      <c r="EP14" s="116" t="s">
        <v>502</v>
      </c>
      <c r="EQ14" s="116" t="s">
        <v>502</v>
      </c>
      <c r="ER14" s="116" t="s">
        <v>502</v>
      </c>
      <c r="EU14" s="103" t="s">
        <v>502</v>
      </c>
      <c r="EV14" s="103" t="s">
        <v>502</v>
      </c>
      <c r="EW14" s="103" t="s">
        <v>502</v>
      </c>
      <c r="EX14" s="103" t="s">
        <v>502</v>
      </c>
      <c r="FJ14" s="120" t="s">
        <v>801</v>
      </c>
      <c r="FK14" s="141" t="s">
        <v>805</v>
      </c>
      <c r="FL14" s="120" t="s">
        <v>803</v>
      </c>
      <c r="FM14" s="120" t="s">
        <v>803</v>
      </c>
      <c r="FR14" s="133" t="s">
        <v>832</v>
      </c>
      <c r="FS14" s="127" t="s">
        <v>833</v>
      </c>
      <c r="GP14" s="120" t="s">
        <v>500</v>
      </c>
      <c r="GQ14" s="120" t="s">
        <v>500</v>
      </c>
      <c r="GR14" s="120" t="s">
        <v>500</v>
      </c>
      <c r="GS14" s="120" t="s">
        <v>500</v>
      </c>
      <c r="GZ14" s="120" t="s">
        <v>502</v>
      </c>
      <c r="HA14" s="122" t="s">
        <v>502</v>
      </c>
      <c r="HB14" s="122" t="s">
        <v>502</v>
      </c>
      <c r="HC14" s="134" t="s">
        <v>502</v>
      </c>
      <c r="HG14" s="122" t="s">
        <v>502</v>
      </c>
      <c r="HH14" s="122" t="s">
        <v>502</v>
      </c>
      <c r="HI14" s="122" t="s">
        <v>502</v>
      </c>
      <c r="HJ14" s="120" t="s">
        <v>500</v>
      </c>
      <c r="HK14" s="120" t="s">
        <v>500</v>
      </c>
      <c r="HL14" s="120" t="s">
        <v>500</v>
      </c>
      <c r="HM14" s="122" t="s">
        <v>502</v>
      </c>
      <c r="HN14" s="122" t="s">
        <v>502</v>
      </c>
      <c r="IL14" s="122" t="s">
        <v>502</v>
      </c>
      <c r="IM14" s="122" t="s">
        <v>502</v>
      </c>
      <c r="IN14" s="122" t="s">
        <v>502</v>
      </c>
      <c r="IO14" s="122" t="s">
        <v>502</v>
      </c>
      <c r="JG14" s="123" t="s">
        <v>502</v>
      </c>
      <c r="JH14" s="123" t="s">
        <v>502</v>
      </c>
      <c r="JI14" s="123" t="s">
        <v>502</v>
      </c>
      <c r="JJ14" s="123" t="s">
        <v>502</v>
      </c>
      <c r="JM14" s="123" t="s">
        <v>502</v>
      </c>
      <c r="JN14" s="123" t="s">
        <v>502</v>
      </c>
      <c r="JO14" s="118" t="s">
        <v>502</v>
      </c>
      <c r="JP14" s="123" t="s">
        <v>502</v>
      </c>
      <c r="JQ14" s="118" t="s">
        <v>502</v>
      </c>
      <c r="JR14" s="118" t="s">
        <v>502</v>
      </c>
      <c r="JS14" s="118" t="s">
        <v>502</v>
      </c>
      <c r="JT14" s="118" t="s">
        <v>502</v>
      </c>
      <c r="JU14" s="118" t="s">
        <v>502</v>
      </c>
      <c r="JV14" s="118" t="s">
        <v>502</v>
      </c>
      <c r="JW14" s="118" t="s">
        <v>502</v>
      </c>
      <c r="KJ14" s="123" t="s">
        <v>502</v>
      </c>
      <c r="KK14" s="118" t="s">
        <v>502</v>
      </c>
      <c r="KL14" s="123" t="s">
        <v>502</v>
      </c>
      <c r="KM14" s="118" t="s">
        <v>502</v>
      </c>
      <c r="KN14" s="118" t="s">
        <v>502</v>
      </c>
      <c r="KO14" s="118" t="s">
        <v>502</v>
      </c>
      <c r="KP14" s="118" t="s">
        <v>502</v>
      </c>
      <c r="KQ14" s="118" t="s">
        <v>502</v>
      </c>
      <c r="KR14" s="118" t="s">
        <v>502</v>
      </c>
      <c r="KS14" s="118" t="s">
        <v>502</v>
      </c>
      <c r="LW14" s="118" t="s">
        <v>502</v>
      </c>
      <c r="LX14" s="118" t="s">
        <v>502</v>
      </c>
      <c r="LY14" s="118" t="s">
        <v>502</v>
      </c>
      <c r="LZ14" s="118" t="s">
        <v>502</v>
      </c>
      <c r="MA14" s="118" t="s">
        <v>502</v>
      </c>
      <c r="MB14" s="118" t="s">
        <v>502</v>
      </c>
      <c r="MC14" s="118" t="s">
        <v>502</v>
      </c>
      <c r="ME14" s="118" t="s">
        <v>502</v>
      </c>
      <c r="MF14" s="118" t="s">
        <v>502</v>
      </c>
      <c r="MG14" s="118" t="s">
        <v>502</v>
      </c>
      <c r="MH14" s="118" t="s">
        <v>502</v>
      </c>
    </row>
    <row r="15" spans="1:357" ht="28.8" x14ac:dyDescent="0.3">
      <c r="A15" s="153"/>
      <c r="B15" s="153"/>
      <c r="C15" s="153"/>
      <c r="D15" s="162"/>
      <c r="E15" s="131"/>
      <c r="F15" s="120"/>
      <c r="G15" s="129"/>
      <c r="H15" s="126"/>
      <c r="I15" s="120"/>
      <c r="J15" s="126"/>
      <c r="K15" s="120"/>
      <c r="L15" s="150"/>
      <c r="M15" s="122"/>
      <c r="N15" s="120"/>
      <c r="O15" s="120"/>
      <c r="P15" s="140"/>
      <c r="Q15" s="131"/>
      <c r="R15" s="131"/>
      <c r="S15" s="103" t="s">
        <v>501</v>
      </c>
      <c r="T15" s="103" t="s">
        <v>500</v>
      </c>
      <c r="AB15" s="103">
        <v>165</v>
      </c>
      <c r="AC15" s="120"/>
      <c r="AD15" s="103" t="s">
        <v>500</v>
      </c>
      <c r="AE15" s="144"/>
      <c r="AF15" s="103">
        <v>0</v>
      </c>
      <c r="AG15" s="120"/>
      <c r="AH15" s="103" t="s">
        <v>500</v>
      </c>
      <c r="AI15" s="144"/>
      <c r="CB15" s="135"/>
      <c r="CD15" s="103" t="s">
        <v>502</v>
      </c>
      <c r="CE15" s="135"/>
      <c r="CF15" s="103" t="s">
        <v>502</v>
      </c>
      <c r="CG15" s="103" t="s">
        <v>502</v>
      </c>
      <c r="CH15" s="103" t="s">
        <v>502</v>
      </c>
      <c r="CI15" s="103" t="s">
        <v>502</v>
      </c>
      <c r="CJ15" s="103" t="s">
        <v>502</v>
      </c>
      <c r="CK15" s="103" t="s">
        <v>502</v>
      </c>
      <c r="CL15" s="103" t="s">
        <v>502</v>
      </c>
      <c r="CY15" s="135"/>
      <c r="CZ15" s="103" t="s">
        <v>502</v>
      </c>
      <c r="DA15" s="135"/>
      <c r="DB15" s="103" t="s">
        <v>502</v>
      </c>
      <c r="DC15" s="103" t="s">
        <v>502</v>
      </c>
      <c r="DD15" s="103" t="s">
        <v>502</v>
      </c>
      <c r="DE15" s="103" t="s">
        <v>502</v>
      </c>
      <c r="DF15" s="103" t="s">
        <v>502</v>
      </c>
      <c r="DG15" s="103" t="s">
        <v>502</v>
      </c>
      <c r="DH15" s="103" t="s">
        <v>502</v>
      </c>
      <c r="EL15" s="103" t="s">
        <v>502</v>
      </c>
      <c r="EM15" s="116" t="s">
        <v>502</v>
      </c>
      <c r="EN15" s="116" t="s">
        <v>502</v>
      </c>
      <c r="EO15" s="116" t="s">
        <v>502</v>
      </c>
      <c r="EP15" s="116" t="s">
        <v>502</v>
      </c>
      <c r="EQ15" s="116" t="s">
        <v>502</v>
      </c>
      <c r="ER15" s="116" t="s">
        <v>502</v>
      </c>
      <c r="EU15" s="103" t="s">
        <v>502</v>
      </c>
      <c r="EV15" s="103" t="s">
        <v>502</v>
      </c>
      <c r="EW15" s="103" t="s">
        <v>502</v>
      </c>
      <c r="EX15" s="103" t="s">
        <v>502</v>
      </c>
      <c r="FJ15" s="120"/>
      <c r="FK15" s="142"/>
      <c r="FL15" s="121"/>
      <c r="FM15" s="121"/>
      <c r="FR15" s="133"/>
      <c r="FS15" s="127"/>
      <c r="GP15" s="120"/>
      <c r="GQ15" s="120"/>
      <c r="GR15" s="120"/>
      <c r="GS15" s="120"/>
      <c r="GZ15" s="120"/>
      <c r="HA15" s="122"/>
      <c r="HB15" s="122"/>
      <c r="HC15" s="134"/>
      <c r="HG15" s="122"/>
      <c r="HH15" s="122"/>
      <c r="HI15" s="122"/>
      <c r="HJ15" s="120"/>
      <c r="HK15" s="120"/>
      <c r="HL15" s="120"/>
      <c r="HM15" s="122"/>
      <c r="HN15" s="122"/>
      <c r="IL15" s="122"/>
      <c r="IM15" s="122"/>
      <c r="IN15" s="122"/>
      <c r="IO15" s="122"/>
      <c r="JG15" s="124"/>
      <c r="JH15" s="124"/>
      <c r="JI15" s="124"/>
      <c r="JJ15" s="124"/>
      <c r="JM15" s="124"/>
      <c r="JN15" s="124"/>
      <c r="JO15" s="118" t="s">
        <v>502</v>
      </c>
      <c r="JP15" s="124"/>
      <c r="JQ15" s="118" t="s">
        <v>502</v>
      </c>
      <c r="JR15" s="118" t="s">
        <v>502</v>
      </c>
      <c r="JS15" s="118" t="s">
        <v>502</v>
      </c>
      <c r="JT15" s="118" t="s">
        <v>502</v>
      </c>
      <c r="JU15" s="118" t="s">
        <v>502</v>
      </c>
      <c r="JV15" s="118" t="s">
        <v>502</v>
      </c>
      <c r="JW15" s="118" t="s">
        <v>502</v>
      </c>
      <c r="KJ15" s="124"/>
      <c r="KK15" s="118" t="s">
        <v>502</v>
      </c>
      <c r="KL15" s="124"/>
      <c r="KM15" s="118" t="s">
        <v>502</v>
      </c>
      <c r="KN15" s="118" t="s">
        <v>502</v>
      </c>
      <c r="KO15" s="118" t="s">
        <v>502</v>
      </c>
      <c r="KP15" s="118" t="s">
        <v>502</v>
      </c>
      <c r="KQ15" s="118" t="s">
        <v>502</v>
      </c>
      <c r="KR15" s="118" t="s">
        <v>502</v>
      </c>
      <c r="KS15" s="118" t="s">
        <v>502</v>
      </c>
      <c r="LW15" s="118" t="s">
        <v>502</v>
      </c>
      <c r="LX15" s="118" t="s">
        <v>502</v>
      </c>
      <c r="LY15" s="118" t="s">
        <v>502</v>
      </c>
      <c r="LZ15" s="118" t="s">
        <v>502</v>
      </c>
      <c r="MA15" s="118" t="s">
        <v>502</v>
      </c>
      <c r="MB15" s="118" t="s">
        <v>502</v>
      </c>
      <c r="MC15" s="118" t="s">
        <v>502</v>
      </c>
      <c r="ME15" s="118" t="s">
        <v>502</v>
      </c>
      <c r="MF15" s="118" t="s">
        <v>502</v>
      </c>
      <c r="MG15" s="118" t="s">
        <v>502</v>
      </c>
      <c r="MH15" s="118" t="s">
        <v>502</v>
      </c>
    </row>
    <row r="16" spans="1:357" x14ac:dyDescent="0.3">
      <c r="A16" s="153"/>
      <c r="B16" s="153"/>
      <c r="C16" s="153"/>
      <c r="D16" s="162"/>
      <c r="E16" s="131"/>
      <c r="F16" s="120"/>
      <c r="G16" s="129"/>
      <c r="H16" s="126"/>
      <c r="I16" s="120"/>
      <c r="J16" s="126"/>
      <c r="K16" s="120"/>
      <c r="L16" s="150"/>
      <c r="M16" s="122"/>
      <c r="N16" s="120"/>
      <c r="O16" s="120"/>
      <c r="P16" s="140"/>
      <c r="Q16" s="131"/>
      <c r="R16" s="131"/>
      <c r="S16" s="103" t="s">
        <v>502</v>
      </c>
      <c r="T16" s="103" t="s">
        <v>502</v>
      </c>
      <c r="AB16" s="103" t="s">
        <v>502</v>
      </c>
      <c r="AC16" s="120"/>
      <c r="AD16" s="103" t="s">
        <v>502</v>
      </c>
      <c r="AE16" s="144"/>
      <c r="AF16" s="103" t="s">
        <v>502</v>
      </c>
      <c r="AG16" s="120"/>
      <c r="AH16" s="103" t="s">
        <v>502</v>
      </c>
      <c r="AI16" s="144"/>
      <c r="CB16" s="135"/>
      <c r="CD16" s="103" t="s">
        <v>502</v>
      </c>
      <c r="CE16" s="135"/>
      <c r="CF16" s="103" t="s">
        <v>502</v>
      </c>
      <c r="CG16" s="103" t="s">
        <v>502</v>
      </c>
      <c r="CH16" s="103" t="s">
        <v>502</v>
      </c>
      <c r="CI16" s="103" t="s">
        <v>502</v>
      </c>
      <c r="CJ16" s="103" t="s">
        <v>502</v>
      </c>
      <c r="CK16" s="103" t="s">
        <v>502</v>
      </c>
      <c r="CL16" s="103" t="s">
        <v>502</v>
      </c>
      <c r="CY16" s="135"/>
      <c r="CZ16" s="103" t="s">
        <v>502</v>
      </c>
      <c r="DA16" s="135"/>
      <c r="DB16" s="103" t="s">
        <v>502</v>
      </c>
      <c r="DC16" s="103" t="s">
        <v>502</v>
      </c>
      <c r="DD16" s="103" t="s">
        <v>502</v>
      </c>
      <c r="DE16" s="103" t="s">
        <v>502</v>
      </c>
      <c r="DF16" s="103" t="s">
        <v>502</v>
      </c>
      <c r="DG16" s="103" t="s">
        <v>502</v>
      </c>
      <c r="DH16" s="103" t="s">
        <v>502</v>
      </c>
      <c r="EL16" s="103" t="s">
        <v>502</v>
      </c>
      <c r="EM16" s="116" t="s">
        <v>502</v>
      </c>
      <c r="EN16" s="116" t="s">
        <v>502</v>
      </c>
      <c r="EO16" s="116" t="s">
        <v>502</v>
      </c>
      <c r="EP16" s="116" t="s">
        <v>502</v>
      </c>
      <c r="EQ16" s="116" t="s">
        <v>502</v>
      </c>
      <c r="ER16" s="116" t="s">
        <v>502</v>
      </c>
      <c r="EU16" s="103" t="s">
        <v>502</v>
      </c>
      <c r="EV16" s="103" t="s">
        <v>502</v>
      </c>
      <c r="EW16" s="103" t="s">
        <v>502</v>
      </c>
      <c r="EX16" s="103" t="s">
        <v>502</v>
      </c>
      <c r="FJ16" s="120"/>
      <c r="FK16" s="142"/>
      <c r="FL16" s="121"/>
      <c r="FM16" s="121"/>
      <c r="FR16" s="133"/>
      <c r="FS16" s="127"/>
      <c r="GP16" s="120"/>
      <c r="GQ16" s="120"/>
      <c r="GR16" s="120"/>
      <c r="GS16" s="120"/>
      <c r="GZ16" s="120"/>
      <c r="HA16" s="122"/>
      <c r="HB16" s="122"/>
      <c r="HC16" s="134"/>
      <c r="HG16" s="122"/>
      <c r="HH16" s="122"/>
      <c r="HI16" s="122"/>
      <c r="HJ16" s="120"/>
      <c r="HK16" s="120"/>
      <c r="HL16" s="120"/>
      <c r="HM16" s="122"/>
      <c r="HN16" s="122"/>
      <c r="IL16" s="122"/>
      <c r="IM16" s="122"/>
      <c r="IN16" s="122"/>
      <c r="IO16" s="122"/>
      <c r="JG16" s="124"/>
      <c r="JH16" s="124"/>
      <c r="JI16" s="124"/>
      <c r="JJ16" s="124"/>
      <c r="JM16" s="124"/>
      <c r="JN16" s="124"/>
      <c r="JO16" s="118" t="s">
        <v>502</v>
      </c>
      <c r="JP16" s="124"/>
      <c r="JQ16" s="118" t="s">
        <v>502</v>
      </c>
      <c r="JR16" s="118" t="s">
        <v>502</v>
      </c>
      <c r="JS16" s="118" t="s">
        <v>502</v>
      </c>
      <c r="JT16" s="118" t="s">
        <v>502</v>
      </c>
      <c r="JU16" s="118" t="s">
        <v>502</v>
      </c>
      <c r="JV16" s="118" t="s">
        <v>502</v>
      </c>
      <c r="JW16" s="118" t="s">
        <v>502</v>
      </c>
      <c r="KJ16" s="124"/>
      <c r="KK16" s="118" t="s">
        <v>502</v>
      </c>
      <c r="KL16" s="124"/>
      <c r="KM16" s="118" t="s">
        <v>502</v>
      </c>
      <c r="KN16" s="118" t="s">
        <v>502</v>
      </c>
      <c r="KO16" s="118" t="s">
        <v>502</v>
      </c>
      <c r="KP16" s="118" t="s">
        <v>502</v>
      </c>
      <c r="KQ16" s="118" t="s">
        <v>502</v>
      </c>
      <c r="KR16" s="118" t="s">
        <v>502</v>
      </c>
      <c r="KS16" s="118" t="s">
        <v>502</v>
      </c>
      <c r="LW16" s="118" t="s">
        <v>502</v>
      </c>
      <c r="LX16" s="118" t="s">
        <v>502</v>
      </c>
      <c r="LY16" s="118" t="s">
        <v>502</v>
      </c>
      <c r="LZ16" s="118" t="s">
        <v>502</v>
      </c>
      <c r="MA16" s="118" t="s">
        <v>502</v>
      </c>
      <c r="MB16" s="118" t="s">
        <v>502</v>
      </c>
      <c r="MC16" s="118" t="s">
        <v>502</v>
      </c>
      <c r="ME16" s="118" t="s">
        <v>502</v>
      </c>
      <c r="MF16" s="118" t="s">
        <v>502</v>
      </c>
      <c r="MG16" s="118" t="s">
        <v>502</v>
      </c>
      <c r="MH16" s="118" t="s">
        <v>502</v>
      </c>
    </row>
    <row r="17" spans="1:346" x14ac:dyDescent="0.3">
      <c r="A17" s="154"/>
      <c r="B17" s="154"/>
      <c r="C17" s="154"/>
      <c r="D17" s="163"/>
      <c r="E17" s="132"/>
      <c r="F17" s="120"/>
      <c r="G17" s="129"/>
      <c r="H17" s="126"/>
      <c r="I17" s="120"/>
      <c r="J17" s="126"/>
      <c r="K17" s="120"/>
      <c r="L17" s="125"/>
      <c r="M17" s="122"/>
      <c r="N17" s="120"/>
      <c r="O17" s="120"/>
      <c r="P17" s="125"/>
      <c r="Q17" s="132"/>
      <c r="R17" s="132"/>
      <c r="S17" s="103" t="s">
        <v>502</v>
      </c>
      <c r="T17" s="103" t="s">
        <v>502</v>
      </c>
      <c r="AB17" s="103" t="s">
        <v>502</v>
      </c>
      <c r="AC17" s="120"/>
      <c r="AD17" s="103" t="s">
        <v>502</v>
      </c>
      <c r="AE17" s="144"/>
      <c r="AF17" s="104" t="s">
        <v>502</v>
      </c>
      <c r="AG17" s="120"/>
      <c r="AH17" s="103" t="s">
        <v>502</v>
      </c>
      <c r="AI17" s="144"/>
      <c r="CB17" s="135"/>
      <c r="CD17" s="103" t="s">
        <v>502</v>
      </c>
      <c r="CE17" s="135"/>
      <c r="CF17" s="103" t="s">
        <v>502</v>
      </c>
      <c r="CG17" s="103" t="s">
        <v>502</v>
      </c>
      <c r="CH17" s="103" t="s">
        <v>502</v>
      </c>
      <c r="CI17" s="103" t="s">
        <v>502</v>
      </c>
      <c r="CJ17" s="103" t="s">
        <v>502</v>
      </c>
      <c r="CK17" s="103" t="s">
        <v>502</v>
      </c>
      <c r="CL17" s="103" t="s">
        <v>502</v>
      </c>
      <c r="CY17" s="135"/>
      <c r="CZ17" s="103" t="s">
        <v>502</v>
      </c>
      <c r="DA17" s="135"/>
      <c r="DB17" s="103" t="s">
        <v>502</v>
      </c>
      <c r="DC17" s="103" t="s">
        <v>502</v>
      </c>
      <c r="DD17" s="103" t="s">
        <v>502</v>
      </c>
      <c r="DE17" s="103" t="s">
        <v>502</v>
      </c>
      <c r="DF17" s="103" t="s">
        <v>502</v>
      </c>
      <c r="DG17" s="103" t="s">
        <v>502</v>
      </c>
      <c r="DH17" s="103" t="s">
        <v>502</v>
      </c>
      <c r="EL17" s="103" t="s">
        <v>502</v>
      </c>
      <c r="EM17" s="116" t="s">
        <v>502</v>
      </c>
      <c r="EN17" s="116" t="s">
        <v>502</v>
      </c>
      <c r="EO17" s="116" t="s">
        <v>502</v>
      </c>
      <c r="EP17" s="116" t="s">
        <v>502</v>
      </c>
      <c r="EQ17" s="116" t="s">
        <v>502</v>
      </c>
      <c r="ER17" s="116" t="s">
        <v>502</v>
      </c>
      <c r="EU17" s="103" t="s">
        <v>502</v>
      </c>
      <c r="EV17" s="103" t="s">
        <v>502</v>
      </c>
      <c r="EW17" s="103" t="s">
        <v>502</v>
      </c>
      <c r="EX17" s="103" t="s">
        <v>502</v>
      </c>
      <c r="FJ17" s="120"/>
      <c r="FK17" s="143"/>
      <c r="FL17" s="121"/>
      <c r="FM17" s="121"/>
      <c r="FR17" s="133"/>
      <c r="FS17" s="127"/>
      <c r="GP17" s="120"/>
      <c r="GQ17" s="120"/>
      <c r="GR17" s="120"/>
      <c r="GS17" s="120"/>
      <c r="GZ17" s="120"/>
      <c r="HA17" s="122"/>
      <c r="HB17" s="122"/>
      <c r="HC17" s="134"/>
      <c r="HG17" s="122"/>
      <c r="HH17" s="122"/>
      <c r="HI17" s="122"/>
      <c r="HJ17" s="120"/>
      <c r="HK17" s="120"/>
      <c r="HL17" s="120"/>
      <c r="HM17" s="122"/>
      <c r="HN17" s="122"/>
      <c r="IL17" s="122"/>
      <c r="IM17" s="122"/>
      <c r="IN17" s="122"/>
      <c r="IO17" s="122"/>
      <c r="JG17" s="124"/>
      <c r="JH17" s="124"/>
      <c r="JI17" s="124"/>
      <c r="JJ17" s="124"/>
      <c r="JM17" s="124"/>
      <c r="JN17" s="124"/>
      <c r="JO17" s="118" t="s">
        <v>502</v>
      </c>
      <c r="JP17" s="124"/>
      <c r="JQ17" s="118" t="s">
        <v>502</v>
      </c>
      <c r="JR17" s="118" t="s">
        <v>502</v>
      </c>
      <c r="JS17" s="118" t="s">
        <v>502</v>
      </c>
      <c r="JT17" s="118" t="s">
        <v>502</v>
      </c>
      <c r="JU17" s="118" t="s">
        <v>502</v>
      </c>
      <c r="JV17" s="118" t="s">
        <v>502</v>
      </c>
      <c r="JW17" s="118" t="s">
        <v>502</v>
      </c>
      <c r="KJ17" s="124"/>
      <c r="KK17" s="118" t="s">
        <v>502</v>
      </c>
      <c r="KL17" s="124"/>
      <c r="KM17" s="118" t="s">
        <v>502</v>
      </c>
      <c r="KN17" s="118" t="s">
        <v>502</v>
      </c>
      <c r="KO17" s="118" t="s">
        <v>502</v>
      </c>
      <c r="KP17" s="118" t="s">
        <v>502</v>
      </c>
      <c r="KQ17" s="118" t="s">
        <v>502</v>
      </c>
      <c r="KR17" s="118" t="s">
        <v>502</v>
      </c>
      <c r="KS17" s="118" t="s">
        <v>502</v>
      </c>
      <c r="LW17" s="118" t="s">
        <v>502</v>
      </c>
      <c r="LX17" s="118" t="s">
        <v>502</v>
      </c>
      <c r="LY17" s="118" t="s">
        <v>502</v>
      </c>
      <c r="LZ17" s="118" t="s">
        <v>502</v>
      </c>
      <c r="MA17" s="118" t="s">
        <v>502</v>
      </c>
      <c r="MB17" s="118" t="s">
        <v>502</v>
      </c>
      <c r="MC17" s="118" t="s">
        <v>502</v>
      </c>
      <c r="ME17" s="118" t="s">
        <v>502</v>
      </c>
      <c r="MF17" s="118" t="s">
        <v>502</v>
      </c>
      <c r="MG17" s="118" t="s">
        <v>502</v>
      </c>
      <c r="MH17" s="118" t="s">
        <v>502</v>
      </c>
    </row>
    <row r="18" spans="1:346" ht="28.8" customHeight="1" x14ac:dyDescent="0.3">
      <c r="A18" s="152">
        <v>4</v>
      </c>
      <c r="B18" s="152">
        <v>4</v>
      </c>
      <c r="C18" s="152" t="s">
        <v>485</v>
      </c>
      <c r="D18" s="165">
        <v>45029</v>
      </c>
      <c r="E18" s="130" t="s">
        <v>516</v>
      </c>
      <c r="F18" s="120" t="s">
        <v>487</v>
      </c>
      <c r="G18" s="126" t="s">
        <v>517</v>
      </c>
      <c r="H18" s="126" t="s">
        <v>518</v>
      </c>
      <c r="I18" s="120" t="s">
        <v>519</v>
      </c>
      <c r="J18" s="126" t="s">
        <v>520</v>
      </c>
      <c r="K18" s="120" t="s">
        <v>521</v>
      </c>
      <c r="L18" s="150" t="s">
        <v>522</v>
      </c>
      <c r="M18" s="122" t="s">
        <v>494</v>
      </c>
      <c r="N18" s="120" t="s">
        <v>523</v>
      </c>
      <c r="O18" s="120" t="s">
        <v>496</v>
      </c>
      <c r="P18" s="140" t="s">
        <v>524</v>
      </c>
      <c r="Q18" s="130" t="s">
        <v>498</v>
      </c>
      <c r="R18" s="130">
        <v>2</v>
      </c>
      <c r="S18" s="103" t="s">
        <v>525</v>
      </c>
      <c r="T18" s="103" t="s">
        <v>500</v>
      </c>
      <c r="AB18" s="103">
        <v>412</v>
      </c>
      <c r="AC18" s="120">
        <f>AB18+AB19</f>
        <v>828</v>
      </c>
      <c r="AD18" s="103">
        <v>59</v>
      </c>
      <c r="AE18" s="144">
        <v>59</v>
      </c>
      <c r="AF18" s="103">
        <v>0</v>
      </c>
      <c r="AG18" s="120">
        <v>0</v>
      </c>
      <c r="AH18" s="113" t="s">
        <v>500</v>
      </c>
      <c r="AI18" s="147" t="s">
        <v>500</v>
      </c>
      <c r="CB18" s="120" t="s">
        <v>502</v>
      </c>
      <c r="CD18" s="103" t="s">
        <v>502</v>
      </c>
      <c r="CE18" s="120" t="s">
        <v>502</v>
      </c>
      <c r="CF18" s="103" t="s">
        <v>502</v>
      </c>
      <c r="CG18" s="103" t="s">
        <v>502</v>
      </c>
      <c r="CH18" s="103" t="s">
        <v>502</v>
      </c>
      <c r="CI18" s="103" t="s">
        <v>502</v>
      </c>
      <c r="CJ18" s="103" t="s">
        <v>502</v>
      </c>
      <c r="CK18" s="103" t="s">
        <v>502</v>
      </c>
      <c r="CL18" s="103" t="s">
        <v>502</v>
      </c>
      <c r="CY18" s="120" t="s">
        <v>502</v>
      </c>
      <c r="CZ18" s="103" t="s">
        <v>502</v>
      </c>
      <c r="DA18" s="120" t="s">
        <v>502</v>
      </c>
      <c r="DB18" s="103" t="s">
        <v>502</v>
      </c>
      <c r="DC18" s="103" t="s">
        <v>502</v>
      </c>
      <c r="DD18" s="103" t="s">
        <v>502</v>
      </c>
      <c r="DE18" s="103" t="s">
        <v>502</v>
      </c>
      <c r="DF18" s="103" t="s">
        <v>502</v>
      </c>
      <c r="DG18" s="103" t="s">
        <v>502</v>
      </c>
      <c r="DH18" s="103" t="s">
        <v>502</v>
      </c>
      <c r="EL18" s="103" t="s">
        <v>502</v>
      </c>
      <c r="EM18" s="116" t="s">
        <v>502</v>
      </c>
      <c r="EN18" s="116" t="s">
        <v>502</v>
      </c>
      <c r="EO18" s="116" t="s">
        <v>502</v>
      </c>
      <c r="EP18" s="116" t="s">
        <v>502</v>
      </c>
      <c r="EQ18" s="116" t="s">
        <v>502</v>
      </c>
      <c r="ER18" s="116" t="s">
        <v>502</v>
      </c>
      <c r="EU18" s="103" t="s">
        <v>502</v>
      </c>
      <c r="EV18" s="103" t="s">
        <v>502</v>
      </c>
      <c r="EW18" s="103" t="s">
        <v>502</v>
      </c>
      <c r="EX18" s="103" t="s">
        <v>502</v>
      </c>
      <c r="FJ18" s="120" t="s">
        <v>801</v>
      </c>
      <c r="FK18" s="141" t="s">
        <v>806</v>
      </c>
      <c r="FL18" s="120" t="s">
        <v>803</v>
      </c>
      <c r="FM18" s="120" t="s">
        <v>803</v>
      </c>
      <c r="FR18" s="133" t="s">
        <v>834</v>
      </c>
      <c r="FS18" s="127" t="s">
        <v>835</v>
      </c>
      <c r="GP18" s="120" t="s">
        <v>500</v>
      </c>
      <c r="GQ18" s="120" t="s">
        <v>500</v>
      </c>
      <c r="GR18" s="120" t="s">
        <v>500</v>
      </c>
      <c r="GS18" s="120" t="s">
        <v>500</v>
      </c>
      <c r="GZ18" s="120" t="s">
        <v>502</v>
      </c>
      <c r="HA18" s="122" t="s">
        <v>502</v>
      </c>
      <c r="HB18" s="122" t="s">
        <v>502</v>
      </c>
      <c r="HC18" s="134" t="s">
        <v>502</v>
      </c>
      <c r="HG18" s="122" t="s">
        <v>502</v>
      </c>
      <c r="HH18" s="122" t="s">
        <v>502</v>
      </c>
      <c r="HI18" s="122" t="s">
        <v>502</v>
      </c>
      <c r="HJ18" s="120" t="s">
        <v>500</v>
      </c>
      <c r="HK18" s="120" t="s">
        <v>500</v>
      </c>
      <c r="HL18" s="120" t="s">
        <v>500</v>
      </c>
      <c r="HM18" s="122" t="s">
        <v>502</v>
      </c>
      <c r="HN18" s="122" t="s">
        <v>502</v>
      </c>
      <c r="IL18" s="122" t="s">
        <v>502</v>
      </c>
      <c r="IM18" s="122" t="s">
        <v>502</v>
      </c>
      <c r="IN18" s="122" t="s">
        <v>502</v>
      </c>
      <c r="IO18" s="122" t="s">
        <v>502</v>
      </c>
      <c r="JG18" s="123" t="s">
        <v>502</v>
      </c>
      <c r="JH18" s="123" t="s">
        <v>502</v>
      </c>
      <c r="JI18" s="123" t="s">
        <v>502</v>
      </c>
      <c r="JJ18" s="123" t="s">
        <v>502</v>
      </c>
      <c r="JM18" s="123" t="s">
        <v>502</v>
      </c>
      <c r="JN18" s="123" t="s">
        <v>502</v>
      </c>
      <c r="JO18" s="118" t="s">
        <v>502</v>
      </c>
      <c r="JP18" s="123" t="s">
        <v>502</v>
      </c>
      <c r="JQ18" s="118" t="s">
        <v>502</v>
      </c>
      <c r="JR18" s="118" t="s">
        <v>502</v>
      </c>
      <c r="JS18" s="118" t="s">
        <v>502</v>
      </c>
      <c r="JT18" s="118" t="s">
        <v>502</v>
      </c>
      <c r="JU18" s="118" t="s">
        <v>502</v>
      </c>
      <c r="JV18" s="118" t="s">
        <v>502</v>
      </c>
      <c r="JW18" s="118" t="s">
        <v>502</v>
      </c>
      <c r="KJ18" s="123" t="s">
        <v>502</v>
      </c>
      <c r="KK18" s="118" t="s">
        <v>502</v>
      </c>
      <c r="KL18" s="123" t="s">
        <v>502</v>
      </c>
      <c r="KM18" s="118" t="s">
        <v>502</v>
      </c>
      <c r="KN18" s="118" t="s">
        <v>502</v>
      </c>
      <c r="KO18" s="118" t="s">
        <v>502</v>
      </c>
      <c r="KP18" s="118" t="s">
        <v>502</v>
      </c>
      <c r="KQ18" s="118" t="s">
        <v>502</v>
      </c>
      <c r="KR18" s="118" t="s">
        <v>502</v>
      </c>
      <c r="KS18" s="118" t="s">
        <v>502</v>
      </c>
      <c r="LW18" s="118" t="s">
        <v>502</v>
      </c>
      <c r="LX18" s="118" t="s">
        <v>502</v>
      </c>
      <c r="LY18" s="118" t="s">
        <v>502</v>
      </c>
      <c r="LZ18" s="118" t="s">
        <v>502</v>
      </c>
      <c r="MA18" s="118" t="s">
        <v>502</v>
      </c>
      <c r="MB18" s="118" t="s">
        <v>502</v>
      </c>
      <c r="MC18" s="118" t="s">
        <v>502</v>
      </c>
      <c r="ME18" s="118" t="s">
        <v>502</v>
      </c>
      <c r="MF18" s="118" t="s">
        <v>502</v>
      </c>
      <c r="MG18" s="118" t="s">
        <v>502</v>
      </c>
      <c r="MH18" s="118" t="s">
        <v>502</v>
      </c>
    </row>
    <row r="19" spans="1:346" ht="28.8" x14ac:dyDescent="0.3">
      <c r="A19" s="153"/>
      <c r="B19" s="153"/>
      <c r="C19" s="153"/>
      <c r="D19" s="162"/>
      <c r="E19" s="131"/>
      <c r="F19" s="120"/>
      <c r="G19" s="126"/>
      <c r="H19" s="126"/>
      <c r="I19" s="120"/>
      <c r="J19" s="126"/>
      <c r="K19" s="120"/>
      <c r="L19" s="150"/>
      <c r="M19" s="122"/>
      <c r="N19" s="120"/>
      <c r="O19" s="120"/>
      <c r="P19" s="140"/>
      <c r="Q19" s="131"/>
      <c r="R19" s="131"/>
      <c r="S19" s="103" t="s">
        <v>526</v>
      </c>
      <c r="T19" s="103" t="s">
        <v>500</v>
      </c>
      <c r="AB19" s="103">
        <v>416</v>
      </c>
      <c r="AC19" s="120"/>
      <c r="AD19" s="103">
        <v>59</v>
      </c>
      <c r="AE19" s="144"/>
      <c r="AF19" s="103">
        <v>0</v>
      </c>
      <c r="AG19" s="120"/>
      <c r="AH19" s="113" t="s">
        <v>500</v>
      </c>
      <c r="AI19" s="147"/>
      <c r="CB19" s="135"/>
      <c r="CD19" s="103" t="s">
        <v>502</v>
      </c>
      <c r="CE19" s="135"/>
      <c r="CF19" s="103" t="s">
        <v>502</v>
      </c>
      <c r="CG19" s="103" t="s">
        <v>502</v>
      </c>
      <c r="CH19" s="103" t="s">
        <v>502</v>
      </c>
      <c r="CI19" s="103" t="s">
        <v>502</v>
      </c>
      <c r="CJ19" s="103" t="s">
        <v>502</v>
      </c>
      <c r="CK19" s="103" t="s">
        <v>502</v>
      </c>
      <c r="CL19" s="103" t="s">
        <v>502</v>
      </c>
      <c r="CY19" s="135"/>
      <c r="CZ19" s="103" t="s">
        <v>502</v>
      </c>
      <c r="DA19" s="135"/>
      <c r="DB19" s="103" t="s">
        <v>502</v>
      </c>
      <c r="DC19" s="103" t="s">
        <v>502</v>
      </c>
      <c r="DD19" s="103" t="s">
        <v>502</v>
      </c>
      <c r="DE19" s="103" t="s">
        <v>502</v>
      </c>
      <c r="DF19" s="103" t="s">
        <v>502</v>
      </c>
      <c r="DG19" s="103" t="s">
        <v>502</v>
      </c>
      <c r="DH19" s="103" t="s">
        <v>502</v>
      </c>
      <c r="EL19" s="103" t="s">
        <v>502</v>
      </c>
      <c r="EM19" s="116" t="s">
        <v>502</v>
      </c>
      <c r="EN19" s="116" t="s">
        <v>502</v>
      </c>
      <c r="EO19" s="116" t="s">
        <v>502</v>
      </c>
      <c r="EP19" s="116" t="s">
        <v>502</v>
      </c>
      <c r="EQ19" s="116" t="s">
        <v>502</v>
      </c>
      <c r="ER19" s="116" t="s">
        <v>502</v>
      </c>
      <c r="EU19" s="103" t="s">
        <v>502</v>
      </c>
      <c r="EV19" s="103" t="s">
        <v>502</v>
      </c>
      <c r="EW19" s="103" t="s">
        <v>502</v>
      </c>
      <c r="EX19" s="103" t="s">
        <v>502</v>
      </c>
      <c r="FJ19" s="120"/>
      <c r="FK19" s="142"/>
      <c r="FL19" s="121"/>
      <c r="FM19" s="121"/>
      <c r="FR19" s="133"/>
      <c r="FS19" s="127"/>
      <c r="GP19" s="120"/>
      <c r="GQ19" s="120"/>
      <c r="GR19" s="120"/>
      <c r="GS19" s="120"/>
      <c r="GZ19" s="120"/>
      <c r="HA19" s="122"/>
      <c r="HB19" s="122"/>
      <c r="HC19" s="134"/>
      <c r="HG19" s="122"/>
      <c r="HH19" s="122"/>
      <c r="HI19" s="122"/>
      <c r="HJ19" s="120"/>
      <c r="HK19" s="120"/>
      <c r="HL19" s="120"/>
      <c r="HM19" s="122"/>
      <c r="HN19" s="122"/>
      <c r="IL19" s="122"/>
      <c r="IM19" s="122"/>
      <c r="IN19" s="122"/>
      <c r="IO19" s="122"/>
      <c r="JG19" s="124"/>
      <c r="JH19" s="124"/>
      <c r="JI19" s="124"/>
      <c r="JJ19" s="124"/>
      <c r="JM19" s="124"/>
      <c r="JN19" s="124"/>
      <c r="JO19" s="118" t="s">
        <v>502</v>
      </c>
      <c r="JP19" s="124"/>
      <c r="JQ19" s="118" t="s">
        <v>502</v>
      </c>
      <c r="JR19" s="118" t="s">
        <v>502</v>
      </c>
      <c r="JS19" s="118" t="s">
        <v>502</v>
      </c>
      <c r="JT19" s="118" t="s">
        <v>502</v>
      </c>
      <c r="JU19" s="118" t="s">
        <v>502</v>
      </c>
      <c r="JV19" s="118" t="s">
        <v>502</v>
      </c>
      <c r="JW19" s="118" t="s">
        <v>502</v>
      </c>
      <c r="KJ19" s="124"/>
      <c r="KK19" s="118" t="s">
        <v>502</v>
      </c>
      <c r="KL19" s="124"/>
      <c r="KM19" s="118" t="s">
        <v>502</v>
      </c>
      <c r="KN19" s="118" t="s">
        <v>502</v>
      </c>
      <c r="KO19" s="118" t="s">
        <v>502</v>
      </c>
      <c r="KP19" s="118" t="s">
        <v>502</v>
      </c>
      <c r="KQ19" s="118" t="s">
        <v>502</v>
      </c>
      <c r="KR19" s="118" t="s">
        <v>502</v>
      </c>
      <c r="KS19" s="118" t="s">
        <v>502</v>
      </c>
      <c r="LW19" s="118" t="s">
        <v>502</v>
      </c>
      <c r="LX19" s="118" t="s">
        <v>502</v>
      </c>
      <c r="LY19" s="118" t="s">
        <v>502</v>
      </c>
      <c r="LZ19" s="118" t="s">
        <v>502</v>
      </c>
      <c r="MA19" s="118" t="s">
        <v>502</v>
      </c>
      <c r="MB19" s="118" t="s">
        <v>502</v>
      </c>
      <c r="MC19" s="118" t="s">
        <v>502</v>
      </c>
      <c r="ME19" s="118" t="s">
        <v>502</v>
      </c>
      <c r="MF19" s="118" t="s">
        <v>502</v>
      </c>
      <c r="MG19" s="118" t="s">
        <v>502</v>
      </c>
      <c r="MH19" s="118" t="s">
        <v>502</v>
      </c>
    </row>
    <row r="20" spans="1:346" x14ac:dyDescent="0.3">
      <c r="A20" s="153"/>
      <c r="B20" s="153"/>
      <c r="C20" s="153"/>
      <c r="D20" s="162"/>
      <c r="E20" s="131"/>
      <c r="F20" s="120"/>
      <c r="G20" s="126"/>
      <c r="H20" s="126"/>
      <c r="I20" s="120"/>
      <c r="J20" s="126"/>
      <c r="K20" s="120"/>
      <c r="L20" s="150"/>
      <c r="M20" s="122"/>
      <c r="N20" s="120"/>
      <c r="O20" s="120"/>
      <c r="P20" s="140"/>
      <c r="Q20" s="131"/>
      <c r="R20" s="131"/>
      <c r="S20" s="103" t="s">
        <v>502</v>
      </c>
      <c r="T20" s="103" t="s">
        <v>502</v>
      </c>
      <c r="AB20" s="103" t="s">
        <v>502</v>
      </c>
      <c r="AC20" s="120"/>
      <c r="AD20" s="103" t="s">
        <v>502</v>
      </c>
      <c r="AE20" s="144"/>
      <c r="AF20" s="103" t="s">
        <v>502</v>
      </c>
      <c r="AG20" s="120"/>
      <c r="AH20" s="113" t="s">
        <v>502</v>
      </c>
      <c r="AI20" s="147"/>
      <c r="CB20" s="135"/>
      <c r="CD20" s="103" t="s">
        <v>502</v>
      </c>
      <c r="CE20" s="135"/>
      <c r="CF20" s="103" t="s">
        <v>502</v>
      </c>
      <c r="CG20" s="103" t="s">
        <v>502</v>
      </c>
      <c r="CH20" s="103" t="s">
        <v>502</v>
      </c>
      <c r="CI20" s="103" t="s">
        <v>502</v>
      </c>
      <c r="CJ20" s="103" t="s">
        <v>502</v>
      </c>
      <c r="CK20" s="103" t="s">
        <v>502</v>
      </c>
      <c r="CL20" s="103" t="s">
        <v>502</v>
      </c>
      <c r="CY20" s="135"/>
      <c r="CZ20" s="103" t="s">
        <v>502</v>
      </c>
      <c r="DA20" s="135"/>
      <c r="DB20" s="103" t="s">
        <v>502</v>
      </c>
      <c r="DC20" s="103" t="s">
        <v>502</v>
      </c>
      <c r="DD20" s="103" t="s">
        <v>502</v>
      </c>
      <c r="DE20" s="103" t="s">
        <v>502</v>
      </c>
      <c r="DF20" s="103" t="s">
        <v>502</v>
      </c>
      <c r="DG20" s="103" t="s">
        <v>502</v>
      </c>
      <c r="DH20" s="103" t="s">
        <v>502</v>
      </c>
      <c r="EL20" s="103" t="s">
        <v>502</v>
      </c>
      <c r="EM20" s="116" t="s">
        <v>502</v>
      </c>
      <c r="EN20" s="116" t="s">
        <v>502</v>
      </c>
      <c r="EO20" s="116" t="s">
        <v>502</v>
      </c>
      <c r="EP20" s="116" t="s">
        <v>502</v>
      </c>
      <c r="EQ20" s="116" t="s">
        <v>502</v>
      </c>
      <c r="ER20" s="116" t="s">
        <v>502</v>
      </c>
      <c r="EU20" s="103" t="s">
        <v>502</v>
      </c>
      <c r="EV20" s="103" t="s">
        <v>502</v>
      </c>
      <c r="EW20" s="103" t="s">
        <v>502</v>
      </c>
      <c r="EX20" s="103" t="s">
        <v>502</v>
      </c>
      <c r="FJ20" s="120"/>
      <c r="FK20" s="142"/>
      <c r="FL20" s="121"/>
      <c r="FM20" s="121"/>
      <c r="FR20" s="133"/>
      <c r="FS20" s="127"/>
      <c r="GP20" s="120"/>
      <c r="GQ20" s="120"/>
      <c r="GR20" s="120"/>
      <c r="GS20" s="120"/>
      <c r="GZ20" s="120"/>
      <c r="HA20" s="122"/>
      <c r="HB20" s="122"/>
      <c r="HC20" s="134"/>
      <c r="HG20" s="122"/>
      <c r="HH20" s="122"/>
      <c r="HI20" s="122"/>
      <c r="HJ20" s="120"/>
      <c r="HK20" s="120"/>
      <c r="HL20" s="120"/>
      <c r="HM20" s="122"/>
      <c r="HN20" s="122"/>
      <c r="IL20" s="122"/>
      <c r="IM20" s="122"/>
      <c r="IN20" s="122"/>
      <c r="IO20" s="122"/>
      <c r="JG20" s="124"/>
      <c r="JH20" s="124"/>
      <c r="JI20" s="124"/>
      <c r="JJ20" s="124"/>
      <c r="JM20" s="124"/>
      <c r="JN20" s="124"/>
      <c r="JO20" s="118" t="s">
        <v>502</v>
      </c>
      <c r="JP20" s="124"/>
      <c r="JQ20" s="118" t="s">
        <v>502</v>
      </c>
      <c r="JR20" s="118" t="s">
        <v>502</v>
      </c>
      <c r="JS20" s="118" t="s">
        <v>502</v>
      </c>
      <c r="JT20" s="118" t="s">
        <v>502</v>
      </c>
      <c r="JU20" s="118" t="s">
        <v>502</v>
      </c>
      <c r="JV20" s="118" t="s">
        <v>502</v>
      </c>
      <c r="JW20" s="118" t="s">
        <v>502</v>
      </c>
      <c r="KJ20" s="124"/>
      <c r="KK20" s="118" t="s">
        <v>502</v>
      </c>
      <c r="KL20" s="124"/>
      <c r="KM20" s="118" t="s">
        <v>502</v>
      </c>
      <c r="KN20" s="118" t="s">
        <v>502</v>
      </c>
      <c r="KO20" s="118" t="s">
        <v>502</v>
      </c>
      <c r="KP20" s="118" t="s">
        <v>502</v>
      </c>
      <c r="KQ20" s="118" t="s">
        <v>502</v>
      </c>
      <c r="KR20" s="118" t="s">
        <v>502</v>
      </c>
      <c r="KS20" s="118" t="s">
        <v>502</v>
      </c>
      <c r="LW20" s="118" t="s">
        <v>502</v>
      </c>
      <c r="LX20" s="118" t="s">
        <v>502</v>
      </c>
      <c r="LY20" s="118" t="s">
        <v>502</v>
      </c>
      <c r="LZ20" s="118" t="s">
        <v>502</v>
      </c>
      <c r="MA20" s="118" t="s">
        <v>502</v>
      </c>
      <c r="MB20" s="118" t="s">
        <v>502</v>
      </c>
      <c r="MC20" s="118" t="s">
        <v>502</v>
      </c>
      <c r="ME20" s="118" t="s">
        <v>502</v>
      </c>
      <c r="MF20" s="118" t="s">
        <v>502</v>
      </c>
      <c r="MG20" s="118" t="s">
        <v>502</v>
      </c>
      <c r="MH20" s="118" t="s">
        <v>502</v>
      </c>
    </row>
    <row r="21" spans="1:346" x14ac:dyDescent="0.3">
      <c r="A21" s="154"/>
      <c r="B21" s="154"/>
      <c r="C21" s="154"/>
      <c r="D21" s="163"/>
      <c r="E21" s="132"/>
      <c r="F21" s="120"/>
      <c r="G21" s="126"/>
      <c r="H21" s="126"/>
      <c r="I21" s="120"/>
      <c r="J21" s="126"/>
      <c r="K21" s="120"/>
      <c r="L21" s="125"/>
      <c r="M21" s="122"/>
      <c r="N21" s="120"/>
      <c r="O21" s="120"/>
      <c r="P21" s="140"/>
      <c r="Q21" s="132"/>
      <c r="R21" s="132"/>
      <c r="S21" s="103" t="s">
        <v>502</v>
      </c>
      <c r="T21" s="103" t="s">
        <v>502</v>
      </c>
      <c r="AB21" s="103" t="s">
        <v>502</v>
      </c>
      <c r="AC21" s="120"/>
      <c r="AD21" s="103" t="s">
        <v>502</v>
      </c>
      <c r="AE21" s="144"/>
      <c r="AF21" s="104" t="s">
        <v>502</v>
      </c>
      <c r="AG21" s="120"/>
      <c r="AH21" s="113" t="s">
        <v>502</v>
      </c>
      <c r="AI21" s="147"/>
      <c r="CB21" s="135"/>
      <c r="CD21" s="103" t="s">
        <v>502</v>
      </c>
      <c r="CE21" s="135"/>
      <c r="CF21" s="103" t="s">
        <v>502</v>
      </c>
      <c r="CG21" s="103" t="s">
        <v>502</v>
      </c>
      <c r="CH21" s="103" t="s">
        <v>502</v>
      </c>
      <c r="CI21" s="103" t="s">
        <v>502</v>
      </c>
      <c r="CJ21" s="103" t="s">
        <v>502</v>
      </c>
      <c r="CK21" s="103" t="s">
        <v>502</v>
      </c>
      <c r="CL21" s="103" t="s">
        <v>502</v>
      </c>
      <c r="CY21" s="135"/>
      <c r="CZ21" s="103" t="s">
        <v>502</v>
      </c>
      <c r="DA21" s="135"/>
      <c r="DB21" s="103" t="s">
        <v>502</v>
      </c>
      <c r="DC21" s="103" t="s">
        <v>502</v>
      </c>
      <c r="DD21" s="103" t="s">
        <v>502</v>
      </c>
      <c r="DE21" s="103" t="s">
        <v>502</v>
      </c>
      <c r="DF21" s="103" t="s">
        <v>502</v>
      </c>
      <c r="DG21" s="103" t="s">
        <v>502</v>
      </c>
      <c r="DH21" s="103" t="s">
        <v>502</v>
      </c>
      <c r="EL21" s="103" t="s">
        <v>502</v>
      </c>
      <c r="EM21" s="116" t="s">
        <v>502</v>
      </c>
      <c r="EN21" s="116" t="s">
        <v>502</v>
      </c>
      <c r="EO21" s="116" t="s">
        <v>502</v>
      </c>
      <c r="EP21" s="116" t="s">
        <v>502</v>
      </c>
      <c r="EQ21" s="116" t="s">
        <v>502</v>
      </c>
      <c r="ER21" s="116" t="s">
        <v>502</v>
      </c>
      <c r="EU21" s="103" t="s">
        <v>502</v>
      </c>
      <c r="EV21" s="103" t="s">
        <v>502</v>
      </c>
      <c r="EW21" s="103" t="s">
        <v>502</v>
      </c>
      <c r="EX21" s="103" t="s">
        <v>502</v>
      </c>
      <c r="FJ21" s="120"/>
      <c r="FK21" s="143"/>
      <c r="FL21" s="121"/>
      <c r="FM21" s="121"/>
      <c r="FR21" s="133"/>
      <c r="FS21" s="127"/>
      <c r="GP21" s="120"/>
      <c r="GQ21" s="120"/>
      <c r="GR21" s="120"/>
      <c r="GS21" s="120"/>
      <c r="GZ21" s="120"/>
      <c r="HA21" s="122"/>
      <c r="HB21" s="122"/>
      <c r="HC21" s="134"/>
      <c r="HG21" s="122"/>
      <c r="HH21" s="122"/>
      <c r="HI21" s="122"/>
      <c r="HJ21" s="120"/>
      <c r="HK21" s="120"/>
      <c r="HL21" s="120"/>
      <c r="HM21" s="122"/>
      <c r="HN21" s="122"/>
      <c r="IL21" s="122"/>
      <c r="IM21" s="122"/>
      <c r="IN21" s="122"/>
      <c r="IO21" s="122"/>
      <c r="JG21" s="124"/>
      <c r="JH21" s="124"/>
      <c r="JI21" s="124"/>
      <c r="JJ21" s="124"/>
      <c r="JM21" s="124"/>
      <c r="JN21" s="124"/>
      <c r="JO21" s="118" t="s">
        <v>502</v>
      </c>
      <c r="JP21" s="124"/>
      <c r="JQ21" s="118" t="s">
        <v>502</v>
      </c>
      <c r="JR21" s="118" t="s">
        <v>502</v>
      </c>
      <c r="JS21" s="118" t="s">
        <v>502</v>
      </c>
      <c r="JT21" s="118" t="s">
        <v>502</v>
      </c>
      <c r="JU21" s="118" t="s">
        <v>502</v>
      </c>
      <c r="JV21" s="118" t="s">
        <v>502</v>
      </c>
      <c r="JW21" s="118" t="s">
        <v>502</v>
      </c>
      <c r="KJ21" s="124"/>
      <c r="KK21" s="118" t="s">
        <v>502</v>
      </c>
      <c r="KL21" s="124"/>
      <c r="KM21" s="118" t="s">
        <v>502</v>
      </c>
      <c r="KN21" s="118" t="s">
        <v>502</v>
      </c>
      <c r="KO21" s="118" t="s">
        <v>502</v>
      </c>
      <c r="KP21" s="118" t="s">
        <v>502</v>
      </c>
      <c r="KQ21" s="118" t="s">
        <v>502</v>
      </c>
      <c r="KR21" s="118" t="s">
        <v>502</v>
      </c>
      <c r="KS21" s="118" t="s">
        <v>502</v>
      </c>
      <c r="LW21" s="118" t="s">
        <v>502</v>
      </c>
      <c r="LX21" s="118" t="s">
        <v>502</v>
      </c>
      <c r="LY21" s="118" t="s">
        <v>502</v>
      </c>
      <c r="LZ21" s="118" t="s">
        <v>502</v>
      </c>
      <c r="MA21" s="118" t="s">
        <v>502</v>
      </c>
      <c r="MB21" s="118" t="s">
        <v>502</v>
      </c>
      <c r="MC21" s="118" t="s">
        <v>502</v>
      </c>
      <c r="ME21" s="118" t="s">
        <v>502</v>
      </c>
      <c r="MF21" s="118" t="s">
        <v>502</v>
      </c>
      <c r="MG21" s="118" t="s">
        <v>502</v>
      </c>
      <c r="MH21" s="118" t="s">
        <v>502</v>
      </c>
    </row>
    <row r="22" spans="1:346" ht="28.8" customHeight="1" x14ac:dyDescent="0.3">
      <c r="A22" s="152">
        <v>5</v>
      </c>
      <c r="B22" s="152">
        <v>5</v>
      </c>
      <c r="C22" s="152" t="s">
        <v>485</v>
      </c>
      <c r="D22" s="165">
        <v>45029</v>
      </c>
      <c r="E22" s="130" t="s">
        <v>527</v>
      </c>
      <c r="F22" s="120" t="s">
        <v>487</v>
      </c>
      <c r="G22" s="129" t="s">
        <v>528</v>
      </c>
      <c r="H22" s="126" t="s">
        <v>529</v>
      </c>
      <c r="I22" s="120" t="s">
        <v>530</v>
      </c>
      <c r="J22" s="126" t="s">
        <v>531</v>
      </c>
      <c r="K22" s="120" t="s">
        <v>532</v>
      </c>
      <c r="L22" s="150" t="s">
        <v>533</v>
      </c>
      <c r="M22" s="122" t="s">
        <v>494</v>
      </c>
      <c r="N22" s="120" t="s">
        <v>523</v>
      </c>
      <c r="O22" s="120" t="s">
        <v>496</v>
      </c>
      <c r="P22" s="140" t="s">
        <v>534</v>
      </c>
      <c r="Q22" s="130" t="s">
        <v>498</v>
      </c>
      <c r="R22" s="130">
        <v>2</v>
      </c>
      <c r="S22" s="103" t="s">
        <v>535</v>
      </c>
      <c r="T22" s="103" t="s">
        <v>500</v>
      </c>
      <c r="AB22" s="103">
        <v>82</v>
      </c>
      <c r="AC22" s="120">
        <f>AB22+AB23</f>
        <v>238</v>
      </c>
      <c r="AD22" s="110">
        <v>62.1</v>
      </c>
      <c r="AE22" s="144">
        <f>((AD22*AB22)+(AD23*AB23))/AC22</f>
        <v>61.83781512605043</v>
      </c>
      <c r="AF22" s="110">
        <v>0</v>
      </c>
      <c r="AG22" s="144">
        <v>0</v>
      </c>
      <c r="AH22" s="110">
        <v>80</v>
      </c>
      <c r="AI22" s="144">
        <v>229</v>
      </c>
      <c r="CB22" s="120" t="s">
        <v>502</v>
      </c>
      <c r="CD22" s="103" t="s">
        <v>502</v>
      </c>
      <c r="CE22" s="120" t="s">
        <v>502</v>
      </c>
      <c r="CF22" s="103" t="s">
        <v>502</v>
      </c>
      <c r="CG22" s="103" t="s">
        <v>502</v>
      </c>
      <c r="CH22" s="103" t="s">
        <v>502</v>
      </c>
      <c r="CI22" s="103" t="s">
        <v>502</v>
      </c>
      <c r="CJ22" s="103" t="s">
        <v>502</v>
      </c>
      <c r="CK22" s="103" t="s">
        <v>502</v>
      </c>
      <c r="CL22" s="103" t="s">
        <v>502</v>
      </c>
      <c r="CY22" s="120" t="s">
        <v>502</v>
      </c>
      <c r="CZ22" s="103" t="s">
        <v>502</v>
      </c>
      <c r="DA22" s="120" t="s">
        <v>502</v>
      </c>
      <c r="DB22" s="103" t="s">
        <v>502</v>
      </c>
      <c r="DC22" s="103" t="s">
        <v>502</v>
      </c>
      <c r="DD22" s="103" t="s">
        <v>502</v>
      </c>
      <c r="DE22" s="103" t="s">
        <v>502</v>
      </c>
      <c r="DF22" s="103" t="s">
        <v>502</v>
      </c>
      <c r="DG22" s="103" t="s">
        <v>502</v>
      </c>
      <c r="DH22" s="103" t="s">
        <v>502</v>
      </c>
      <c r="EL22" s="103" t="s">
        <v>502</v>
      </c>
      <c r="EM22" s="116" t="s">
        <v>502</v>
      </c>
      <c r="EN22" s="116" t="s">
        <v>502</v>
      </c>
      <c r="EO22" s="116" t="s">
        <v>502</v>
      </c>
      <c r="EP22" s="116" t="s">
        <v>502</v>
      </c>
      <c r="EQ22" s="116" t="s">
        <v>502</v>
      </c>
      <c r="ER22" s="116" t="s">
        <v>502</v>
      </c>
      <c r="EU22" s="103" t="s">
        <v>502</v>
      </c>
      <c r="EV22" s="103" t="s">
        <v>502</v>
      </c>
      <c r="EW22" s="103" t="s">
        <v>502</v>
      </c>
      <c r="EX22" s="103" t="s">
        <v>502</v>
      </c>
      <c r="FJ22" s="120" t="s">
        <v>801</v>
      </c>
      <c r="FK22" s="141" t="s">
        <v>807</v>
      </c>
      <c r="FL22" s="120" t="s">
        <v>803</v>
      </c>
      <c r="FM22" s="120" t="s">
        <v>808</v>
      </c>
      <c r="FR22" s="120" t="s">
        <v>832</v>
      </c>
      <c r="FS22" s="127" t="s">
        <v>836</v>
      </c>
      <c r="GP22" s="127" t="s">
        <v>870</v>
      </c>
      <c r="GQ22" s="120" t="s">
        <v>500</v>
      </c>
      <c r="GR22" s="120" t="s">
        <v>500</v>
      </c>
      <c r="GS22" s="120" t="s">
        <v>500</v>
      </c>
      <c r="GZ22" s="120" t="s">
        <v>502</v>
      </c>
      <c r="HA22" s="122" t="s">
        <v>502</v>
      </c>
      <c r="HB22" s="122" t="s">
        <v>502</v>
      </c>
      <c r="HC22" s="134" t="s">
        <v>502</v>
      </c>
      <c r="HG22" s="122" t="s">
        <v>502</v>
      </c>
      <c r="HH22" s="122" t="s">
        <v>502</v>
      </c>
      <c r="HI22" s="122" t="s">
        <v>502</v>
      </c>
      <c r="HJ22" s="120" t="s">
        <v>500</v>
      </c>
      <c r="HK22" s="120" t="s">
        <v>500</v>
      </c>
      <c r="HL22" s="120" t="s">
        <v>500</v>
      </c>
      <c r="HM22" s="122" t="s">
        <v>502</v>
      </c>
      <c r="HN22" s="122" t="s">
        <v>502</v>
      </c>
      <c r="IL22" s="122" t="s">
        <v>502</v>
      </c>
      <c r="IM22" s="122" t="s">
        <v>502</v>
      </c>
      <c r="IN22" s="122" t="s">
        <v>502</v>
      </c>
      <c r="IO22" s="122" t="s">
        <v>502</v>
      </c>
      <c r="JG22" s="123" t="s">
        <v>502</v>
      </c>
      <c r="JH22" s="123" t="s">
        <v>502</v>
      </c>
      <c r="JI22" s="123" t="s">
        <v>502</v>
      </c>
      <c r="JJ22" s="123" t="s">
        <v>502</v>
      </c>
      <c r="JM22" s="123" t="s">
        <v>502</v>
      </c>
      <c r="JN22" s="123" t="s">
        <v>502</v>
      </c>
      <c r="JO22" s="118" t="s">
        <v>502</v>
      </c>
      <c r="JP22" s="123" t="s">
        <v>502</v>
      </c>
      <c r="JQ22" s="118" t="s">
        <v>502</v>
      </c>
      <c r="JR22" s="118" t="s">
        <v>502</v>
      </c>
      <c r="JS22" s="118" t="s">
        <v>502</v>
      </c>
      <c r="JT22" s="118" t="s">
        <v>502</v>
      </c>
      <c r="JU22" s="118" t="s">
        <v>502</v>
      </c>
      <c r="JV22" s="118" t="s">
        <v>502</v>
      </c>
      <c r="JW22" s="118" t="s">
        <v>502</v>
      </c>
      <c r="KJ22" s="123" t="s">
        <v>502</v>
      </c>
      <c r="KK22" s="118" t="s">
        <v>502</v>
      </c>
      <c r="KL22" s="123" t="s">
        <v>502</v>
      </c>
      <c r="KM22" s="118" t="s">
        <v>502</v>
      </c>
      <c r="KN22" s="118" t="s">
        <v>502</v>
      </c>
      <c r="KO22" s="118" t="s">
        <v>502</v>
      </c>
      <c r="KP22" s="118" t="s">
        <v>502</v>
      </c>
      <c r="KQ22" s="118" t="s">
        <v>502</v>
      </c>
      <c r="KR22" s="118" t="s">
        <v>502</v>
      </c>
      <c r="KS22" s="118" t="s">
        <v>502</v>
      </c>
      <c r="LW22" s="118" t="s">
        <v>502</v>
      </c>
      <c r="LX22" s="118" t="s">
        <v>502</v>
      </c>
      <c r="LY22" s="118" t="s">
        <v>502</v>
      </c>
      <c r="LZ22" s="118" t="s">
        <v>502</v>
      </c>
      <c r="MA22" s="118" t="s">
        <v>502</v>
      </c>
      <c r="MB22" s="118" t="s">
        <v>502</v>
      </c>
      <c r="MC22" s="118" t="s">
        <v>502</v>
      </c>
      <c r="ME22" s="118" t="s">
        <v>502</v>
      </c>
      <c r="MF22" s="118" t="s">
        <v>502</v>
      </c>
      <c r="MG22" s="118" t="s">
        <v>502</v>
      </c>
      <c r="MH22" s="118" t="s">
        <v>502</v>
      </c>
    </row>
    <row r="23" spans="1:346" ht="43.2" x14ac:dyDescent="0.3">
      <c r="A23" s="153"/>
      <c r="B23" s="153"/>
      <c r="C23" s="153"/>
      <c r="D23" s="162"/>
      <c r="E23" s="131"/>
      <c r="F23" s="120"/>
      <c r="G23" s="129"/>
      <c r="H23" s="126"/>
      <c r="I23" s="120"/>
      <c r="J23" s="126"/>
      <c r="K23" s="120"/>
      <c r="L23" s="150"/>
      <c r="M23" s="122"/>
      <c r="N23" s="120"/>
      <c r="O23" s="120"/>
      <c r="P23" s="140"/>
      <c r="Q23" s="131"/>
      <c r="R23" s="131"/>
      <c r="S23" s="103" t="s">
        <v>536</v>
      </c>
      <c r="T23" s="103" t="s">
        <v>500</v>
      </c>
      <c r="AB23" s="103">
        <v>156</v>
      </c>
      <c r="AC23" s="120"/>
      <c r="AD23" s="110">
        <v>61.7</v>
      </c>
      <c r="AE23" s="144"/>
      <c r="AF23" s="110">
        <v>0</v>
      </c>
      <c r="AG23" s="144"/>
      <c r="AH23" s="110">
        <v>149</v>
      </c>
      <c r="AI23" s="144"/>
      <c r="CB23" s="135"/>
      <c r="CD23" s="103" t="s">
        <v>502</v>
      </c>
      <c r="CE23" s="135"/>
      <c r="CF23" s="103" t="s">
        <v>502</v>
      </c>
      <c r="CG23" s="103" t="s">
        <v>502</v>
      </c>
      <c r="CH23" s="103" t="s">
        <v>502</v>
      </c>
      <c r="CI23" s="103" t="s">
        <v>502</v>
      </c>
      <c r="CJ23" s="103" t="s">
        <v>502</v>
      </c>
      <c r="CK23" s="103" t="s">
        <v>502</v>
      </c>
      <c r="CL23" s="103" t="s">
        <v>502</v>
      </c>
      <c r="CY23" s="135"/>
      <c r="CZ23" s="103" t="s">
        <v>502</v>
      </c>
      <c r="DA23" s="135"/>
      <c r="DB23" s="103" t="s">
        <v>502</v>
      </c>
      <c r="DC23" s="103" t="s">
        <v>502</v>
      </c>
      <c r="DD23" s="103" t="s">
        <v>502</v>
      </c>
      <c r="DE23" s="103" t="s">
        <v>502</v>
      </c>
      <c r="DF23" s="103" t="s">
        <v>502</v>
      </c>
      <c r="DG23" s="103" t="s">
        <v>502</v>
      </c>
      <c r="DH23" s="103" t="s">
        <v>502</v>
      </c>
      <c r="EL23" s="103" t="s">
        <v>502</v>
      </c>
      <c r="EM23" s="116" t="s">
        <v>502</v>
      </c>
      <c r="EN23" s="116" t="s">
        <v>502</v>
      </c>
      <c r="EO23" s="116" t="s">
        <v>502</v>
      </c>
      <c r="EP23" s="116" t="s">
        <v>502</v>
      </c>
      <c r="EQ23" s="116" t="s">
        <v>502</v>
      </c>
      <c r="ER23" s="116" t="s">
        <v>502</v>
      </c>
      <c r="EU23" s="103" t="s">
        <v>502</v>
      </c>
      <c r="EV23" s="103" t="s">
        <v>502</v>
      </c>
      <c r="EW23" s="103" t="s">
        <v>502</v>
      </c>
      <c r="EX23" s="103" t="s">
        <v>502</v>
      </c>
      <c r="FJ23" s="120"/>
      <c r="FK23" s="142"/>
      <c r="FL23" s="121"/>
      <c r="FM23" s="121"/>
      <c r="FR23" s="120"/>
      <c r="FS23" s="127"/>
      <c r="GP23" s="127"/>
      <c r="GQ23" s="120"/>
      <c r="GR23" s="120"/>
      <c r="GS23" s="120"/>
      <c r="GZ23" s="120"/>
      <c r="HA23" s="122"/>
      <c r="HB23" s="122"/>
      <c r="HC23" s="134"/>
      <c r="HG23" s="122"/>
      <c r="HH23" s="122"/>
      <c r="HI23" s="122"/>
      <c r="HJ23" s="120"/>
      <c r="HK23" s="120"/>
      <c r="HL23" s="120"/>
      <c r="HM23" s="122"/>
      <c r="HN23" s="122"/>
      <c r="IL23" s="122"/>
      <c r="IM23" s="122"/>
      <c r="IN23" s="122"/>
      <c r="IO23" s="122"/>
      <c r="JG23" s="124"/>
      <c r="JH23" s="124"/>
      <c r="JI23" s="124"/>
      <c r="JJ23" s="124"/>
      <c r="JM23" s="124"/>
      <c r="JN23" s="124"/>
      <c r="JO23" s="118" t="s">
        <v>502</v>
      </c>
      <c r="JP23" s="124"/>
      <c r="JQ23" s="118" t="s">
        <v>502</v>
      </c>
      <c r="JR23" s="118" t="s">
        <v>502</v>
      </c>
      <c r="JS23" s="118" t="s">
        <v>502</v>
      </c>
      <c r="JT23" s="118" t="s">
        <v>502</v>
      </c>
      <c r="JU23" s="118" t="s">
        <v>502</v>
      </c>
      <c r="JV23" s="118" t="s">
        <v>502</v>
      </c>
      <c r="JW23" s="118" t="s">
        <v>502</v>
      </c>
      <c r="KJ23" s="124"/>
      <c r="KK23" s="118" t="s">
        <v>502</v>
      </c>
      <c r="KL23" s="124"/>
      <c r="KM23" s="118" t="s">
        <v>502</v>
      </c>
      <c r="KN23" s="118" t="s">
        <v>502</v>
      </c>
      <c r="KO23" s="118" t="s">
        <v>502</v>
      </c>
      <c r="KP23" s="118" t="s">
        <v>502</v>
      </c>
      <c r="KQ23" s="118" t="s">
        <v>502</v>
      </c>
      <c r="KR23" s="118" t="s">
        <v>502</v>
      </c>
      <c r="KS23" s="118" t="s">
        <v>502</v>
      </c>
      <c r="LW23" s="118" t="s">
        <v>502</v>
      </c>
      <c r="LX23" s="118" t="s">
        <v>502</v>
      </c>
      <c r="LY23" s="118" t="s">
        <v>502</v>
      </c>
      <c r="LZ23" s="118" t="s">
        <v>502</v>
      </c>
      <c r="MA23" s="118" t="s">
        <v>502</v>
      </c>
      <c r="MB23" s="118" t="s">
        <v>502</v>
      </c>
      <c r="MC23" s="118" t="s">
        <v>502</v>
      </c>
      <c r="ME23" s="118" t="s">
        <v>502</v>
      </c>
      <c r="MF23" s="118" t="s">
        <v>502</v>
      </c>
      <c r="MG23" s="118" t="s">
        <v>502</v>
      </c>
      <c r="MH23" s="118" t="s">
        <v>502</v>
      </c>
    </row>
    <row r="24" spans="1:346" x14ac:dyDescent="0.3">
      <c r="A24" s="153"/>
      <c r="B24" s="153"/>
      <c r="C24" s="153"/>
      <c r="D24" s="162"/>
      <c r="E24" s="131"/>
      <c r="F24" s="120"/>
      <c r="G24" s="129"/>
      <c r="H24" s="126"/>
      <c r="I24" s="120"/>
      <c r="J24" s="126"/>
      <c r="K24" s="120"/>
      <c r="L24" s="150"/>
      <c r="M24" s="122"/>
      <c r="N24" s="120"/>
      <c r="O24" s="120"/>
      <c r="P24" s="140"/>
      <c r="Q24" s="131"/>
      <c r="R24" s="131"/>
      <c r="S24" s="103" t="s">
        <v>502</v>
      </c>
      <c r="T24" s="103" t="s">
        <v>502</v>
      </c>
      <c r="AB24" s="103" t="s">
        <v>502</v>
      </c>
      <c r="AC24" s="120"/>
      <c r="AD24" s="110" t="s">
        <v>502</v>
      </c>
      <c r="AE24" s="144"/>
      <c r="AF24" s="110" t="s">
        <v>502</v>
      </c>
      <c r="AG24" s="144"/>
      <c r="AH24" s="110" t="s">
        <v>502</v>
      </c>
      <c r="AI24" s="144"/>
      <c r="CB24" s="135"/>
      <c r="CD24" s="103" t="s">
        <v>502</v>
      </c>
      <c r="CE24" s="135"/>
      <c r="CF24" s="103" t="s">
        <v>502</v>
      </c>
      <c r="CG24" s="103" t="s">
        <v>502</v>
      </c>
      <c r="CH24" s="103" t="s">
        <v>502</v>
      </c>
      <c r="CI24" s="103" t="s">
        <v>502</v>
      </c>
      <c r="CJ24" s="103" t="s">
        <v>502</v>
      </c>
      <c r="CK24" s="103" t="s">
        <v>502</v>
      </c>
      <c r="CL24" s="103" t="s">
        <v>502</v>
      </c>
      <c r="CY24" s="135"/>
      <c r="CZ24" s="103" t="s">
        <v>502</v>
      </c>
      <c r="DA24" s="135"/>
      <c r="DB24" s="103" t="s">
        <v>502</v>
      </c>
      <c r="DC24" s="103" t="s">
        <v>502</v>
      </c>
      <c r="DD24" s="103" t="s">
        <v>502</v>
      </c>
      <c r="DE24" s="103" t="s">
        <v>502</v>
      </c>
      <c r="DF24" s="103" t="s">
        <v>502</v>
      </c>
      <c r="DG24" s="103" t="s">
        <v>502</v>
      </c>
      <c r="DH24" s="103" t="s">
        <v>502</v>
      </c>
      <c r="EL24" s="103" t="s">
        <v>502</v>
      </c>
      <c r="EM24" s="116" t="s">
        <v>502</v>
      </c>
      <c r="EN24" s="116" t="s">
        <v>502</v>
      </c>
      <c r="EO24" s="116" t="s">
        <v>502</v>
      </c>
      <c r="EP24" s="116" t="s">
        <v>502</v>
      </c>
      <c r="EQ24" s="116" t="s">
        <v>502</v>
      </c>
      <c r="ER24" s="116" t="s">
        <v>502</v>
      </c>
      <c r="EU24" s="103" t="s">
        <v>502</v>
      </c>
      <c r="EV24" s="103" t="s">
        <v>502</v>
      </c>
      <c r="EW24" s="103" t="s">
        <v>502</v>
      </c>
      <c r="EX24" s="103" t="s">
        <v>502</v>
      </c>
      <c r="FJ24" s="120"/>
      <c r="FK24" s="142"/>
      <c r="FL24" s="121"/>
      <c r="FM24" s="121"/>
      <c r="FR24" s="120"/>
      <c r="FS24" s="127"/>
      <c r="GP24" s="127"/>
      <c r="GQ24" s="120"/>
      <c r="GR24" s="120"/>
      <c r="GS24" s="120"/>
      <c r="GZ24" s="120"/>
      <c r="HA24" s="122"/>
      <c r="HB24" s="122"/>
      <c r="HC24" s="134"/>
      <c r="HG24" s="122"/>
      <c r="HH24" s="122"/>
      <c r="HI24" s="122"/>
      <c r="HJ24" s="120"/>
      <c r="HK24" s="120"/>
      <c r="HL24" s="120"/>
      <c r="HM24" s="122"/>
      <c r="HN24" s="122"/>
      <c r="IL24" s="122"/>
      <c r="IM24" s="122"/>
      <c r="IN24" s="122"/>
      <c r="IO24" s="122"/>
      <c r="JG24" s="124"/>
      <c r="JH24" s="124"/>
      <c r="JI24" s="124"/>
      <c r="JJ24" s="124"/>
      <c r="JM24" s="124"/>
      <c r="JN24" s="124"/>
      <c r="JO24" s="118" t="s">
        <v>502</v>
      </c>
      <c r="JP24" s="124"/>
      <c r="JQ24" s="118" t="s">
        <v>502</v>
      </c>
      <c r="JR24" s="118" t="s">
        <v>502</v>
      </c>
      <c r="JS24" s="118" t="s">
        <v>502</v>
      </c>
      <c r="JT24" s="118" t="s">
        <v>502</v>
      </c>
      <c r="JU24" s="118" t="s">
        <v>502</v>
      </c>
      <c r="JV24" s="118" t="s">
        <v>502</v>
      </c>
      <c r="JW24" s="118" t="s">
        <v>502</v>
      </c>
      <c r="KJ24" s="124"/>
      <c r="KK24" s="118" t="s">
        <v>502</v>
      </c>
      <c r="KL24" s="124"/>
      <c r="KM24" s="118" t="s">
        <v>502</v>
      </c>
      <c r="KN24" s="118" t="s">
        <v>502</v>
      </c>
      <c r="KO24" s="118" t="s">
        <v>502</v>
      </c>
      <c r="KP24" s="118" t="s">
        <v>502</v>
      </c>
      <c r="KQ24" s="118" t="s">
        <v>502</v>
      </c>
      <c r="KR24" s="118" t="s">
        <v>502</v>
      </c>
      <c r="KS24" s="118" t="s">
        <v>502</v>
      </c>
      <c r="LW24" s="118" t="s">
        <v>502</v>
      </c>
      <c r="LX24" s="118" t="s">
        <v>502</v>
      </c>
      <c r="LY24" s="118" t="s">
        <v>502</v>
      </c>
      <c r="LZ24" s="118" t="s">
        <v>502</v>
      </c>
      <c r="MA24" s="118" t="s">
        <v>502</v>
      </c>
      <c r="MB24" s="118" t="s">
        <v>502</v>
      </c>
      <c r="MC24" s="118" t="s">
        <v>502</v>
      </c>
      <c r="ME24" s="118" t="s">
        <v>502</v>
      </c>
      <c r="MF24" s="118" t="s">
        <v>502</v>
      </c>
      <c r="MG24" s="118" t="s">
        <v>502</v>
      </c>
      <c r="MH24" s="118" t="s">
        <v>502</v>
      </c>
    </row>
    <row r="25" spans="1:346" x14ac:dyDescent="0.3">
      <c r="A25" s="154"/>
      <c r="B25" s="154"/>
      <c r="C25" s="154"/>
      <c r="D25" s="163"/>
      <c r="E25" s="132"/>
      <c r="F25" s="120"/>
      <c r="G25" s="129"/>
      <c r="H25" s="126"/>
      <c r="I25" s="120"/>
      <c r="J25" s="126"/>
      <c r="K25" s="120"/>
      <c r="L25" s="125"/>
      <c r="M25" s="122"/>
      <c r="N25" s="120"/>
      <c r="O25" s="120"/>
      <c r="P25" s="125"/>
      <c r="Q25" s="132"/>
      <c r="R25" s="132"/>
      <c r="S25" s="103" t="s">
        <v>502</v>
      </c>
      <c r="T25" s="103" t="s">
        <v>502</v>
      </c>
      <c r="AB25" s="103" t="s">
        <v>502</v>
      </c>
      <c r="AC25" s="120"/>
      <c r="AD25" s="110" t="s">
        <v>502</v>
      </c>
      <c r="AE25" s="144"/>
      <c r="AF25" s="104" t="s">
        <v>502</v>
      </c>
      <c r="AG25" s="144"/>
      <c r="AH25" s="111" t="s">
        <v>502</v>
      </c>
      <c r="AI25" s="144"/>
      <c r="CB25" s="135"/>
      <c r="CD25" s="103" t="s">
        <v>502</v>
      </c>
      <c r="CE25" s="135"/>
      <c r="CF25" s="103" t="s">
        <v>502</v>
      </c>
      <c r="CG25" s="103" t="s">
        <v>502</v>
      </c>
      <c r="CH25" s="103" t="s">
        <v>502</v>
      </c>
      <c r="CI25" s="103" t="s">
        <v>502</v>
      </c>
      <c r="CJ25" s="103" t="s">
        <v>502</v>
      </c>
      <c r="CK25" s="103" t="s">
        <v>502</v>
      </c>
      <c r="CL25" s="103" t="s">
        <v>502</v>
      </c>
      <c r="CY25" s="135"/>
      <c r="CZ25" s="103" t="s">
        <v>502</v>
      </c>
      <c r="DA25" s="135"/>
      <c r="DB25" s="103" t="s">
        <v>502</v>
      </c>
      <c r="DC25" s="103" t="s">
        <v>502</v>
      </c>
      <c r="DD25" s="103" t="s">
        <v>502</v>
      </c>
      <c r="DE25" s="103" t="s">
        <v>502</v>
      </c>
      <c r="DF25" s="103" t="s">
        <v>502</v>
      </c>
      <c r="DG25" s="103" t="s">
        <v>502</v>
      </c>
      <c r="DH25" s="103" t="s">
        <v>502</v>
      </c>
      <c r="EL25" s="103" t="s">
        <v>502</v>
      </c>
      <c r="EM25" s="116" t="s">
        <v>502</v>
      </c>
      <c r="EN25" s="116" t="s">
        <v>502</v>
      </c>
      <c r="EO25" s="116" t="s">
        <v>502</v>
      </c>
      <c r="EP25" s="116" t="s">
        <v>502</v>
      </c>
      <c r="EQ25" s="116" t="s">
        <v>502</v>
      </c>
      <c r="ER25" s="116" t="s">
        <v>502</v>
      </c>
      <c r="EU25" s="103" t="s">
        <v>502</v>
      </c>
      <c r="EV25" s="103" t="s">
        <v>502</v>
      </c>
      <c r="EW25" s="103" t="s">
        <v>502</v>
      </c>
      <c r="EX25" s="103" t="s">
        <v>502</v>
      </c>
      <c r="FJ25" s="120"/>
      <c r="FK25" s="143"/>
      <c r="FL25" s="121"/>
      <c r="FM25" s="121"/>
      <c r="FR25" s="120"/>
      <c r="FS25" s="126"/>
      <c r="GP25" s="126"/>
      <c r="GQ25" s="120"/>
      <c r="GR25" s="120"/>
      <c r="GS25" s="120"/>
      <c r="GZ25" s="120"/>
      <c r="HA25" s="122"/>
      <c r="HB25" s="122"/>
      <c r="HC25" s="134"/>
      <c r="HG25" s="122"/>
      <c r="HH25" s="122"/>
      <c r="HI25" s="122"/>
      <c r="HJ25" s="120"/>
      <c r="HK25" s="120"/>
      <c r="HL25" s="120"/>
      <c r="HM25" s="122"/>
      <c r="HN25" s="122"/>
      <c r="IL25" s="122"/>
      <c r="IM25" s="122"/>
      <c r="IN25" s="122"/>
      <c r="IO25" s="122"/>
      <c r="JG25" s="124"/>
      <c r="JH25" s="124"/>
      <c r="JI25" s="124"/>
      <c r="JJ25" s="124"/>
      <c r="JM25" s="124"/>
      <c r="JN25" s="124"/>
      <c r="JO25" s="118" t="s">
        <v>502</v>
      </c>
      <c r="JP25" s="124"/>
      <c r="JQ25" s="118" t="s">
        <v>502</v>
      </c>
      <c r="JR25" s="118" t="s">
        <v>502</v>
      </c>
      <c r="JS25" s="118" t="s">
        <v>502</v>
      </c>
      <c r="JT25" s="118" t="s">
        <v>502</v>
      </c>
      <c r="JU25" s="118" t="s">
        <v>502</v>
      </c>
      <c r="JV25" s="118" t="s">
        <v>502</v>
      </c>
      <c r="JW25" s="118" t="s">
        <v>502</v>
      </c>
      <c r="KJ25" s="124"/>
      <c r="KK25" s="118" t="s">
        <v>502</v>
      </c>
      <c r="KL25" s="124"/>
      <c r="KM25" s="118" t="s">
        <v>502</v>
      </c>
      <c r="KN25" s="118" t="s">
        <v>502</v>
      </c>
      <c r="KO25" s="118" t="s">
        <v>502</v>
      </c>
      <c r="KP25" s="118" t="s">
        <v>502</v>
      </c>
      <c r="KQ25" s="118" t="s">
        <v>502</v>
      </c>
      <c r="KR25" s="118" t="s">
        <v>502</v>
      </c>
      <c r="KS25" s="118" t="s">
        <v>502</v>
      </c>
      <c r="LW25" s="118" t="s">
        <v>502</v>
      </c>
      <c r="LX25" s="118" t="s">
        <v>502</v>
      </c>
      <c r="LY25" s="118" t="s">
        <v>502</v>
      </c>
      <c r="LZ25" s="118" t="s">
        <v>502</v>
      </c>
      <c r="MA25" s="118" t="s">
        <v>502</v>
      </c>
      <c r="MB25" s="118" t="s">
        <v>502</v>
      </c>
      <c r="MC25" s="118" t="s">
        <v>502</v>
      </c>
      <c r="ME25" s="118" t="s">
        <v>502</v>
      </c>
      <c r="MF25" s="118" t="s">
        <v>502</v>
      </c>
      <c r="MG25" s="118" t="s">
        <v>502</v>
      </c>
      <c r="MH25" s="118" t="s">
        <v>502</v>
      </c>
    </row>
    <row r="26" spans="1:346" ht="57.6" x14ac:dyDescent="0.3">
      <c r="A26" s="152">
        <v>6</v>
      </c>
      <c r="B26" s="152">
        <v>6</v>
      </c>
      <c r="C26" s="152" t="s">
        <v>485</v>
      </c>
      <c r="D26" s="165">
        <v>45029</v>
      </c>
      <c r="E26" s="130" t="s">
        <v>537</v>
      </c>
      <c r="F26" s="120" t="s">
        <v>487</v>
      </c>
      <c r="G26" s="126" t="s">
        <v>538</v>
      </c>
      <c r="H26" s="126" t="s">
        <v>539</v>
      </c>
      <c r="I26" s="120" t="s">
        <v>540</v>
      </c>
      <c r="J26" s="151" t="s">
        <v>541</v>
      </c>
      <c r="K26" s="120" t="s">
        <v>542</v>
      </c>
      <c r="L26" s="150" t="s">
        <v>543</v>
      </c>
      <c r="M26" s="122" t="s">
        <v>494</v>
      </c>
      <c r="N26" s="120" t="s">
        <v>544</v>
      </c>
      <c r="O26" s="120" t="s">
        <v>545</v>
      </c>
      <c r="P26" s="140" t="s">
        <v>546</v>
      </c>
      <c r="Q26" s="130" t="s">
        <v>498</v>
      </c>
      <c r="R26" s="130">
        <v>2</v>
      </c>
      <c r="S26" s="103" t="s">
        <v>547</v>
      </c>
      <c r="T26" s="103" t="s">
        <v>500</v>
      </c>
      <c r="AB26" s="103" t="s">
        <v>500</v>
      </c>
      <c r="AC26" s="120">
        <v>156</v>
      </c>
      <c r="AD26" s="114" t="s">
        <v>500</v>
      </c>
      <c r="AE26" s="144" t="s">
        <v>500</v>
      </c>
      <c r="AF26" s="110">
        <v>0</v>
      </c>
      <c r="AG26" s="144">
        <v>0</v>
      </c>
      <c r="AH26" s="113" t="s">
        <v>500</v>
      </c>
      <c r="AI26" s="149" t="s">
        <v>500</v>
      </c>
      <c r="CB26" s="120" t="s">
        <v>502</v>
      </c>
      <c r="CD26" s="103" t="s">
        <v>502</v>
      </c>
      <c r="CE26" s="120" t="s">
        <v>502</v>
      </c>
      <c r="CF26" s="103" t="s">
        <v>502</v>
      </c>
      <c r="CG26" s="103" t="s">
        <v>502</v>
      </c>
      <c r="CH26" s="103" t="s">
        <v>502</v>
      </c>
      <c r="CI26" s="103" t="s">
        <v>502</v>
      </c>
      <c r="CJ26" s="103" t="s">
        <v>502</v>
      </c>
      <c r="CK26" s="103" t="s">
        <v>502</v>
      </c>
      <c r="CL26" s="103" t="s">
        <v>502</v>
      </c>
      <c r="CY26" s="120" t="s">
        <v>502</v>
      </c>
      <c r="CZ26" s="103" t="s">
        <v>502</v>
      </c>
      <c r="DA26" s="120" t="s">
        <v>502</v>
      </c>
      <c r="DB26" s="103" t="s">
        <v>502</v>
      </c>
      <c r="DC26" s="103" t="s">
        <v>502</v>
      </c>
      <c r="DD26" s="103" t="s">
        <v>502</v>
      </c>
      <c r="DE26" s="103" t="s">
        <v>502</v>
      </c>
      <c r="DF26" s="103" t="s">
        <v>502</v>
      </c>
      <c r="DG26" s="103" t="s">
        <v>502</v>
      </c>
      <c r="DH26" s="103" t="s">
        <v>502</v>
      </c>
      <c r="EL26" s="103" t="s">
        <v>502</v>
      </c>
      <c r="EM26" s="116" t="s">
        <v>502</v>
      </c>
      <c r="EN26" s="116" t="s">
        <v>502</v>
      </c>
      <c r="EO26" s="116" t="s">
        <v>502</v>
      </c>
      <c r="EP26" s="116" t="s">
        <v>502</v>
      </c>
      <c r="EQ26" s="116" t="s">
        <v>502</v>
      </c>
      <c r="ER26" s="116" t="s">
        <v>502</v>
      </c>
      <c r="EU26" s="103" t="s">
        <v>502</v>
      </c>
      <c r="EV26" s="103" t="s">
        <v>502</v>
      </c>
      <c r="EW26" s="103" t="s">
        <v>502</v>
      </c>
      <c r="EX26" s="103" t="s">
        <v>502</v>
      </c>
      <c r="FJ26" s="120" t="s">
        <v>801</v>
      </c>
      <c r="FK26" s="141" t="s">
        <v>809</v>
      </c>
      <c r="FL26" s="120" t="s">
        <v>803</v>
      </c>
      <c r="FM26" s="120" t="s">
        <v>803</v>
      </c>
      <c r="FR26" s="120" t="s">
        <v>837</v>
      </c>
      <c r="FS26" s="127" t="s">
        <v>838</v>
      </c>
      <c r="GP26" s="120" t="s">
        <v>500</v>
      </c>
      <c r="GQ26" s="120" t="s">
        <v>500</v>
      </c>
      <c r="GR26" s="120" t="s">
        <v>500</v>
      </c>
      <c r="GS26" s="120" t="s">
        <v>500</v>
      </c>
      <c r="GZ26" s="120" t="s">
        <v>502</v>
      </c>
      <c r="HA26" s="122" t="s">
        <v>502</v>
      </c>
      <c r="HB26" s="122" t="s">
        <v>502</v>
      </c>
      <c r="HC26" s="134" t="s">
        <v>502</v>
      </c>
      <c r="HG26" s="122" t="s">
        <v>502</v>
      </c>
      <c r="HH26" s="122" t="s">
        <v>502</v>
      </c>
      <c r="HI26" s="122" t="s">
        <v>502</v>
      </c>
      <c r="HJ26" s="120" t="s">
        <v>500</v>
      </c>
      <c r="HK26" s="120" t="s">
        <v>500</v>
      </c>
      <c r="HL26" s="120" t="s">
        <v>500</v>
      </c>
      <c r="HM26" s="122" t="s">
        <v>502</v>
      </c>
      <c r="HN26" s="122" t="s">
        <v>502</v>
      </c>
      <c r="IL26" s="122" t="s">
        <v>502</v>
      </c>
      <c r="IM26" s="122" t="s">
        <v>502</v>
      </c>
      <c r="IN26" s="122" t="s">
        <v>502</v>
      </c>
      <c r="IO26" s="122" t="s">
        <v>502</v>
      </c>
      <c r="JG26" s="123" t="s">
        <v>502</v>
      </c>
      <c r="JH26" s="123" t="s">
        <v>502</v>
      </c>
      <c r="JI26" s="123" t="s">
        <v>502</v>
      </c>
      <c r="JJ26" s="123" t="s">
        <v>502</v>
      </c>
      <c r="JM26" s="123" t="s">
        <v>502</v>
      </c>
      <c r="JN26" s="123" t="s">
        <v>502</v>
      </c>
      <c r="JO26" s="118" t="s">
        <v>502</v>
      </c>
      <c r="JP26" s="123" t="s">
        <v>502</v>
      </c>
      <c r="JQ26" s="118" t="s">
        <v>502</v>
      </c>
      <c r="JR26" s="118" t="s">
        <v>502</v>
      </c>
      <c r="JS26" s="118" t="s">
        <v>502</v>
      </c>
      <c r="JT26" s="118" t="s">
        <v>502</v>
      </c>
      <c r="JU26" s="118" t="s">
        <v>502</v>
      </c>
      <c r="JV26" s="118" t="s">
        <v>502</v>
      </c>
      <c r="JW26" s="118" t="s">
        <v>502</v>
      </c>
      <c r="KJ26" s="123" t="s">
        <v>502</v>
      </c>
      <c r="KK26" s="118" t="s">
        <v>502</v>
      </c>
      <c r="KL26" s="123" t="s">
        <v>502</v>
      </c>
      <c r="KM26" s="118" t="s">
        <v>502</v>
      </c>
      <c r="KN26" s="118" t="s">
        <v>502</v>
      </c>
      <c r="KO26" s="118" t="s">
        <v>502</v>
      </c>
      <c r="KP26" s="118" t="s">
        <v>502</v>
      </c>
      <c r="KQ26" s="118" t="s">
        <v>502</v>
      </c>
      <c r="KR26" s="118" t="s">
        <v>502</v>
      </c>
      <c r="KS26" s="118" t="s">
        <v>502</v>
      </c>
      <c r="LW26" s="118" t="s">
        <v>502</v>
      </c>
      <c r="LX26" s="118" t="s">
        <v>502</v>
      </c>
      <c r="LY26" s="118" t="s">
        <v>502</v>
      </c>
      <c r="LZ26" s="118" t="s">
        <v>502</v>
      </c>
      <c r="MA26" s="118" t="s">
        <v>502</v>
      </c>
      <c r="MB26" s="118" t="s">
        <v>502</v>
      </c>
      <c r="MC26" s="118" t="s">
        <v>502</v>
      </c>
      <c r="ME26" s="118" t="s">
        <v>502</v>
      </c>
      <c r="MF26" s="118" t="s">
        <v>502</v>
      </c>
      <c r="MG26" s="118" t="s">
        <v>502</v>
      </c>
      <c r="MH26" s="118" t="s">
        <v>502</v>
      </c>
    </row>
    <row r="27" spans="1:346" ht="43.2" customHeight="1" x14ac:dyDescent="0.3">
      <c r="A27" s="153"/>
      <c r="B27" s="153"/>
      <c r="C27" s="153"/>
      <c r="D27" s="162"/>
      <c r="E27" s="131"/>
      <c r="F27" s="120"/>
      <c r="G27" s="126"/>
      <c r="H27" s="126"/>
      <c r="I27" s="120"/>
      <c r="J27" s="151"/>
      <c r="K27" s="120"/>
      <c r="L27" s="150"/>
      <c r="M27" s="122"/>
      <c r="N27" s="120"/>
      <c r="O27" s="120"/>
      <c r="P27" s="140"/>
      <c r="Q27" s="131"/>
      <c r="R27" s="131"/>
      <c r="S27" s="103" t="s">
        <v>548</v>
      </c>
      <c r="T27" s="103" t="s">
        <v>500</v>
      </c>
      <c r="AB27" s="103" t="s">
        <v>500</v>
      </c>
      <c r="AC27" s="120"/>
      <c r="AD27" s="114" t="s">
        <v>500</v>
      </c>
      <c r="AE27" s="144"/>
      <c r="AF27" s="110">
        <v>0</v>
      </c>
      <c r="AG27" s="144"/>
      <c r="AH27" s="113" t="s">
        <v>500</v>
      </c>
      <c r="AI27" s="149"/>
      <c r="CB27" s="135"/>
      <c r="CD27" s="103" t="s">
        <v>502</v>
      </c>
      <c r="CE27" s="135"/>
      <c r="CF27" s="103" t="s">
        <v>502</v>
      </c>
      <c r="CG27" s="103" t="s">
        <v>502</v>
      </c>
      <c r="CH27" s="103" t="s">
        <v>502</v>
      </c>
      <c r="CI27" s="103" t="s">
        <v>502</v>
      </c>
      <c r="CJ27" s="103" t="s">
        <v>502</v>
      </c>
      <c r="CK27" s="103" t="s">
        <v>502</v>
      </c>
      <c r="CL27" s="103" t="s">
        <v>502</v>
      </c>
      <c r="CY27" s="135"/>
      <c r="CZ27" s="103" t="s">
        <v>502</v>
      </c>
      <c r="DA27" s="135"/>
      <c r="DB27" s="103" t="s">
        <v>502</v>
      </c>
      <c r="DC27" s="103" t="s">
        <v>502</v>
      </c>
      <c r="DD27" s="103" t="s">
        <v>502</v>
      </c>
      <c r="DE27" s="103" t="s">
        <v>502</v>
      </c>
      <c r="DF27" s="103" t="s">
        <v>502</v>
      </c>
      <c r="DG27" s="103" t="s">
        <v>502</v>
      </c>
      <c r="DH27" s="103" t="s">
        <v>502</v>
      </c>
      <c r="EL27" s="103" t="s">
        <v>502</v>
      </c>
      <c r="EM27" s="116" t="s">
        <v>502</v>
      </c>
      <c r="EN27" s="116" t="s">
        <v>502</v>
      </c>
      <c r="EO27" s="116" t="s">
        <v>502</v>
      </c>
      <c r="EP27" s="116" t="s">
        <v>502</v>
      </c>
      <c r="EQ27" s="116" t="s">
        <v>502</v>
      </c>
      <c r="ER27" s="116" t="s">
        <v>502</v>
      </c>
      <c r="EU27" s="103" t="s">
        <v>502</v>
      </c>
      <c r="EV27" s="103" t="s">
        <v>502</v>
      </c>
      <c r="EW27" s="103" t="s">
        <v>502</v>
      </c>
      <c r="EX27" s="103" t="s">
        <v>502</v>
      </c>
      <c r="FJ27" s="120"/>
      <c r="FK27" s="142"/>
      <c r="FL27" s="121"/>
      <c r="FM27" s="121"/>
      <c r="FR27" s="120"/>
      <c r="FS27" s="127"/>
      <c r="GP27" s="120"/>
      <c r="GQ27" s="120"/>
      <c r="GR27" s="120"/>
      <c r="GS27" s="120"/>
      <c r="GZ27" s="120"/>
      <c r="HA27" s="122"/>
      <c r="HB27" s="122"/>
      <c r="HC27" s="134"/>
      <c r="HG27" s="122"/>
      <c r="HH27" s="122"/>
      <c r="HI27" s="122"/>
      <c r="HJ27" s="120"/>
      <c r="HK27" s="120"/>
      <c r="HL27" s="120"/>
      <c r="HM27" s="122"/>
      <c r="HN27" s="122"/>
      <c r="IL27" s="122"/>
      <c r="IM27" s="122"/>
      <c r="IN27" s="122"/>
      <c r="IO27" s="122"/>
      <c r="JG27" s="124"/>
      <c r="JH27" s="124"/>
      <c r="JI27" s="124"/>
      <c r="JJ27" s="124"/>
      <c r="JM27" s="124"/>
      <c r="JN27" s="124"/>
      <c r="JO27" s="118" t="s">
        <v>502</v>
      </c>
      <c r="JP27" s="124"/>
      <c r="JQ27" s="118" t="s">
        <v>502</v>
      </c>
      <c r="JR27" s="118" t="s">
        <v>502</v>
      </c>
      <c r="JS27" s="118" t="s">
        <v>502</v>
      </c>
      <c r="JT27" s="118" t="s">
        <v>502</v>
      </c>
      <c r="JU27" s="118" t="s">
        <v>502</v>
      </c>
      <c r="JV27" s="118" t="s">
        <v>502</v>
      </c>
      <c r="JW27" s="118" t="s">
        <v>502</v>
      </c>
      <c r="KJ27" s="124"/>
      <c r="KK27" s="118" t="s">
        <v>502</v>
      </c>
      <c r="KL27" s="124"/>
      <c r="KM27" s="118" t="s">
        <v>502</v>
      </c>
      <c r="KN27" s="118" t="s">
        <v>502</v>
      </c>
      <c r="KO27" s="118" t="s">
        <v>502</v>
      </c>
      <c r="KP27" s="118" t="s">
        <v>502</v>
      </c>
      <c r="KQ27" s="118" t="s">
        <v>502</v>
      </c>
      <c r="KR27" s="118" t="s">
        <v>502</v>
      </c>
      <c r="KS27" s="118" t="s">
        <v>502</v>
      </c>
      <c r="LW27" s="118" t="s">
        <v>502</v>
      </c>
      <c r="LX27" s="118" t="s">
        <v>502</v>
      </c>
      <c r="LY27" s="118" t="s">
        <v>502</v>
      </c>
      <c r="LZ27" s="118" t="s">
        <v>502</v>
      </c>
      <c r="MA27" s="118" t="s">
        <v>502</v>
      </c>
      <c r="MB27" s="118" t="s">
        <v>502</v>
      </c>
      <c r="MC27" s="118" t="s">
        <v>502</v>
      </c>
      <c r="ME27" s="118" t="s">
        <v>502</v>
      </c>
      <c r="MF27" s="118" t="s">
        <v>502</v>
      </c>
      <c r="MG27" s="118" t="s">
        <v>502</v>
      </c>
      <c r="MH27" s="118" t="s">
        <v>502</v>
      </c>
    </row>
    <row r="28" spans="1:346" x14ac:dyDescent="0.3">
      <c r="A28" s="153"/>
      <c r="B28" s="153"/>
      <c r="C28" s="153"/>
      <c r="D28" s="162"/>
      <c r="E28" s="131"/>
      <c r="F28" s="120"/>
      <c r="G28" s="126"/>
      <c r="H28" s="126"/>
      <c r="I28" s="120"/>
      <c r="J28" s="151"/>
      <c r="K28" s="120"/>
      <c r="L28" s="150"/>
      <c r="M28" s="122"/>
      <c r="N28" s="120"/>
      <c r="O28" s="120"/>
      <c r="P28" s="140"/>
      <c r="Q28" s="131"/>
      <c r="R28" s="131"/>
      <c r="S28" s="103" t="s">
        <v>502</v>
      </c>
      <c r="T28" s="103" t="s">
        <v>502</v>
      </c>
      <c r="AB28" s="103" t="s">
        <v>502</v>
      </c>
      <c r="AC28" s="120"/>
      <c r="AD28" s="114" t="s">
        <v>502</v>
      </c>
      <c r="AE28" s="144"/>
      <c r="AF28" s="110" t="s">
        <v>502</v>
      </c>
      <c r="AG28" s="144"/>
      <c r="AH28" s="113" t="s">
        <v>502</v>
      </c>
      <c r="AI28" s="149"/>
      <c r="CB28" s="135"/>
      <c r="CD28" s="103" t="s">
        <v>502</v>
      </c>
      <c r="CE28" s="135"/>
      <c r="CF28" s="103" t="s">
        <v>502</v>
      </c>
      <c r="CG28" s="103" t="s">
        <v>502</v>
      </c>
      <c r="CH28" s="103" t="s">
        <v>502</v>
      </c>
      <c r="CI28" s="103" t="s">
        <v>502</v>
      </c>
      <c r="CJ28" s="103" t="s">
        <v>502</v>
      </c>
      <c r="CK28" s="103" t="s">
        <v>502</v>
      </c>
      <c r="CL28" s="103" t="s">
        <v>502</v>
      </c>
      <c r="CY28" s="135"/>
      <c r="CZ28" s="103" t="s">
        <v>502</v>
      </c>
      <c r="DA28" s="135"/>
      <c r="DB28" s="103" t="s">
        <v>502</v>
      </c>
      <c r="DC28" s="103" t="s">
        <v>502</v>
      </c>
      <c r="DD28" s="103" t="s">
        <v>502</v>
      </c>
      <c r="DE28" s="103" t="s">
        <v>502</v>
      </c>
      <c r="DF28" s="103" t="s">
        <v>502</v>
      </c>
      <c r="DG28" s="103" t="s">
        <v>502</v>
      </c>
      <c r="DH28" s="103" t="s">
        <v>502</v>
      </c>
      <c r="EL28" s="103" t="s">
        <v>502</v>
      </c>
      <c r="EM28" s="116" t="s">
        <v>502</v>
      </c>
      <c r="EN28" s="116" t="s">
        <v>502</v>
      </c>
      <c r="EO28" s="116" t="s">
        <v>502</v>
      </c>
      <c r="EP28" s="116" t="s">
        <v>502</v>
      </c>
      <c r="EQ28" s="116" t="s">
        <v>502</v>
      </c>
      <c r="ER28" s="116" t="s">
        <v>502</v>
      </c>
      <c r="EU28" s="103" t="s">
        <v>502</v>
      </c>
      <c r="EV28" s="103" t="s">
        <v>502</v>
      </c>
      <c r="EW28" s="103" t="s">
        <v>502</v>
      </c>
      <c r="EX28" s="103" t="s">
        <v>502</v>
      </c>
      <c r="FJ28" s="120"/>
      <c r="FK28" s="142"/>
      <c r="FL28" s="121"/>
      <c r="FM28" s="121"/>
      <c r="FR28" s="120"/>
      <c r="FS28" s="127"/>
      <c r="GP28" s="120"/>
      <c r="GQ28" s="120"/>
      <c r="GR28" s="120"/>
      <c r="GS28" s="120"/>
      <c r="GZ28" s="120"/>
      <c r="HA28" s="122"/>
      <c r="HB28" s="122"/>
      <c r="HC28" s="134"/>
      <c r="HG28" s="122"/>
      <c r="HH28" s="122"/>
      <c r="HI28" s="122"/>
      <c r="HJ28" s="120"/>
      <c r="HK28" s="120"/>
      <c r="HL28" s="120"/>
      <c r="HM28" s="122"/>
      <c r="HN28" s="122"/>
      <c r="IL28" s="122"/>
      <c r="IM28" s="122"/>
      <c r="IN28" s="122"/>
      <c r="IO28" s="122"/>
      <c r="JG28" s="124"/>
      <c r="JH28" s="124"/>
      <c r="JI28" s="124"/>
      <c r="JJ28" s="124"/>
      <c r="JM28" s="124"/>
      <c r="JN28" s="124"/>
      <c r="JO28" s="118" t="s">
        <v>502</v>
      </c>
      <c r="JP28" s="124"/>
      <c r="JQ28" s="118" t="s">
        <v>502</v>
      </c>
      <c r="JR28" s="118" t="s">
        <v>502</v>
      </c>
      <c r="JS28" s="118" t="s">
        <v>502</v>
      </c>
      <c r="JT28" s="118" t="s">
        <v>502</v>
      </c>
      <c r="JU28" s="118" t="s">
        <v>502</v>
      </c>
      <c r="JV28" s="118" t="s">
        <v>502</v>
      </c>
      <c r="JW28" s="118" t="s">
        <v>502</v>
      </c>
      <c r="KJ28" s="124"/>
      <c r="KK28" s="118" t="s">
        <v>502</v>
      </c>
      <c r="KL28" s="124"/>
      <c r="KM28" s="118" t="s">
        <v>502</v>
      </c>
      <c r="KN28" s="118" t="s">
        <v>502</v>
      </c>
      <c r="KO28" s="118" t="s">
        <v>502</v>
      </c>
      <c r="KP28" s="118" t="s">
        <v>502</v>
      </c>
      <c r="KQ28" s="118" t="s">
        <v>502</v>
      </c>
      <c r="KR28" s="118" t="s">
        <v>502</v>
      </c>
      <c r="KS28" s="118" t="s">
        <v>502</v>
      </c>
      <c r="LW28" s="118" t="s">
        <v>502</v>
      </c>
      <c r="LX28" s="118" t="s">
        <v>502</v>
      </c>
      <c r="LY28" s="118" t="s">
        <v>502</v>
      </c>
      <c r="LZ28" s="118" t="s">
        <v>502</v>
      </c>
      <c r="MA28" s="118" t="s">
        <v>502</v>
      </c>
      <c r="MB28" s="118" t="s">
        <v>502</v>
      </c>
      <c r="MC28" s="118" t="s">
        <v>502</v>
      </c>
      <c r="ME28" s="118" t="s">
        <v>502</v>
      </c>
      <c r="MF28" s="118" t="s">
        <v>502</v>
      </c>
      <c r="MG28" s="118" t="s">
        <v>502</v>
      </c>
      <c r="MH28" s="118" t="s">
        <v>502</v>
      </c>
    </row>
    <row r="29" spans="1:346" x14ac:dyDescent="0.3">
      <c r="A29" s="154"/>
      <c r="B29" s="154"/>
      <c r="C29" s="154"/>
      <c r="D29" s="163"/>
      <c r="E29" s="132"/>
      <c r="F29" s="120"/>
      <c r="G29" s="126"/>
      <c r="H29" s="126"/>
      <c r="I29" s="120"/>
      <c r="J29" s="151"/>
      <c r="K29" s="120"/>
      <c r="L29" s="125"/>
      <c r="M29" s="122"/>
      <c r="N29" s="120"/>
      <c r="O29" s="120"/>
      <c r="P29" s="125"/>
      <c r="Q29" s="132"/>
      <c r="R29" s="132"/>
      <c r="S29" s="103" t="s">
        <v>502</v>
      </c>
      <c r="T29" s="103" t="s">
        <v>502</v>
      </c>
      <c r="AB29" s="103" t="s">
        <v>502</v>
      </c>
      <c r="AC29" s="120"/>
      <c r="AD29" s="114" t="s">
        <v>502</v>
      </c>
      <c r="AE29" s="144"/>
      <c r="AF29" s="110" t="s">
        <v>502</v>
      </c>
      <c r="AG29" s="144"/>
      <c r="AH29" s="115" t="s">
        <v>502</v>
      </c>
      <c r="AI29" s="149"/>
      <c r="CB29" s="135"/>
      <c r="CD29" s="103" t="s">
        <v>502</v>
      </c>
      <c r="CE29" s="135"/>
      <c r="CF29" s="103" t="s">
        <v>502</v>
      </c>
      <c r="CG29" s="103" t="s">
        <v>502</v>
      </c>
      <c r="CH29" s="103" t="s">
        <v>502</v>
      </c>
      <c r="CI29" s="103" t="s">
        <v>502</v>
      </c>
      <c r="CJ29" s="103" t="s">
        <v>502</v>
      </c>
      <c r="CK29" s="103" t="s">
        <v>502</v>
      </c>
      <c r="CL29" s="103" t="s">
        <v>502</v>
      </c>
      <c r="CY29" s="135"/>
      <c r="CZ29" s="103" t="s">
        <v>502</v>
      </c>
      <c r="DA29" s="135"/>
      <c r="DB29" s="103" t="s">
        <v>502</v>
      </c>
      <c r="DC29" s="103" t="s">
        <v>502</v>
      </c>
      <c r="DD29" s="103" t="s">
        <v>502</v>
      </c>
      <c r="DE29" s="103" t="s">
        <v>502</v>
      </c>
      <c r="DF29" s="103" t="s">
        <v>502</v>
      </c>
      <c r="DG29" s="103" t="s">
        <v>502</v>
      </c>
      <c r="DH29" s="103" t="s">
        <v>502</v>
      </c>
      <c r="EL29" s="103" t="s">
        <v>502</v>
      </c>
      <c r="EM29" s="116" t="s">
        <v>502</v>
      </c>
      <c r="EN29" s="116" t="s">
        <v>502</v>
      </c>
      <c r="EO29" s="116" t="s">
        <v>502</v>
      </c>
      <c r="EP29" s="116" t="s">
        <v>502</v>
      </c>
      <c r="EQ29" s="116" t="s">
        <v>502</v>
      </c>
      <c r="ER29" s="116" t="s">
        <v>502</v>
      </c>
      <c r="EU29" s="103" t="s">
        <v>502</v>
      </c>
      <c r="EV29" s="103" t="s">
        <v>502</v>
      </c>
      <c r="EW29" s="103" t="s">
        <v>502</v>
      </c>
      <c r="EX29" s="103" t="s">
        <v>502</v>
      </c>
      <c r="FJ29" s="120"/>
      <c r="FK29" s="143"/>
      <c r="FL29" s="121"/>
      <c r="FM29" s="121"/>
      <c r="FR29" s="120"/>
      <c r="FS29" s="126"/>
      <c r="GP29" s="120"/>
      <c r="GQ29" s="120"/>
      <c r="GR29" s="120"/>
      <c r="GS29" s="120"/>
      <c r="GZ29" s="120"/>
      <c r="HA29" s="122"/>
      <c r="HB29" s="122"/>
      <c r="HC29" s="134"/>
      <c r="HG29" s="122"/>
      <c r="HH29" s="122"/>
      <c r="HI29" s="122"/>
      <c r="HJ29" s="120"/>
      <c r="HK29" s="120"/>
      <c r="HL29" s="120"/>
      <c r="HM29" s="122"/>
      <c r="HN29" s="122"/>
      <c r="IL29" s="122"/>
      <c r="IM29" s="122"/>
      <c r="IN29" s="122"/>
      <c r="IO29" s="122"/>
      <c r="JG29" s="124"/>
      <c r="JH29" s="124"/>
      <c r="JI29" s="124"/>
      <c r="JJ29" s="124"/>
      <c r="JM29" s="124"/>
      <c r="JN29" s="124"/>
      <c r="JO29" s="118" t="s">
        <v>502</v>
      </c>
      <c r="JP29" s="124"/>
      <c r="JQ29" s="118" t="s">
        <v>502</v>
      </c>
      <c r="JR29" s="118" t="s">
        <v>502</v>
      </c>
      <c r="JS29" s="118" t="s">
        <v>502</v>
      </c>
      <c r="JT29" s="118" t="s">
        <v>502</v>
      </c>
      <c r="JU29" s="118" t="s">
        <v>502</v>
      </c>
      <c r="JV29" s="118" t="s">
        <v>502</v>
      </c>
      <c r="JW29" s="118" t="s">
        <v>502</v>
      </c>
      <c r="KJ29" s="124"/>
      <c r="KK29" s="118" t="s">
        <v>502</v>
      </c>
      <c r="KL29" s="124"/>
      <c r="KM29" s="118" t="s">
        <v>502</v>
      </c>
      <c r="KN29" s="118" t="s">
        <v>502</v>
      </c>
      <c r="KO29" s="118" t="s">
        <v>502</v>
      </c>
      <c r="KP29" s="118" t="s">
        <v>502</v>
      </c>
      <c r="KQ29" s="118" t="s">
        <v>502</v>
      </c>
      <c r="KR29" s="118" t="s">
        <v>502</v>
      </c>
      <c r="KS29" s="118" t="s">
        <v>502</v>
      </c>
      <c r="LW29" s="118" t="s">
        <v>502</v>
      </c>
      <c r="LX29" s="118" t="s">
        <v>502</v>
      </c>
      <c r="LY29" s="118" t="s">
        <v>502</v>
      </c>
      <c r="LZ29" s="118" t="s">
        <v>502</v>
      </c>
      <c r="MA29" s="118" t="s">
        <v>502</v>
      </c>
      <c r="MB29" s="118" t="s">
        <v>502</v>
      </c>
      <c r="MC29" s="118" t="s">
        <v>502</v>
      </c>
      <c r="ME29" s="118" t="s">
        <v>502</v>
      </c>
      <c r="MF29" s="118" t="s">
        <v>502</v>
      </c>
      <c r="MG29" s="118" t="s">
        <v>502</v>
      </c>
      <c r="MH29" s="118" t="s">
        <v>502</v>
      </c>
    </row>
    <row r="30" spans="1:346" ht="14.4" customHeight="1" x14ac:dyDescent="0.3">
      <c r="A30" s="152">
        <v>7</v>
      </c>
      <c r="B30" s="152">
        <v>7</v>
      </c>
      <c r="C30" s="152" t="s">
        <v>485</v>
      </c>
      <c r="D30" s="165">
        <v>45029</v>
      </c>
      <c r="E30" s="130" t="s">
        <v>549</v>
      </c>
      <c r="F30" s="120" t="s">
        <v>487</v>
      </c>
      <c r="G30" s="129" t="s">
        <v>550</v>
      </c>
      <c r="H30" s="126" t="s">
        <v>551</v>
      </c>
      <c r="I30" s="120" t="s">
        <v>552</v>
      </c>
      <c r="J30" s="126" t="s">
        <v>553</v>
      </c>
      <c r="K30" s="133" t="s">
        <v>500</v>
      </c>
      <c r="L30" s="150" t="s">
        <v>554</v>
      </c>
      <c r="M30" s="122" t="s">
        <v>494</v>
      </c>
      <c r="N30" s="120" t="s">
        <v>495</v>
      </c>
      <c r="O30" s="120" t="s">
        <v>496</v>
      </c>
      <c r="P30" s="140" t="s">
        <v>555</v>
      </c>
      <c r="Q30" s="120" t="s">
        <v>556</v>
      </c>
      <c r="R30" s="130">
        <v>2</v>
      </c>
      <c r="S30" s="105" t="s">
        <v>557</v>
      </c>
      <c r="T30" s="103" t="s">
        <v>500</v>
      </c>
      <c r="AB30" s="103">
        <v>30</v>
      </c>
      <c r="AC30" s="120">
        <f>AB30+AB31</f>
        <v>55</v>
      </c>
      <c r="AD30" s="110">
        <v>56.5</v>
      </c>
      <c r="AE30" s="144">
        <f>((AD30*AB30)+(AD31*AB31))/AC30</f>
        <v>56.727272727272727</v>
      </c>
      <c r="AF30" s="110">
        <v>0</v>
      </c>
      <c r="AG30" s="144">
        <v>0</v>
      </c>
      <c r="AH30" s="110">
        <v>26</v>
      </c>
      <c r="AI30" s="148">
        <v>48</v>
      </c>
      <c r="CB30" s="120" t="s">
        <v>502</v>
      </c>
      <c r="CD30" s="103" t="s">
        <v>502</v>
      </c>
      <c r="CE30" s="120" t="s">
        <v>502</v>
      </c>
      <c r="CF30" s="103" t="s">
        <v>502</v>
      </c>
      <c r="CG30" s="103" t="s">
        <v>502</v>
      </c>
      <c r="CH30" s="103" t="s">
        <v>502</v>
      </c>
      <c r="CI30" s="103" t="s">
        <v>502</v>
      </c>
      <c r="CJ30" s="103" t="s">
        <v>502</v>
      </c>
      <c r="CK30" s="103" t="s">
        <v>502</v>
      </c>
      <c r="CL30" s="103" t="s">
        <v>502</v>
      </c>
      <c r="CY30" s="120" t="s">
        <v>502</v>
      </c>
      <c r="CZ30" s="103" t="s">
        <v>502</v>
      </c>
      <c r="DA30" s="120" t="s">
        <v>502</v>
      </c>
      <c r="DB30" s="103" t="s">
        <v>502</v>
      </c>
      <c r="DC30" s="103" t="s">
        <v>502</v>
      </c>
      <c r="DD30" s="103" t="s">
        <v>502</v>
      </c>
      <c r="DE30" s="103" t="s">
        <v>502</v>
      </c>
      <c r="DF30" s="103" t="s">
        <v>502</v>
      </c>
      <c r="DG30" s="103" t="s">
        <v>502</v>
      </c>
      <c r="DH30" s="103" t="s">
        <v>502</v>
      </c>
      <c r="EL30" s="103" t="s">
        <v>502</v>
      </c>
      <c r="EM30" s="116" t="s">
        <v>502</v>
      </c>
      <c r="EN30" s="116" t="s">
        <v>502</v>
      </c>
      <c r="EO30" s="116" t="s">
        <v>502</v>
      </c>
      <c r="EP30" s="116" t="s">
        <v>502</v>
      </c>
      <c r="EQ30" s="116" t="s">
        <v>502</v>
      </c>
      <c r="ER30" s="116" t="s">
        <v>502</v>
      </c>
      <c r="EU30" s="103" t="s">
        <v>502</v>
      </c>
      <c r="EV30" s="103" t="s">
        <v>502</v>
      </c>
      <c r="EW30" s="103" t="s">
        <v>502</v>
      </c>
      <c r="EX30" s="103" t="s">
        <v>502</v>
      </c>
      <c r="FJ30" s="123" t="s">
        <v>801</v>
      </c>
      <c r="FK30" s="141" t="s">
        <v>810</v>
      </c>
      <c r="FL30" s="120" t="s">
        <v>803</v>
      </c>
      <c r="FM30" s="120" t="s">
        <v>803</v>
      </c>
      <c r="FR30" s="120" t="s">
        <v>839</v>
      </c>
      <c r="FS30" s="127" t="s">
        <v>840</v>
      </c>
      <c r="GP30" s="120" t="s">
        <v>500</v>
      </c>
      <c r="GQ30" s="120" t="s">
        <v>500</v>
      </c>
      <c r="GR30" s="120" t="s">
        <v>500</v>
      </c>
      <c r="GS30" s="120" t="s">
        <v>500</v>
      </c>
      <c r="GZ30" s="120" t="s">
        <v>502</v>
      </c>
      <c r="HA30" s="122" t="s">
        <v>502</v>
      </c>
      <c r="HB30" s="122" t="s">
        <v>502</v>
      </c>
      <c r="HC30" s="134" t="s">
        <v>502</v>
      </c>
      <c r="HG30" s="122" t="s">
        <v>502</v>
      </c>
      <c r="HH30" s="122" t="s">
        <v>502</v>
      </c>
      <c r="HI30" s="122" t="s">
        <v>502</v>
      </c>
      <c r="HJ30" s="120" t="s">
        <v>500</v>
      </c>
      <c r="HK30" s="120" t="s">
        <v>500</v>
      </c>
      <c r="HL30" s="120" t="s">
        <v>500</v>
      </c>
      <c r="HM30" s="122" t="s">
        <v>502</v>
      </c>
      <c r="HN30" s="122" t="s">
        <v>502</v>
      </c>
      <c r="IL30" s="122" t="s">
        <v>502</v>
      </c>
      <c r="IM30" s="122" t="s">
        <v>502</v>
      </c>
      <c r="IN30" s="122" t="s">
        <v>502</v>
      </c>
      <c r="IO30" s="122" t="s">
        <v>502</v>
      </c>
      <c r="JG30" s="123" t="s">
        <v>502</v>
      </c>
      <c r="JH30" s="123" t="s">
        <v>502</v>
      </c>
      <c r="JI30" s="123" t="s">
        <v>502</v>
      </c>
      <c r="JJ30" s="123" t="s">
        <v>502</v>
      </c>
      <c r="JM30" s="123" t="s">
        <v>502</v>
      </c>
      <c r="JN30" s="123" t="s">
        <v>502</v>
      </c>
      <c r="JO30" s="118" t="s">
        <v>502</v>
      </c>
      <c r="JP30" s="123" t="s">
        <v>502</v>
      </c>
      <c r="JQ30" s="118" t="s">
        <v>502</v>
      </c>
      <c r="JR30" s="118" t="s">
        <v>502</v>
      </c>
      <c r="JS30" s="118" t="s">
        <v>502</v>
      </c>
      <c r="JT30" s="118" t="s">
        <v>502</v>
      </c>
      <c r="JU30" s="118" t="s">
        <v>502</v>
      </c>
      <c r="JV30" s="118" t="s">
        <v>502</v>
      </c>
      <c r="JW30" s="118" t="s">
        <v>502</v>
      </c>
      <c r="KJ30" s="123" t="s">
        <v>502</v>
      </c>
      <c r="KK30" s="118" t="s">
        <v>502</v>
      </c>
      <c r="KL30" s="123" t="s">
        <v>502</v>
      </c>
      <c r="KM30" s="118" t="s">
        <v>502</v>
      </c>
      <c r="KN30" s="118" t="s">
        <v>502</v>
      </c>
      <c r="KO30" s="118" t="s">
        <v>502</v>
      </c>
      <c r="KP30" s="118" t="s">
        <v>502</v>
      </c>
      <c r="KQ30" s="118" t="s">
        <v>502</v>
      </c>
      <c r="KR30" s="118" t="s">
        <v>502</v>
      </c>
      <c r="KS30" s="118" t="s">
        <v>502</v>
      </c>
      <c r="LW30" s="118" t="s">
        <v>502</v>
      </c>
      <c r="LX30" s="118" t="s">
        <v>502</v>
      </c>
      <c r="LY30" s="118" t="s">
        <v>502</v>
      </c>
      <c r="LZ30" s="118" t="s">
        <v>502</v>
      </c>
      <c r="MA30" s="118" t="s">
        <v>502</v>
      </c>
      <c r="MB30" s="118" t="s">
        <v>502</v>
      </c>
      <c r="MC30" s="118" t="s">
        <v>502</v>
      </c>
      <c r="ME30" s="118" t="s">
        <v>502</v>
      </c>
      <c r="MF30" s="118" t="s">
        <v>502</v>
      </c>
      <c r="MG30" s="118" t="s">
        <v>502</v>
      </c>
      <c r="MH30" s="118" t="s">
        <v>502</v>
      </c>
    </row>
    <row r="31" spans="1:346" x14ac:dyDescent="0.3">
      <c r="A31" s="153"/>
      <c r="B31" s="153"/>
      <c r="C31" s="153"/>
      <c r="D31" s="162"/>
      <c r="E31" s="131"/>
      <c r="F31" s="120"/>
      <c r="G31" s="129"/>
      <c r="H31" s="126"/>
      <c r="I31" s="120"/>
      <c r="J31" s="126"/>
      <c r="K31" s="133"/>
      <c r="L31" s="150"/>
      <c r="M31" s="122"/>
      <c r="N31" s="120"/>
      <c r="O31" s="120"/>
      <c r="P31" s="140"/>
      <c r="Q31" s="120"/>
      <c r="R31" s="131"/>
      <c r="S31" s="105" t="s">
        <v>557</v>
      </c>
      <c r="T31" s="103" t="s">
        <v>500</v>
      </c>
      <c r="AB31" s="103">
        <v>25</v>
      </c>
      <c r="AC31" s="120"/>
      <c r="AD31" s="110">
        <v>57</v>
      </c>
      <c r="AE31" s="144"/>
      <c r="AF31" s="110">
        <v>0</v>
      </c>
      <c r="AG31" s="144"/>
      <c r="AH31" s="110">
        <v>22</v>
      </c>
      <c r="AI31" s="148"/>
      <c r="CB31" s="135"/>
      <c r="CD31" s="103" t="s">
        <v>502</v>
      </c>
      <c r="CE31" s="135"/>
      <c r="CF31" s="103" t="s">
        <v>502</v>
      </c>
      <c r="CG31" s="103" t="s">
        <v>502</v>
      </c>
      <c r="CH31" s="103" t="s">
        <v>502</v>
      </c>
      <c r="CI31" s="103" t="s">
        <v>502</v>
      </c>
      <c r="CJ31" s="103" t="s">
        <v>502</v>
      </c>
      <c r="CK31" s="103" t="s">
        <v>502</v>
      </c>
      <c r="CL31" s="103" t="s">
        <v>502</v>
      </c>
      <c r="CY31" s="120"/>
      <c r="CZ31" s="103" t="s">
        <v>502</v>
      </c>
      <c r="DA31" s="120"/>
      <c r="DB31" s="103" t="s">
        <v>502</v>
      </c>
      <c r="DC31" s="103" t="s">
        <v>502</v>
      </c>
      <c r="DD31" s="103" t="s">
        <v>502</v>
      </c>
      <c r="DE31" s="103" t="s">
        <v>502</v>
      </c>
      <c r="DF31" s="103" t="s">
        <v>502</v>
      </c>
      <c r="DG31" s="103" t="s">
        <v>502</v>
      </c>
      <c r="DH31" s="103" t="s">
        <v>502</v>
      </c>
      <c r="EL31" s="103" t="s">
        <v>502</v>
      </c>
      <c r="EM31" s="116" t="s">
        <v>502</v>
      </c>
      <c r="EN31" s="116" t="s">
        <v>502</v>
      </c>
      <c r="EO31" s="116" t="s">
        <v>502</v>
      </c>
      <c r="EP31" s="116" t="s">
        <v>502</v>
      </c>
      <c r="EQ31" s="116" t="s">
        <v>502</v>
      </c>
      <c r="ER31" s="116" t="s">
        <v>502</v>
      </c>
      <c r="EU31" s="103" t="s">
        <v>502</v>
      </c>
      <c r="EV31" s="103" t="s">
        <v>502</v>
      </c>
      <c r="EW31" s="103" t="s">
        <v>502</v>
      </c>
      <c r="EX31" s="103" t="s">
        <v>502</v>
      </c>
      <c r="FJ31" s="123"/>
      <c r="FK31" s="142"/>
      <c r="FL31" s="121"/>
      <c r="FM31" s="121"/>
      <c r="FR31" s="120"/>
      <c r="FS31" s="127"/>
      <c r="GP31" s="120"/>
      <c r="GQ31" s="120"/>
      <c r="GR31" s="120"/>
      <c r="GS31" s="120"/>
      <c r="GZ31" s="120"/>
      <c r="HA31" s="122"/>
      <c r="HB31" s="122"/>
      <c r="HC31" s="134"/>
      <c r="HG31" s="122"/>
      <c r="HH31" s="122"/>
      <c r="HI31" s="122"/>
      <c r="HJ31" s="120"/>
      <c r="HK31" s="120"/>
      <c r="HL31" s="120"/>
      <c r="HM31" s="122"/>
      <c r="HN31" s="122"/>
      <c r="IL31" s="122"/>
      <c r="IM31" s="122"/>
      <c r="IN31" s="122"/>
      <c r="IO31" s="122"/>
      <c r="JG31" s="124"/>
      <c r="JH31" s="124"/>
      <c r="JI31" s="124"/>
      <c r="JJ31" s="124"/>
      <c r="JM31" s="124"/>
      <c r="JN31" s="124"/>
      <c r="JO31" s="118" t="s">
        <v>502</v>
      </c>
      <c r="JP31" s="124"/>
      <c r="JQ31" s="118" t="s">
        <v>502</v>
      </c>
      <c r="JR31" s="118" t="s">
        <v>502</v>
      </c>
      <c r="JS31" s="118" t="s">
        <v>502</v>
      </c>
      <c r="JT31" s="118" t="s">
        <v>502</v>
      </c>
      <c r="JU31" s="118" t="s">
        <v>502</v>
      </c>
      <c r="JV31" s="118" t="s">
        <v>502</v>
      </c>
      <c r="JW31" s="118" t="s">
        <v>502</v>
      </c>
      <c r="KJ31" s="124"/>
      <c r="KK31" s="118" t="s">
        <v>502</v>
      </c>
      <c r="KL31" s="124"/>
      <c r="KM31" s="118" t="s">
        <v>502</v>
      </c>
      <c r="KN31" s="118" t="s">
        <v>502</v>
      </c>
      <c r="KO31" s="118" t="s">
        <v>502</v>
      </c>
      <c r="KP31" s="118" t="s">
        <v>502</v>
      </c>
      <c r="KQ31" s="118" t="s">
        <v>502</v>
      </c>
      <c r="KR31" s="118" t="s">
        <v>502</v>
      </c>
      <c r="KS31" s="118" t="s">
        <v>502</v>
      </c>
      <c r="LW31" s="118" t="s">
        <v>502</v>
      </c>
      <c r="LX31" s="118" t="s">
        <v>502</v>
      </c>
      <c r="LY31" s="118" t="s">
        <v>502</v>
      </c>
      <c r="LZ31" s="118" t="s">
        <v>502</v>
      </c>
      <c r="MA31" s="118" t="s">
        <v>502</v>
      </c>
      <c r="MB31" s="118" t="s">
        <v>502</v>
      </c>
      <c r="MC31" s="118" t="s">
        <v>502</v>
      </c>
      <c r="ME31" s="118" t="s">
        <v>502</v>
      </c>
      <c r="MF31" s="118" t="s">
        <v>502</v>
      </c>
      <c r="MG31" s="118" t="s">
        <v>502</v>
      </c>
      <c r="MH31" s="118" t="s">
        <v>502</v>
      </c>
    </row>
    <row r="32" spans="1:346" x14ac:dyDescent="0.3">
      <c r="A32" s="153"/>
      <c r="B32" s="153"/>
      <c r="C32" s="153"/>
      <c r="D32" s="162"/>
      <c r="E32" s="131"/>
      <c r="F32" s="120"/>
      <c r="G32" s="129"/>
      <c r="H32" s="126"/>
      <c r="I32" s="120"/>
      <c r="J32" s="126"/>
      <c r="K32" s="133"/>
      <c r="L32" s="150"/>
      <c r="M32" s="122"/>
      <c r="N32" s="120"/>
      <c r="O32" s="120"/>
      <c r="P32" s="140"/>
      <c r="Q32" s="120"/>
      <c r="R32" s="131"/>
      <c r="S32" s="103" t="s">
        <v>502</v>
      </c>
      <c r="T32" s="103" t="s">
        <v>502</v>
      </c>
      <c r="AB32" s="103" t="s">
        <v>502</v>
      </c>
      <c r="AC32" s="120"/>
      <c r="AD32" s="110" t="s">
        <v>502</v>
      </c>
      <c r="AE32" s="144"/>
      <c r="AF32" s="110" t="s">
        <v>502</v>
      </c>
      <c r="AG32" s="144"/>
      <c r="AH32" s="110" t="s">
        <v>502</v>
      </c>
      <c r="AI32" s="148"/>
      <c r="CB32" s="135"/>
      <c r="CD32" s="103" t="s">
        <v>502</v>
      </c>
      <c r="CE32" s="135"/>
      <c r="CF32" s="103" t="s">
        <v>502</v>
      </c>
      <c r="CG32" s="103" t="s">
        <v>502</v>
      </c>
      <c r="CH32" s="103" t="s">
        <v>502</v>
      </c>
      <c r="CI32" s="103" t="s">
        <v>502</v>
      </c>
      <c r="CJ32" s="103" t="s">
        <v>502</v>
      </c>
      <c r="CK32" s="103" t="s">
        <v>502</v>
      </c>
      <c r="CL32" s="103" t="s">
        <v>502</v>
      </c>
      <c r="CY32" s="120"/>
      <c r="CZ32" s="103" t="s">
        <v>502</v>
      </c>
      <c r="DA32" s="120"/>
      <c r="DB32" s="103" t="s">
        <v>502</v>
      </c>
      <c r="DC32" s="103" t="s">
        <v>502</v>
      </c>
      <c r="DD32" s="103" t="s">
        <v>502</v>
      </c>
      <c r="DE32" s="103" t="s">
        <v>502</v>
      </c>
      <c r="DF32" s="103" t="s">
        <v>502</v>
      </c>
      <c r="DG32" s="103" t="s">
        <v>502</v>
      </c>
      <c r="DH32" s="103" t="s">
        <v>502</v>
      </c>
      <c r="EL32" s="103" t="s">
        <v>502</v>
      </c>
      <c r="EM32" s="116" t="s">
        <v>502</v>
      </c>
      <c r="EN32" s="116" t="s">
        <v>502</v>
      </c>
      <c r="EO32" s="116" t="s">
        <v>502</v>
      </c>
      <c r="EP32" s="116" t="s">
        <v>502</v>
      </c>
      <c r="EQ32" s="116" t="s">
        <v>502</v>
      </c>
      <c r="ER32" s="116" t="s">
        <v>502</v>
      </c>
      <c r="EU32" s="103" t="s">
        <v>502</v>
      </c>
      <c r="EV32" s="103" t="s">
        <v>502</v>
      </c>
      <c r="EW32" s="103" t="s">
        <v>502</v>
      </c>
      <c r="EX32" s="103" t="s">
        <v>502</v>
      </c>
      <c r="FJ32" s="123"/>
      <c r="FK32" s="142"/>
      <c r="FL32" s="121"/>
      <c r="FM32" s="121"/>
      <c r="FR32" s="120"/>
      <c r="FS32" s="127"/>
      <c r="GP32" s="120"/>
      <c r="GQ32" s="120"/>
      <c r="GR32" s="120"/>
      <c r="GS32" s="120"/>
      <c r="GZ32" s="120"/>
      <c r="HA32" s="122"/>
      <c r="HB32" s="122"/>
      <c r="HC32" s="134"/>
      <c r="HG32" s="122"/>
      <c r="HH32" s="122"/>
      <c r="HI32" s="122"/>
      <c r="HJ32" s="120"/>
      <c r="HK32" s="120"/>
      <c r="HL32" s="120"/>
      <c r="HM32" s="122"/>
      <c r="HN32" s="122"/>
      <c r="IL32" s="122"/>
      <c r="IM32" s="122"/>
      <c r="IN32" s="122"/>
      <c r="IO32" s="122"/>
      <c r="JG32" s="124"/>
      <c r="JH32" s="124"/>
      <c r="JI32" s="124"/>
      <c r="JJ32" s="124"/>
      <c r="JM32" s="124"/>
      <c r="JN32" s="124"/>
      <c r="JO32" s="118" t="s">
        <v>502</v>
      </c>
      <c r="JP32" s="124"/>
      <c r="JQ32" s="118" t="s">
        <v>502</v>
      </c>
      <c r="JR32" s="118" t="s">
        <v>502</v>
      </c>
      <c r="JS32" s="118" t="s">
        <v>502</v>
      </c>
      <c r="JT32" s="118" t="s">
        <v>502</v>
      </c>
      <c r="JU32" s="118" t="s">
        <v>502</v>
      </c>
      <c r="JV32" s="118" t="s">
        <v>502</v>
      </c>
      <c r="JW32" s="118" t="s">
        <v>502</v>
      </c>
      <c r="KJ32" s="124"/>
      <c r="KK32" s="118" t="s">
        <v>502</v>
      </c>
      <c r="KL32" s="124"/>
      <c r="KM32" s="118" t="s">
        <v>502</v>
      </c>
      <c r="KN32" s="118" t="s">
        <v>502</v>
      </c>
      <c r="KO32" s="118" t="s">
        <v>502</v>
      </c>
      <c r="KP32" s="118" t="s">
        <v>502</v>
      </c>
      <c r="KQ32" s="118" t="s">
        <v>502</v>
      </c>
      <c r="KR32" s="118" t="s">
        <v>502</v>
      </c>
      <c r="KS32" s="118" t="s">
        <v>502</v>
      </c>
      <c r="LW32" s="118" t="s">
        <v>502</v>
      </c>
      <c r="LX32" s="118" t="s">
        <v>502</v>
      </c>
      <c r="LY32" s="118" t="s">
        <v>502</v>
      </c>
      <c r="LZ32" s="118" t="s">
        <v>502</v>
      </c>
      <c r="MA32" s="118" t="s">
        <v>502</v>
      </c>
      <c r="MB32" s="118" t="s">
        <v>502</v>
      </c>
      <c r="MC32" s="118" t="s">
        <v>502</v>
      </c>
      <c r="ME32" s="118" t="s">
        <v>502</v>
      </c>
      <c r="MF32" s="118" t="s">
        <v>502</v>
      </c>
      <c r="MG32" s="118" t="s">
        <v>502</v>
      </c>
      <c r="MH32" s="118" t="s">
        <v>502</v>
      </c>
    </row>
    <row r="33" spans="1:346" x14ac:dyDescent="0.3">
      <c r="A33" s="154"/>
      <c r="B33" s="154"/>
      <c r="C33" s="154"/>
      <c r="D33" s="163"/>
      <c r="E33" s="132"/>
      <c r="F33" s="120"/>
      <c r="G33" s="129"/>
      <c r="H33" s="126"/>
      <c r="I33" s="120"/>
      <c r="J33" s="126"/>
      <c r="K33" s="120"/>
      <c r="L33" s="125"/>
      <c r="M33" s="122"/>
      <c r="N33" s="120"/>
      <c r="O33" s="120"/>
      <c r="P33" s="125"/>
      <c r="Q33" s="120"/>
      <c r="R33" s="132"/>
      <c r="S33" s="103" t="s">
        <v>502</v>
      </c>
      <c r="T33" s="103" t="s">
        <v>502</v>
      </c>
      <c r="AB33" s="104" t="s">
        <v>502</v>
      </c>
      <c r="AC33" s="120"/>
      <c r="AD33" s="110" t="s">
        <v>502</v>
      </c>
      <c r="AE33" s="144"/>
      <c r="AF33" s="104" t="s">
        <v>502</v>
      </c>
      <c r="AG33" s="144"/>
      <c r="AH33" s="111" t="s">
        <v>502</v>
      </c>
      <c r="AI33" s="148"/>
      <c r="CB33" s="135"/>
      <c r="CD33" s="103" t="s">
        <v>502</v>
      </c>
      <c r="CE33" s="135"/>
      <c r="CF33" s="103" t="s">
        <v>502</v>
      </c>
      <c r="CG33" s="103" t="s">
        <v>502</v>
      </c>
      <c r="CH33" s="103" t="s">
        <v>502</v>
      </c>
      <c r="CI33" s="103" t="s">
        <v>502</v>
      </c>
      <c r="CJ33" s="103" t="s">
        <v>502</v>
      </c>
      <c r="CK33" s="103" t="s">
        <v>502</v>
      </c>
      <c r="CL33" s="103" t="s">
        <v>502</v>
      </c>
      <c r="CY33" s="120"/>
      <c r="CZ33" s="103" t="s">
        <v>502</v>
      </c>
      <c r="DA33" s="120"/>
      <c r="DB33" s="103" t="s">
        <v>502</v>
      </c>
      <c r="DC33" s="103" t="s">
        <v>502</v>
      </c>
      <c r="DD33" s="103" t="s">
        <v>502</v>
      </c>
      <c r="DE33" s="103" t="s">
        <v>502</v>
      </c>
      <c r="DF33" s="103" t="s">
        <v>502</v>
      </c>
      <c r="DG33" s="103" t="s">
        <v>502</v>
      </c>
      <c r="DH33" s="103" t="s">
        <v>502</v>
      </c>
      <c r="EL33" s="103" t="s">
        <v>502</v>
      </c>
      <c r="EM33" s="116" t="s">
        <v>502</v>
      </c>
      <c r="EN33" s="116" t="s">
        <v>502</v>
      </c>
      <c r="EO33" s="116" t="s">
        <v>502</v>
      </c>
      <c r="EP33" s="116" t="s">
        <v>502</v>
      </c>
      <c r="EQ33" s="116" t="s">
        <v>502</v>
      </c>
      <c r="ER33" s="116" t="s">
        <v>502</v>
      </c>
      <c r="EU33" s="103" t="s">
        <v>502</v>
      </c>
      <c r="EV33" s="103" t="s">
        <v>502</v>
      </c>
      <c r="EW33" s="103" t="s">
        <v>502</v>
      </c>
      <c r="EX33" s="103" t="s">
        <v>502</v>
      </c>
      <c r="FJ33" s="123"/>
      <c r="FK33" s="143"/>
      <c r="FL33" s="121"/>
      <c r="FM33" s="121"/>
      <c r="FR33" s="120"/>
      <c r="FS33" s="126"/>
      <c r="GP33" s="120"/>
      <c r="GQ33" s="120"/>
      <c r="GR33" s="120"/>
      <c r="GS33" s="120"/>
      <c r="GZ33" s="120"/>
      <c r="HA33" s="122"/>
      <c r="HB33" s="122"/>
      <c r="HC33" s="134"/>
      <c r="HG33" s="122"/>
      <c r="HH33" s="122"/>
      <c r="HI33" s="122"/>
      <c r="HJ33" s="120"/>
      <c r="HK33" s="120"/>
      <c r="HL33" s="120"/>
      <c r="HM33" s="122"/>
      <c r="HN33" s="122"/>
      <c r="IL33" s="122"/>
      <c r="IM33" s="122"/>
      <c r="IN33" s="122"/>
      <c r="IO33" s="122"/>
      <c r="JG33" s="124"/>
      <c r="JH33" s="124"/>
      <c r="JI33" s="124"/>
      <c r="JJ33" s="124"/>
      <c r="JM33" s="124"/>
      <c r="JN33" s="124"/>
      <c r="JO33" s="118" t="s">
        <v>502</v>
      </c>
      <c r="JP33" s="124"/>
      <c r="JQ33" s="118" t="s">
        <v>502</v>
      </c>
      <c r="JR33" s="118" t="s">
        <v>502</v>
      </c>
      <c r="JS33" s="118" t="s">
        <v>502</v>
      </c>
      <c r="JT33" s="118" t="s">
        <v>502</v>
      </c>
      <c r="JU33" s="118" t="s">
        <v>502</v>
      </c>
      <c r="JV33" s="118" t="s">
        <v>502</v>
      </c>
      <c r="JW33" s="118" t="s">
        <v>502</v>
      </c>
      <c r="KJ33" s="124"/>
      <c r="KK33" s="118" t="s">
        <v>502</v>
      </c>
      <c r="KL33" s="124"/>
      <c r="KM33" s="118" t="s">
        <v>502</v>
      </c>
      <c r="KN33" s="118" t="s">
        <v>502</v>
      </c>
      <c r="KO33" s="118" t="s">
        <v>502</v>
      </c>
      <c r="KP33" s="118" t="s">
        <v>502</v>
      </c>
      <c r="KQ33" s="118" t="s">
        <v>502</v>
      </c>
      <c r="KR33" s="118" t="s">
        <v>502</v>
      </c>
      <c r="KS33" s="118" t="s">
        <v>502</v>
      </c>
      <c r="LW33" s="118" t="s">
        <v>502</v>
      </c>
      <c r="LX33" s="118" t="s">
        <v>502</v>
      </c>
      <c r="LY33" s="118" t="s">
        <v>502</v>
      </c>
      <c r="LZ33" s="118" t="s">
        <v>502</v>
      </c>
      <c r="MA33" s="118" t="s">
        <v>502</v>
      </c>
      <c r="MB33" s="118" t="s">
        <v>502</v>
      </c>
      <c r="MC33" s="118" t="s">
        <v>502</v>
      </c>
      <c r="ME33" s="118" t="s">
        <v>502</v>
      </c>
      <c r="MF33" s="118" t="s">
        <v>502</v>
      </c>
      <c r="MG33" s="118" t="s">
        <v>502</v>
      </c>
      <c r="MH33" s="118" t="s">
        <v>502</v>
      </c>
    </row>
    <row r="34" spans="1:346" ht="43.2" customHeight="1" x14ac:dyDescent="0.3">
      <c r="A34" s="152">
        <v>8</v>
      </c>
      <c r="B34" s="152">
        <v>8</v>
      </c>
      <c r="C34" s="152" t="s">
        <v>485</v>
      </c>
      <c r="D34" s="165">
        <v>45029</v>
      </c>
      <c r="E34" s="130" t="s">
        <v>558</v>
      </c>
      <c r="F34" s="120" t="s">
        <v>487</v>
      </c>
      <c r="G34" s="126" t="s">
        <v>559</v>
      </c>
      <c r="H34" s="126" t="s">
        <v>560</v>
      </c>
      <c r="I34" s="120" t="s">
        <v>561</v>
      </c>
      <c r="J34" s="126" t="s">
        <v>562</v>
      </c>
      <c r="K34" s="120" t="s">
        <v>563</v>
      </c>
      <c r="L34" s="150" t="s">
        <v>564</v>
      </c>
      <c r="M34" s="122" t="s">
        <v>494</v>
      </c>
      <c r="N34" s="120" t="s">
        <v>495</v>
      </c>
      <c r="O34" s="120" t="s">
        <v>496</v>
      </c>
      <c r="P34" s="140" t="s">
        <v>565</v>
      </c>
      <c r="Q34" s="130" t="s">
        <v>498</v>
      </c>
      <c r="R34" s="130">
        <v>2</v>
      </c>
      <c r="S34" s="103" t="s">
        <v>566</v>
      </c>
      <c r="T34" s="103" t="s">
        <v>500</v>
      </c>
      <c r="AB34" s="103">
        <v>47</v>
      </c>
      <c r="AC34" s="120">
        <f>AB34+AB35</f>
        <v>95</v>
      </c>
      <c r="AD34" s="103">
        <v>62</v>
      </c>
      <c r="AE34" s="120">
        <v>62</v>
      </c>
      <c r="AF34" s="103">
        <v>0</v>
      </c>
      <c r="AG34" s="120">
        <v>0</v>
      </c>
      <c r="AH34" s="112" t="s">
        <v>500</v>
      </c>
      <c r="AI34" s="147" t="s">
        <v>500</v>
      </c>
      <c r="CB34" s="120" t="s">
        <v>502</v>
      </c>
      <c r="CD34" s="103" t="s">
        <v>502</v>
      </c>
      <c r="CE34" s="120" t="s">
        <v>502</v>
      </c>
      <c r="CF34" s="103" t="s">
        <v>502</v>
      </c>
      <c r="CG34" s="103" t="s">
        <v>502</v>
      </c>
      <c r="CH34" s="103" t="s">
        <v>502</v>
      </c>
      <c r="CI34" s="103" t="s">
        <v>502</v>
      </c>
      <c r="CJ34" s="103" t="s">
        <v>502</v>
      </c>
      <c r="CK34" s="103" t="s">
        <v>502</v>
      </c>
      <c r="CL34" s="103" t="s">
        <v>502</v>
      </c>
      <c r="CY34" s="120" t="s">
        <v>502</v>
      </c>
      <c r="CZ34" s="103" t="s">
        <v>502</v>
      </c>
      <c r="DA34" s="120" t="s">
        <v>502</v>
      </c>
      <c r="DB34" s="103" t="s">
        <v>502</v>
      </c>
      <c r="DC34" s="103" t="s">
        <v>502</v>
      </c>
      <c r="DD34" s="103" t="s">
        <v>502</v>
      </c>
      <c r="DE34" s="103" t="s">
        <v>502</v>
      </c>
      <c r="DF34" s="103" t="s">
        <v>502</v>
      </c>
      <c r="DG34" s="103" t="s">
        <v>502</v>
      </c>
      <c r="DH34" s="103" t="s">
        <v>502</v>
      </c>
      <c r="EL34" s="103" t="s">
        <v>502</v>
      </c>
      <c r="EM34" s="116" t="s">
        <v>502</v>
      </c>
      <c r="EN34" s="116" t="s">
        <v>502</v>
      </c>
      <c r="EO34" s="116" t="s">
        <v>502</v>
      </c>
      <c r="EP34" s="116" t="s">
        <v>502</v>
      </c>
      <c r="EQ34" s="116" t="s">
        <v>502</v>
      </c>
      <c r="ER34" s="116" t="s">
        <v>502</v>
      </c>
      <c r="EU34" s="103" t="s">
        <v>502</v>
      </c>
      <c r="EV34" s="103" t="s">
        <v>502</v>
      </c>
      <c r="EW34" s="103" t="s">
        <v>502</v>
      </c>
      <c r="EX34" s="103" t="s">
        <v>502</v>
      </c>
      <c r="FJ34" s="123" t="s">
        <v>801</v>
      </c>
      <c r="FK34" s="141" t="s">
        <v>811</v>
      </c>
      <c r="FL34" s="120" t="s">
        <v>803</v>
      </c>
      <c r="FM34" s="120" t="s">
        <v>803</v>
      </c>
      <c r="FR34" s="120" t="s">
        <v>500</v>
      </c>
      <c r="FS34" s="126" t="s">
        <v>841</v>
      </c>
      <c r="GP34" s="120" t="s">
        <v>500</v>
      </c>
      <c r="GQ34" s="120" t="s">
        <v>500</v>
      </c>
      <c r="GR34" s="120" t="s">
        <v>500</v>
      </c>
      <c r="GS34" s="120" t="s">
        <v>500</v>
      </c>
      <c r="GZ34" s="120" t="s">
        <v>502</v>
      </c>
      <c r="HA34" s="122" t="s">
        <v>502</v>
      </c>
      <c r="HB34" s="122" t="s">
        <v>502</v>
      </c>
      <c r="HC34" s="134" t="s">
        <v>502</v>
      </c>
      <c r="HG34" s="122" t="s">
        <v>502</v>
      </c>
      <c r="HH34" s="122" t="s">
        <v>502</v>
      </c>
      <c r="HI34" s="122" t="s">
        <v>502</v>
      </c>
      <c r="HJ34" s="120" t="s">
        <v>500</v>
      </c>
      <c r="HK34" s="120" t="s">
        <v>500</v>
      </c>
      <c r="HL34" s="120" t="s">
        <v>500</v>
      </c>
      <c r="HM34" s="122" t="s">
        <v>502</v>
      </c>
      <c r="HN34" s="122" t="s">
        <v>502</v>
      </c>
      <c r="IL34" s="122" t="s">
        <v>502</v>
      </c>
      <c r="IM34" s="122" t="s">
        <v>502</v>
      </c>
      <c r="IN34" s="122" t="s">
        <v>502</v>
      </c>
      <c r="IO34" s="122" t="s">
        <v>502</v>
      </c>
      <c r="JG34" s="123" t="s">
        <v>502</v>
      </c>
      <c r="JH34" s="123" t="s">
        <v>502</v>
      </c>
      <c r="JI34" s="123" t="s">
        <v>502</v>
      </c>
      <c r="JJ34" s="123" t="s">
        <v>502</v>
      </c>
      <c r="JM34" s="123" t="s">
        <v>502</v>
      </c>
      <c r="JN34" s="123" t="s">
        <v>502</v>
      </c>
      <c r="JO34" s="118" t="s">
        <v>502</v>
      </c>
      <c r="JP34" s="123" t="s">
        <v>502</v>
      </c>
      <c r="JQ34" s="118" t="s">
        <v>502</v>
      </c>
      <c r="JR34" s="118" t="s">
        <v>502</v>
      </c>
      <c r="JS34" s="118" t="s">
        <v>502</v>
      </c>
      <c r="JT34" s="118" t="s">
        <v>502</v>
      </c>
      <c r="JU34" s="118" t="s">
        <v>502</v>
      </c>
      <c r="JV34" s="118" t="s">
        <v>502</v>
      </c>
      <c r="JW34" s="118" t="s">
        <v>502</v>
      </c>
      <c r="KJ34" s="123" t="s">
        <v>502</v>
      </c>
      <c r="KK34" s="118" t="s">
        <v>502</v>
      </c>
      <c r="KL34" s="123" t="s">
        <v>502</v>
      </c>
      <c r="KM34" s="118" t="s">
        <v>502</v>
      </c>
      <c r="KN34" s="118" t="s">
        <v>502</v>
      </c>
      <c r="KO34" s="118" t="s">
        <v>502</v>
      </c>
      <c r="KP34" s="118" t="s">
        <v>502</v>
      </c>
      <c r="KQ34" s="118" t="s">
        <v>502</v>
      </c>
      <c r="KR34" s="118" t="s">
        <v>502</v>
      </c>
      <c r="KS34" s="118" t="s">
        <v>502</v>
      </c>
      <c r="LW34" s="118" t="s">
        <v>502</v>
      </c>
      <c r="LX34" s="118" t="s">
        <v>502</v>
      </c>
      <c r="LY34" s="118" t="s">
        <v>502</v>
      </c>
      <c r="LZ34" s="118" t="s">
        <v>502</v>
      </c>
      <c r="MA34" s="118" t="s">
        <v>502</v>
      </c>
      <c r="MB34" s="118" t="s">
        <v>502</v>
      </c>
      <c r="MC34" s="118" t="s">
        <v>502</v>
      </c>
      <c r="ME34" s="118" t="s">
        <v>502</v>
      </c>
      <c r="MF34" s="118" t="s">
        <v>502</v>
      </c>
      <c r="MG34" s="118" t="s">
        <v>502</v>
      </c>
      <c r="MH34" s="118" t="s">
        <v>502</v>
      </c>
    </row>
    <row r="35" spans="1:346" ht="28.8" x14ac:dyDescent="0.3">
      <c r="A35" s="153"/>
      <c r="B35" s="153"/>
      <c r="C35" s="153"/>
      <c r="D35" s="162"/>
      <c r="E35" s="131"/>
      <c r="F35" s="120"/>
      <c r="G35" s="126"/>
      <c r="H35" s="126"/>
      <c r="I35" s="120"/>
      <c r="J35" s="126"/>
      <c r="K35" s="120"/>
      <c r="L35" s="150"/>
      <c r="M35" s="122"/>
      <c r="N35" s="120"/>
      <c r="O35" s="120"/>
      <c r="P35" s="140"/>
      <c r="Q35" s="131"/>
      <c r="R35" s="131"/>
      <c r="S35" s="103" t="s">
        <v>526</v>
      </c>
      <c r="T35" s="103" t="s">
        <v>500</v>
      </c>
      <c r="AB35" s="103">
        <v>48</v>
      </c>
      <c r="AC35" s="120"/>
      <c r="AD35" s="103">
        <v>62</v>
      </c>
      <c r="AE35" s="120"/>
      <c r="AF35" s="103">
        <v>0</v>
      </c>
      <c r="AG35" s="120"/>
      <c r="AH35" s="112" t="s">
        <v>500</v>
      </c>
      <c r="AI35" s="147"/>
      <c r="CB35" s="135"/>
      <c r="CD35" s="103" t="s">
        <v>502</v>
      </c>
      <c r="CE35" s="135"/>
      <c r="CF35" s="103" t="s">
        <v>502</v>
      </c>
      <c r="CG35" s="103" t="s">
        <v>502</v>
      </c>
      <c r="CH35" s="103" t="s">
        <v>502</v>
      </c>
      <c r="CI35" s="103" t="s">
        <v>502</v>
      </c>
      <c r="CJ35" s="103" t="s">
        <v>502</v>
      </c>
      <c r="CK35" s="103" t="s">
        <v>502</v>
      </c>
      <c r="CL35" s="103" t="s">
        <v>502</v>
      </c>
      <c r="CY35" s="120"/>
      <c r="CZ35" s="103" t="s">
        <v>502</v>
      </c>
      <c r="DA35" s="120"/>
      <c r="DB35" s="103" t="s">
        <v>502</v>
      </c>
      <c r="DC35" s="103" t="s">
        <v>502</v>
      </c>
      <c r="DD35" s="103" t="s">
        <v>502</v>
      </c>
      <c r="DE35" s="103" t="s">
        <v>502</v>
      </c>
      <c r="DF35" s="103" t="s">
        <v>502</v>
      </c>
      <c r="DG35" s="103" t="s">
        <v>502</v>
      </c>
      <c r="DH35" s="103" t="s">
        <v>502</v>
      </c>
      <c r="EL35" s="103" t="s">
        <v>502</v>
      </c>
      <c r="EM35" s="116" t="s">
        <v>502</v>
      </c>
      <c r="EN35" s="116" t="s">
        <v>502</v>
      </c>
      <c r="EO35" s="116" t="s">
        <v>502</v>
      </c>
      <c r="EP35" s="116" t="s">
        <v>502</v>
      </c>
      <c r="EQ35" s="116" t="s">
        <v>502</v>
      </c>
      <c r="ER35" s="116" t="s">
        <v>502</v>
      </c>
      <c r="EU35" s="103" t="s">
        <v>502</v>
      </c>
      <c r="EV35" s="103" t="s">
        <v>502</v>
      </c>
      <c r="EW35" s="103" t="s">
        <v>502</v>
      </c>
      <c r="EX35" s="103" t="s">
        <v>502</v>
      </c>
      <c r="FJ35" s="123"/>
      <c r="FK35" s="142"/>
      <c r="FL35" s="121"/>
      <c r="FM35" s="121"/>
      <c r="FR35" s="120"/>
      <c r="FS35" s="126"/>
      <c r="GP35" s="120"/>
      <c r="GQ35" s="120"/>
      <c r="GR35" s="120"/>
      <c r="GS35" s="120"/>
      <c r="GZ35" s="120"/>
      <c r="HA35" s="122"/>
      <c r="HB35" s="122"/>
      <c r="HC35" s="134"/>
      <c r="HG35" s="122"/>
      <c r="HH35" s="122"/>
      <c r="HI35" s="122"/>
      <c r="HJ35" s="120"/>
      <c r="HK35" s="120"/>
      <c r="HL35" s="120"/>
      <c r="HM35" s="122"/>
      <c r="HN35" s="122"/>
      <c r="IL35" s="122"/>
      <c r="IM35" s="122"/>
      <c r="IN35" s="122"/>
      <c r="IO35" s="122"/>
      <c r="JG35" s="124"/>
      <c r="JH35" s="124"/>
      <c r="JI35" s="124"/>
      <c r="JJ35" s="124"/>
      <c r="JM35" s="124"/>
      <c r="JN35" s="124"/>
      <c r="JO35" s="118" t="s">
        <v>502</v>
      </c>
      <c r="JP35" s="124"/>
      <c r="JQ35" s="118" t="s">
        <v>502</v>
      </c>
      <c r="JR35" s="118" t="s">
        <v>502</v>
      </c>
      <c r="JS35" s="118" t="s">
        <v>502</v>
      </c>
      <c r="JT35" s="118" t="s">
        <v>502</v>
      </c>
      <c r="JU35" s="118" t="s">
        <v>502</v>
      </c>
      <c r="JV35" s="118" t="s">
        <v>502</v>
      </c>
      <c r="JW35" s="118" t="s">
        <v>502</v>
      </c>
      <c r="KJ35" s="124"/>
      <c r="KK35" s="118" t="s">
        <v>502</v>
      </c>
      <c r="KL35" s="124"/>
      <c r="KM35" s="118" t="s">
        <v>502</v>
      </c>
      <c r="KN35" s="118" t="s">
        <v>502</v>
      </c>
      <c r="KO35" s="118" t="s">
        <v>502</v>
      </c>
      <c r="KP35" s="118" t="s">
        <v>502</v>
      </c>
      <c r="KQ35" s="118" t="s">
        <v>502</v>
      </c>
      <c r="KR35" s="118" t="s">
        <v>502</v>
      </c>
      <c r="KS35" s="118" t="s">
        <v>502</v>
      </c>
      <c r="LW35" s="118" t="s">
        <v>502</v>
      </c>
      <c r="LX35" s="118" t="s">
        <v>502</v>
      </c>
      <c r="LY35" s="118" t="s">
        <v>502</v>
      </c>
      <c r="LZ35" s="118" t="s">
        <v>502</v>
      </c>
      <c r="MA35" s="118" t="s">
        <v>502</v>
      </c>
      <c r="MB35" s="118" t="s">
        <v>502</v>
      </c>
      <c r="MC35" s="118" t="s">
        <v>502</v>
      </c>
      <c r="ME35" s="118" t="s">
        <v>502</v>
      </c>
      <c r="MF35" s="118" t="s">
        <v>502</v>
      </c>
      <c r="MG35" s="118" t="s">
        <v>502</v>
      </c>
      <c r="MH35" s="118" t="s">
        <v>502</v>
      </c>
    </row>
    <row r="36" spans="1:346" x14ac:dyDescent="0.3">
      <c r="A36" s="153"/>
      <c r="B36" s="153"/>
      <c r="C36" s="153"/>
      <c r="D36" s="162"/>
      <c r="E36" s="131"/>
      <c r="F36" s="120"/>
      <c r="G36" s="126"/>
      <c r="H36" s="126"/>
      <c r="I36" s="120"/>
      <c r="J36" s="126"/>
      <c r="K36" s="120"/>
      <c r="L36" s="150"/>
      <c r="M36" s="122"/>
      <c r="N36" s="120"/>
      <c r="O36" s="120"/>
      <c r="P36" s="140"/>
      <c r="Q36" s="131"/>
      <c r="R36" s="131"/>
      <c r="S36" s="103" t="s">
        <v>502</v>
      </c>
      <c r="T36" s="103" t="s">
        <v>502</v>
      </c>
      <c r="AB36" s="103" t="s">
        <v>502</v>
      </c>
      <c r="AC36" s="120"/>
      <c r="AD36" s="103" t="s">
        <v>502</v>
      </c>
      <c r="AE36" s="120"/>
      <c r="AF36" s="103" t="s">
        <v>502</v>
      </c>
      <c r="AG36" s="120"/>
      <c r="AH36" s="112" t="s">
        <v>502</v>
      </c>
      <c r="AI36" s="147"/>
      <c r="CB36" s="135"/>
      <c r="CD36" s="103" t="s">
        <v>502</v>
      </c>
      <c r="CE36" s="135"/>
      <c r="CF36" s="103" t="s">
        <v>502</v>
      </c>
      <c r="CG36" s="103" t="s">
        <v>502</v>
      </c>
      <c r="CH36" s="103" t="s">
        <v>502</v>
      </c>
      <c r="CI36" s="103" t="s">
        <v>502</v>
      </c>
      <c r="CJ36" s="103" t="s">
        <v>502</v>
      </c>
      <c r="CK36" s="103" t="s">
        <v>502</v>
      </c>
      <c r="CL36" s="103" t="s">
        <v>502</v>
      </c>
      <c r="CY36" s="120"/>
      <c r="CZ36" s="103" t="s">
        <v>502</v>
      </c>
      <c r="DA36" s="120"/>
      <c r="DB36" s="103" t="s">
        <v>502</v>
      </c>
      <c r="DC36" s="103" t="s">
        <v>502</v>
      </c>
      <c r="DD36" s="103" t="s">
        <v>502</v>
      </c>
      <c r="DE36" s="103" t="s">
        <v>502</v>
      </c>
      <c r="DF36" s="103" t="s">
        <v>502</v>
      </c>
      <c r="DG36" s="103" t="s">
        <v>502</v>
      </c>
      <c r="DH36" s="103" t="s">
        <v>502</v>
      </c>
      <c r="EL36" s="103" t="s">
        <v>502</v>
      </c>
      <c r="EM36" s="116" t="s">
        <v>502</v>
      </c>
      <c r="EN36" s="116" t="s">
        <v>502</v>
      </c>
      <c r="EO36" s="116" t="s">
        <v>502</v>
      </c>
      <c r="EP36" s="116" t="s">
        <v>502</v>
      </c>
      <c r="EQ36" s="116" t="s">
        <v>502</v>
      </c>
      <c r="ER36" s="116" t="s">
        <v>502</v>
      </c>
      <c r="EU36" s="103" t="s">
        <v>502</v>
      </c>
      <c r="EV36" s="103" t="s">
        <v>502</v>
      </c>
      <c r="EW36" s="103" t="s">
        <v>502</v>
      </c>
      <c r="EX36" s="103" t="s">
        <v>502</v>
      </c>
      <c r="FJ36" s="123"/>
      <c r="FK36" s="142"/>
      <c r="FL36" s="121"/>
      <c r="FM36" s="121"/>
      <c r="FR36" s="120"/>
      <c r="FS36" s="126"/>
      <c r="GP36" s="120"/>
      <c r="GQ36" s="120"/>
      <c r="GR36" s="120"/>
      <c r="GS36" s="120"/>
      <c r="GZ36" s="120"/>
      <c r="HA36" s="122"/>
      <c r="HB36" s="122"/>
      <c r="HC36" s="134"/>
      <c r="HG36" s="122"/>
      <c r="HH36" s="122"/>
      <c r="HI36" s="122"/>
      <c r="HJ36" s="120"/>
      <c r="HK36" s="120"/>
      <c r="HL36" s="120"/>
      <c r="HM36" s="122"/>
      <c r="HN36" s="122"/>
      <c r="IL36" s="122"/>
      <c r="IM36" s="122"/>
      <c r="IN36" s="122"/>
      <c r="IO36" s="122"/>
      <c r="JG36" s="124"/>
      <c r="JH36" s="124"/>
      <c r="JI36" s="124"/>
      <c r="JJ36" s="124"/>
      <c r="JM36" s="124"/>
      <c r="JN36" s="124"/>
      <c r="JO36" s="118" t="s">
        <v>502</v>
      </c>
      <c r="JP36" s="124"/>
      <c r="JQ36" s="118" t="s">
        <v>502</v>
      </c>
      <c r="JR36" s="118" t="s">
        <v>502</v>
      </c>
      <c r="JS36" s="118" t="s">
        <v>502</v>
      </c>
      <c r="JT36" s="118" t="s">
        <v>502</v>
      </c>
      <c r="JU36" s="118" t="s">
        <v>502</v>
      </c>
      <c r="JV36" s="118" t="s">
        <v>502</v>
      </c>
      <c r="JW36" s="118" t="s">
        <v>502</v>
      </c>
      <c r="KJ36" s="124"/>
      <c r="KK36" s="118" t="s">
        <v>502</v>
      </c>
      <c r="KL36" s="124"/>
      <c r="KM36" s="118" t="s">
        <v>502</v>
      </c>
      <c r="KN36" s="118" t="s">
        <v>502</v>
      </c>
      <c r="KO36" s="118" t="s">
        <v>502</v>
      </c>
      <c r="KP36" s="118" t="s">
        <v>502</v>
      </c>
      <c r="KQ36" s="118" t="s">
        <v>502</v>
      </c>
      <c r="KR36" s="118" t="s">
        <v>502</v>
      </c>
      <c r="KS36" s="118" t="s">
        <v>502</v>
      </c>
      <c r="LW36" s="118" t="s">
        <v>502</v>
      </c>
      <c r="LX36" s="118" t="s">
        <v>502</v>
      </c>
      <c r="LY36" s="118" t="s">
        <v>502</v>
      </c>
      <c r="LZ36" s="118" t="s">
        <v>502</v>
      </c>
      <c r="MA36" s="118" t="s">
        <v>502</v>
      </c>
      <c r="MB36" s="118" t="s">
        <v>502</v>
      </c>
      <c r="MC36" s="118" t="s">
        <v>502</v>
      </c>
      <c r="ME36" s="118" t="s">
        <v>502</v>
      </c>
      <c r="MF36" s="118" t="s">
        <v>502</v>
      </c>
      <c r="MG36" s="118" t="s">
        <v>502</v>
      </c>
      <c r="MH36" s="118" t="s">
        <v>502</v>
      </c>
    </row>
    <row r="37" spans="1:346" x14ac:dyDescent="0.3">
      <c r="A37" s="154"/>
      <c r="B37" s="154"/>
      <c r="C37" s="154"/>
      <c r="D37" s="163"/>
      <c r="E37" s="132"/>
      <c r="F37" s="120"/>
      <c r="G37" s="126"/>
      <c r="H37" s="126"/>
      <c r="I37" s="120"/>
      <c r="J37" s="126"/>
      <c r="K37" s="120"/>
      <c r="L37" s="125"/>
      <c r="M37" s="122"/>
      <c r="N37" s="120"/>
      <c r="O37" s="120"/>
      <c r="P37" s="125"/>
      <c r="Q37" s="132"/>
      <c r="R37" s="132"/>
      <c r="S37" s="103" t="s">
        <v>502</v>
      </c>
      <c r="T37" s="103" t="s">
        <v>502</v>
      </c>
      <c r="AB37" s="104" t="s">
        <v>502</v>
      </c>
      <c r="AC37" s="120"/>
      <c r="AD37" s="104" t="s">
        <v>502</v>
      </c>
      <c r="AE37" s="120"/>
      <c r="AF37" s="103" t="s">
        <v>502</v>
      </c>
      <c r="AG37" s="120"/>
      <c r="AH37" s="112" t="s">
        <v>502</v>
      </c>
      <c r="AI37" s="120"/>
      <c r="CB37" s="135"/>
      <c r="CD37" s="103" t="s">
        <v>502</v>
      </c>
      <c r="CE37" s="135"/>
      <c r="CF37" s="103" t="s">
        <v>502</v>
      </c>
      <c r="CG37" s="103" t="s">
        <v>502</v>
      </c>
      <c r="CH37" s="103" t="s">
        <v>502</v>
      </c>
      <c r="CI37" s="103" t="s">
        <v>502</v>
      </c>
      <c r="CJ37" s="103" t="s">
        <v>502</v>
      </c>
      <c r="CK37" s="103" t="s">
        <v>502</v>
      </c>
      <c r="CL37" s="103" t="s">
        <v>502</v>
      </c>
      <c r="CY37" s="120"/>
      <c r="CZ37" s="103" t="s">
        <v>502</v>
      </c>
      <c r="DA37" s="120"/>
      <c r="DB37" s="103" t="s">
        <v>502</v>
      </c>
      <c r="DC37" s="103" t="s">
        <v>502</v>
      </c>
      <c r="DD37" s="103" t="s">
        <v>502</v>
      </c>
      <c r="DE37" s="103" t="s">
        <v>502</v>
      </c>
      <c r="DF37" s="103" t="s">
        <v>502</v>
      </c>
      <c r="DG37" s="103" t="s">
        <v>502</v>
      </c>
      <c r="DH37" s="103" t="s">
        <v>502</v>
      </c>
      <c r="EL37" s="103" t="s">
        <v>502</v>
      </c>
      <c r="EM37" s="116" t="s">
        <v>502</v>
      </c>
      <c r="EN37" s="116" t="s">
        <v>502</v>
      </c>
      <c r="EO37" s="116" t="s">
        <v>502</v>
      </c>
      <c r="EP37" s="116" t="s">
        <v>502</v>
      </c>
      <c r="EQ37" s="116" t="s">
        <v>502</v>
      </c>
      <c r="ER37" s="116" t="s">
        <v>502</v>
      </c>
      <c r="EU37" s="103" t="s">
        <v>502</v>
      </c>
      <c r="EV37" s="103" t="s">
        <v>502</v>
      </c>
      <c r="EW37" s="103" t="s">
        <v>502</v>
      </c>
      <c r="EX37" s="103" t="s">
        <v>502</v>
      </c>
      <c r="FJ37" s="123"/>
      <c r="FK37" s="143"/>
      <c r="FL37" s="121"/>
      <c r="FM37" s="121"/>
      <c r="FR37" s="120"/>
      <c r="FS37" s="126"/>
      <c r="GP37" s="120"/>
      <c r="GQ37" s="120"/>
      <c r="GR37" s="120"/>
      <c r="GS37" s="120"/>
      <c r="GZ37" s="120"/>
      <c r="HA37" s="122"/>
      <c r="HB37" s="122"/>
      <c r="HC37" s="134"/>
      <c r="HG37" s="122"/>
      <c r="HH37" s="122"/>
      <c r="HI37" s="122"/>
      <c r="HJ37" s="120"/>
      <c r="HK37" s="120"/>
      <c r="HL37" s="120"/>
      <c r="HM37" s="122"/>
      <c r="HN37" s="122"/>
      <c r="IL37" s="122"/>
      <c r="IM37" s="122"/>
      <c r="IN37" s="122"/>
      <c r="IO37" s="122"/>
      <c r="JG37" s="124"/>
      <c r="JH37" s="124"/>
      <c r="JI37" s="124"/>
      <c r="JJ37" s="124"/>
      <c r="JM37" s="124"/>
      <c r="JN37" s="124"/>
      <c r="JO37" s="118" t="s">
        <v>502</v>
      </c>
      <c r="JP37" s="124"/>
      <c r="JQ37" s="118" t="s">
        <v>502</v>
      </c>
      <c r="JR37" s="118" t="s">
        <v>502</v>
      </c>
      <c r="JS37" s="118" t="s">
        <v>502</v>
      </c>
      <c r="JT37" s="118" t="s">
        <v>502</v>
      </c>
      <c r="JU37" s="118" t="s">
        <v>502</v>
      </c>
      <c r="JV37" s="118" t="s">
        <v>502</v>
      </c>
      <c r="JW37" s="118" t="s">
        <v>502</v>
      </c>
      <c r="KJ37" s="124"/>
      <c r="KK37" s="118" t="s">
        <v>502</v>
      </c>
      <c r="KL37" s="124"/>
      <c r="KM37" s="118" t="s">
        <v>502</v>
      </c>
      <c r="KN37" s="118" t="s">
        <v>502</v>
      </c>
      <c r="KO37" s="118" t="s">
        <v>502</v>
      </c>
      <c r="KP37" s="118" t="s">
        <v>502</v>
      </c>
      <c r="KQ37" s="118" t="s">
        <v>502</v>
      </c>
      <c r="KR37" s="118" t="s">
        <v>502</v>
      </c>
      <c r="KS37" s="118" t="s">
        <v>502</v>
      </c>
      <c r="LW37" s="118" t="s">
        <v>502</v>
      </c>
      <c r="LX37" s="118" t="s">
        <v>502</v>
      </c>
      <c r="LY37" s="118" t="s">
        <v>502</v>
      </c>
      <c r="LZ37" s="118" t="s">
        <v>502</v>
      </c>
      <c r="MA37" s="118" t="s">
        <v>502</v>
      </c>
      <c r="MB37" s="118" t="s">
        <v>502</v>
      </c>
      <c r="MC37" s="118" t="s">
        <v>502</v>
      </c>
      <c r="ME37" s="118" t="s">
        <v>502</v>
      </c>
      <c r="MF37" s="118" t="s">
        <v>502</v>
      </c>
      <c r="MG37" s="118" t="s">
        <v>502</v>
      </c>
      <c r="MH37" s="118" t="s">
        <v>502</v>
      </c>
    </row>
    <row r="38" spans="1:346" ht="43.2" customHeight="1" x14ac:dyDescent="0.3">
      <c r="A38" s="152">
        <v>9</v>
      </c>
      <c r="B38" s="152">
        <v>9</v>
      </c>
      <c r="C38" s="152" t="s">
        <v>485</v>
      </c>
      <c r="D38" s="165">
        <v>45029</v>
      </c>
      <c r="E38" s="130" t="s">
        <v>567</v>
      </c>
      <c r="F38" s="120" t="s">
        <v>487</v>
      </c>
      <c r="G38" s="126" t="s">
        <v>568</v>
      </c>
      <c r="H38" s="127" t="s">
        <v>569</v>
      </c>
      <c r="I38" s="120" t="s">
        <v>570</v>
      </c>
      <c r="J38" s="126" t="s">
        <v>571</v>
      </c>
      <c r="K38" s="120" t="s">
        <v>572</v>
      </c>
      <c r="L38" s="150" t="s">
        <v>573</v>
      </c>
      <c r="M38" s="122" t="s">
        <v>494</v>
      </c>
      <c r="N38" s="120" t="s">
        <v>523</v>
      </c>
      <c r="O38" s="120" t="s">
        <v>574</v>
      </c>
      <c r="P38" s="140" t="s">
        <v>575</v>
      </c>
      <c r="Q38" s="130" t="s">
        <v>498</v>
      </c>
      <c r="R38" s="130">
        <v>3</v>
      </c>
      <c r="S38" s="103" t="s">
        <v>576</v>
      </c>
      <c r="T38" s="103" t="s">
        <v>500</v>
      </c>
      <c r="AB38" s="103">
        <v>57</v>
      </c>
      <c r="AC38" s="120">
        <f>AB38+AB39+AB40</f>
        <v>165</v>
      </c>
      <c r="AD38" s="103">
        <v>62</v>
      </c>
      <c r="AE38" s="144">
        <f>(AD38*AB38+AD39*AB39+AD40*AB40)/AC38</f>
        <v>60.690909090909088</v>
      </c>
      <c r="AF38" s="103">
        <v>0</v>
      </c>
      <c r="AG38" s="120">
        <v>0</v>
      </c>
      <c r="AH38" s="110">
        <f>0.9*AB38</f>
        <v>51.300000000000004</v>
      </c>
      <c r="AI38" s="148">
        <f>AH38+AH39+AH40</f>
        <v>152.37</v>
      </c>
      <c r="CB38" s="120" t="s">
        <v>502</v>
      </c>
      <c r="CD38" s="103" t="s">
        <v>502</v>
      </c>
      <c r="CE38" s="120" t="s">
        <v>502</v>
      </c>
      <c r="CF38" s="103" t="s">
        <v>502</v>
      </c>
      <c r="CG38" s="103" t="s">
        <v>502</v>
      </c>
      <c r="CH38" s="103" t="s">
        <v>502</v>
      </c>
      <c r="CI38" s="103" t="s">
        <v>502</v>
      </c>
      <c r="CJ38" s="103" t="s">
        <v>502</v>
      </c>
      <c r="CK38" s="103" t="s">
        <v>502</v>
      </c>
      <c r="CL38" s="103" t="s">
        <v>502</v>
      </c>
      <c r="CY38" s="120" t="s">
        <v>502</v>
      </c>
      <c r="CZ38" s="103" t="s">
        <v>502</v>
      </c>
      <c r="DA38" s="120" t="s">
        <v>502</v>
      </c>
      <c r="DB38" s="103" t="s">
        <v>502</v>
      </c>
      <c r="DC38" s="103" t="s">
        <v>502</v>
      </c>
      <c r="DD38" s="103" t="s">
        <v>502</v>
      </c>
      <c r="DE38" s="103" t="s">
        <v>502</v>
      </c>
      <c r="DF38" s="103" t="s">
        <v>502</v>
      </c>
      <c r="DG38" s="103" t="s">
        <v>502</v>
      </c>
      <c r="DH38" s="103" t="s">
        <v>502</v>
      </c>
      <c r="EL38" s="103" t="s">
        <v>502</v>
      </c>
      <c r="EM38" s="116" t="s">
        <v>502</v>
      </c>
      <c r="EN38" s="116" t="s">
        <v>502</v>
      </c>
      <c r="EO38" s="116" t="s">
        <v>502</v>
      </c>
      <c r="EP38" s="116" t="s">
        <v>502</v>
      </c>
      <c r="EQ38" s="116" t="s">
        <v>502</v>
      </c>
      <c r="ER38" s="116" t="s">
        <v>502</v>
      </c>
      <c r="EU38" s="103" t="s">
        <v>502</v>
      </c>
      <c r="EV38" s="103" t="s">
        <v>502</v>
      </c>
      <c r="EW38" s="103" t="s">
        <v>502</v>
      </c>
      <c r="EX38" s="103" t="s">
        <v>502</v>
      </c>
      <c r="FJ38" s="123" t="s">
        <v>801</v>
      </c>
      <c r="FK38" s="141" t="s">
        <v>812</v>
      </c>
      <c r="FL38" s="120" t="s">
        <v>803</v>
      </c>
      <c r="FM38" s="120" t="s">
        <v>803</v>
      </c>
      <c r="FR38" s="133" t="s">
        <v>832</v>
      </c>
      <c r="FS38" s="127" t="s">
        <v>842</v>
      </c>
      <c r="GP38" s="120" t="s">
        <v>500</v>
      </c>
      <c r="GQ38" s="120" t="s">
        <v>500</v>
      </c>
      <c r="GR38" s="120" t="s">
        <v>500</v>
      </c>
      <c r="GS38" s="120" t="s">
        <v>500</v>
      </c>
      <c r="GZ38" s="120" t="s">
        <v>502</v>
      </c>
      <c r="HA38" s="122" t="s">
        <v>502</v>
      </c>
      <c r="HB38" s="122" t="s">
        <v>502</v>
      </c>
      <c r="HC38" s="134" t="s">
        <v>502</v>
      </c>
      <c r="HG38" s="122" t="s">
        <v>502</v>
      </c>
      <c r="HH38" s="122" t="s">
        <v>502</v>
      </c>
      <c r="HI38" s="122" t="s">
        <v>502</v>
      </c>
      <c r="HJ38" s="120" t="s">
        <v>500</v>
      </c>
      <c r="HK38" s="120" t="s">
        <v>500</v>
      </c>
      <c r="HL38" s="120" t="s">
        <v>500</v>
      </c>
      <c r="HM38" s="122" t="s">
        <v>502</v>
      </c>
      <c r="HN38" s="122" t="s">
        <v>502</v>
      </c>
      <c r="IL38" s="122" t="s">
        <v>502</v>
      </c>
      <c r="IM38" s="122" t="s">
        <v>502</v>
      </c>
      <c r="IN38" s="122" t="s">
        <v>502</v>
      </c>
      <c r="IO38" s="122" t="s">
        <v>502</v>
      </c>
      <c r="JG38" s="123" t="s">
        <v>502</v>
      </c>
      <c r="JH38" s="123" t="s">
        <v>502</v>
      </c>
      <c r="JI38" s="123" t="s">
        <v>502</v>
      </c>
      <c r="JJ38" s="123" t="s">
        <v>502</v>
      </c>
      <c r="JM38" s="123" t="s">
        <v>502</v>
      </c>
      <c r="JN38" s="123" t="s">
        <v>502</v>
      </c>
      <c r="JO38" s="118" t="s">
        <v>502</v>
      </c>
      <c r="JP38" s="123" t="s">
        <v>502</v>
      </c>
      <c r="JQ38" s="118" t="s">
        <v>502</v>
      </c>
      <c r="JR38" s="118" t="s">
        <v>502</v>
      </c>
      <c r="JS38" s="118" t="s">
        <v>502</v>
      </c>
      <c r="JT38" s="118" t="s">
        <v>502</v>
      </c>
      <c r="JU38" s="118" t="s">
        <v>502</v>
      </c>
      <c r="JV38" s="118" t="s">
        <v>502</v>
      </c>
      <c r="JW38" s="118" t="s">
        <v>502</v>
      </c>
      <c r="KJ38" s="123" t="s">
        <v>502</v>
      </c>
      <c r="KK38" s="118" t="s">
        <v>502</v>
      </c>
      <c r="KL38" s="123" t="s">
        <v>502</v>
      </c>
      <c r="KM38" s="118" t="s">
        <v>502</v>
      </c>
      <c r="KN38" s="118" t="s">
        <v>502</v>
      </c>
      <c r="KO38" s="118" t="s">
        <v>502</v>
      </c>
      <c r="KP38" s="118" t="s">
        <v>502</v>
      </c>
      <c r="KQ38" s="118" t="s">
        <v>502</v>
      </c>
      <c r="KR38" s="118" t="s">
        <v>502</v>
      </c>
      <c r="KS38" s="118" t="s">
        <v>502</v>
      </c>
      <c r="LW38" s="118" t="s">
        <v>502</v>
      </c>
      <c r="LX38" s="118" t="s">
        <v>502</v>
      </c>
      <c r="LY38" s="118" t="s">
        <v>502</v>
      </c>
      <c r="LZ38" s="118" t="s">
        <v>502</v>
      </c>
      <c r="MA38" s="118" t="s">
        <v>502</v>
      </c>
      <c r="MB38" s="118" t="s">
        <v>502</v>
      </c>
      <c r="MC38" s="118" t="s">
        <v>502</v>
      </c>
      <c r="ME38" s="118" t="s">
        <v>502</v>
      </c>
      <c r="MF38" s="118" t="s">
        <v>502</v>
      </c>
      <c r="MG38" s="118" t="s">
        <v>502</v>
      </c>
      <c r="MH38" s="118" t="s">
        <v>502</v>
      </c>
    </row>
    <row r="39" spans="1:346" ht="43.2" x14ac:dyDescent="0.3">
      <c r="A39" s="153"/>
      <c r="B39" s="153"/>
      <c r="C39" s="153"/>
      <c r="D39" s="162"/>
      <c r="E39" s="131"/>
      <c r="F39" s="120"/>
      <c r="G39" s="126"/>
      <c r="H39" s="127"/>
      <c r="I39" s="120"/>
      <c r="J39" s="126"/>
      <c r="K39" s="120"/>
      <c r="L39" s="150"/>
      <c r="M39" s="122"/>
      <c r="N39" s="120"/>
      <c r="O39" s="120"/>
      <c r="P39" s="140"/>
      <c r="Q39" s="131"/>
      <c r="R39" s="131"/>
      <c r="S39" s="103" t="s">
        <v>577</v>
      </c>
      <c r="T39" s="103" t="s">
        <v>500</v>
      </c>
      <c r="AB39" s="103">
        <v>51</v>
      </c>
      <c r="AC39" s="120"/>
      <c r="AD39" s="103">
        <v>60</v>
      </c>
      <c r="AE39" s="144"/>
      <c r="AF39" s="103">
        <v>0</v>
      </c>
      <c r="AG39" s="120"/>
      <c r="AH39" s="110">
        <f>0.92*AB39</f>
        <v>46.92</v>
      </c>
      <c r="AI39" s="148"/>
      <c r="CB39" s="135"/>
      <c r="CD39" s="103" t="s">
        <v>502</v>
      </c>
      <c r="CE39" s="135"/>
      <c r="CF39" s="103" t="s">
        <v>502</v>
      </c>
      <c r="CG39" s="103" t="s">
        <v>502</v>
      </c>
      <c r="CH39" s="103" t="s">
        <v>502</v>
      </c>
      <c r="CI39" s="103" t="s">
        <v>502</v>
      </c>
      <c r="CJ39" s="103" t="s">
        <v>502</v>
      </c>
      <c r="CK39" s="103" t="s">
        <v>502</v>
      </c>
      <c r="CL39" s="103" t="s">
        <v>502</v>
      </c>
      <c r="CY39" s="120"/>
      <c r="CZ39" s="103" t="s">
        <v>502</v>
      </c>
      <c r="DA39" s="120"/>
      <c r="DB39" s="103" t="s">
        <v>502</v>
      </c>
      <c r="DC39" s="103" t="s">
        <v>502</v>
      </c>
      <c r="DD39" s="103" t="s">
        <v>502</v>
      </c>
      <c r="DE39" s="103" t="s">
        <v>502</v>
      </c>
      <c r="DF39" s="103" t="s">
        <v>502</v>
      </c>
      <c r="DG39" s="103" t="s">
        <v>502</v>
      </c>
      <c r="DH39" s="103" t="s">
        <v>502</v>
      </c>
      <c r="EL39" s="103" t="s">
        <v>502</v>
      </c>
      <c r="EM39" s="116" t="s">
        <v>502</v>
      </c>
      <c r="EN39" s="116" t="s">
        <v>502</v>
      </c>
      <c r="EO39" s="116" t="s">
        <v>502</v>
      </c>
      <c r="EP39" s="116" t="s">
        <v>502</v>
      </c>
      <c r="EQ39" s="116" t="s">
        <v>502</v>
      </c>
      <c r="ER39" s="116" t="s">
        <v>502</v>
      </c>
      <c r="EU39" s="103" t="s">
        <v>502</v>
      </c>
      <c r="EV39" s="103" t="s">
        <v>502</v>
      </c>
      <c r="EW39" s="103" t="s">
        <v>502</v>
      </c>
      <c r="EX39" s="103" t="s">
        <v>502</v>
      </c>
      <c r="FJ39" s="123"/>
      <c r="FK39" s="142"/>
      <c r="FL39" s="121"/>
      <c r="FM39" s="121"/>
      <c r="FR39" s="133"/>
      <c r="FS39" s="127"/>
      <c r="GP39" s="120"/>
      <c r="GQ39" s="120"/>
      <c r="GR39" s="120"/>
      <c r="GS39" s="120"/>
      <c r="GZ39" s="120"/>
      <c r="HA39" s="122"/>
      <c r="HB39" s="122"/>
      <c r="HC39" s="134"/>
      <c r="HG39" s="122"/>
      <c r="HH39" s="122"/>
      <c r="HI39" s="122"/>
      <c r="HJ39" s="120"/>
      <c r="HK39" s="120"/>
      <c r="HL39" s="120"/>
      <c r="HM39" s="122"/>
      <c r="HN39" s="122"/>
      <c r="IL39" s="122"/>
      <c r="IM39" s="122"/>
      <c r="IN39" s="122"/>
      <c r="IO39" s="122"/>
      <c r="JG39" s="124"/>
      <c r="JH39" s="124"/>
      <c r="JI39" s="124"/>
      <c r="JJ39" s="124"/>
      <c r="JM39" s="124"/>
      <c r="JN39" s="124"/>
      <c r="JO39" s="118" t="s">
        <v>502</v>
      </c>
      <c r="JP39" s="124"/>
      <c r="JQ39" s="118" t="s">
        <v>502</v>
      </c>
      <c r="JR39" s="118" t="s">
        <v>502</v>
      </c>
      <c r="JS39" s="118" t="s">
        <v>502</v>
      </c>
      <c r="JT39" s="118" t="s">
        <v>502</v>
      </c>
      <c r="JU39" s="118" t="s">
        <v>502</v>
      </c>
      <c r="JV39" s="118" t="s">
        <v>502</v>
      </c>
      <c r="JW39" s="118" t="s">
        <v>502</v>
      </c>
      <c r="KJ39" s="124"/>
      <c r="KK39" s="118" t="s">
        <v>502</v>
      </c>
      <c r="KL39" s="124"/>
      <c r="KM39" s="118" t="s">
        <v>502</v>
      </c>
      <c r="KN39" s="118" t="s">
        <v>502</v>
      </c>
      <c r="KO39" s="118" t="s">
        <v>502</v>
      </c>
      <c r="KP39" s="118" t="s">
        <v>502</v>
      </c>
      <c r="KQ39" s="118" t="s">
        <v>502</v>
      </c>
      <c r="KR39" s="118" t="s">
        <v>502</v>
      </c>
      <c r="KS39" s="118" t="s">
        <v>502</v>
      </c>
      <c r="LW39" s="118" t="s">
        <v>502</v>
      </c>
      <c r="LX39" s="118" t="s">
        <v>502</v>
      </c>
      <c r="LY39" s="118" t="s">
        <v>502</v>
      </c>
      <c r="LZ39" s="118" t="s">
        <v>502</v>
      </c>
      <c r="MA39" s="118" t="s">
        <v>502</v>
      </c>
      <c r="MB39" s="118" t="s">
        <v>502</v>
      </c>
      <c r="MC39" s="118" t="s">
        <v>502</v>
      </c>
      <c r="ME39" s="118" t="s">
        <v>502</v>
      </c>
      <c r="MF39" s="118" t="s">
        <v>502</v>
      </c>
      <c r="MG39" s="118" t="s">
        <v>502</v>
      </c>
      <c r="MH39" s="118" t="s">
        <v>502</v>
      </c>
    </row>
    <row r="40" spans="1:346" x14ac:dyDescent="0.3">
      <c r="A40" s="153"/>
      <c r="B40" s="153"/>
      <c r="C40" s="153"/>
      <c r="D40" s="162"/>
      <c r="E40" s="131"/>
      <c r="F40" s="120"/>
      <c r="G40" s="126"/>
      <c r="H40" s="126"/>
      <c r="I40" s="120"/>
      <c r="J40" s="126"/>
      <c r="K40" s="120"/>
      <c r="L40" s="125"/>
      <c r="M40" s="122"/>
      <c r="N40" s="120"/>
      <c r="O40" s="120"/>
      <c r="P40" s="140"/>
      <c r="Q40" s="131"/>
      <c r="R40" s="131"/>
      <c r="S40" s="103" t="s">
        <v>557</v>
      </c>
      <c r="T40" s="103" t="s">
        <v>500</v>
      </c>
      <c r="AB40" s="103">
        <v>57</v>
      </c>
      <c r="AC40" s="120"/>
      <c r="AD40" s="103">
        <v>60</v>
      </c>
      <c r="AE40" s="144"/>
      <c r="AF40" s="103">
        <v>0</v>
      </c>
      <c r="AG40" s="120"/>
      <c r="AH40" s="110">
        <f>0.95*AB40</f>
        <v>54.15</v>
      </c>
      <c r="AI40" s="148"/>
      <c r="CB40" s="135"/>
      <c r="CD40" s="103" t="s">
        <v>502</v>
      </c>
      <c r="CE40" s="135"/>
      <c r="CF40" s="103" t="s">
        <v>502</v>
      </c>
      <c r="CG40" s="103" t="s">
        <v>502</v>
      </c>
      <c r="CH40" s="103" t="s">
        <v>502</v>
      </c>
      <c r="CI40" s="103" t="s">
        <v>502</v>
      </c>
      <c r="CJ40" s="103" t="s">
        <v>502</v>
      </c>
      <c r="CK40" s="103" t="s">
        <v>502</v>
      </c>
      <c r="CL40" s="103" t="s">
        <v>502</v>
      </c>
      <c r="CY40" s="120"/>
      <c r="CZ40" s="103" t="s">
        <v>502</v>
      </c>
      <c r="DA40" s="120"/>
      <c r="DB40" s="103" t="s">
        <v>502</v>
      </c>
      <c r="DC40" s="103" t="s">
        <v>502</v>
      </c>
      <c r="DD40" s="103" t="s">
        <v>502</v>
      </c>
      <c r="DE40" s="103" t="s">
        <v>502</v>
      </c>
      <c r="DF40" s="103" t="s">
        <v>502</v>
      </c>
      <c r="DG40" s="103" t="s">
        <v>502</v>
      </c>
      <c r="DH40" s="103" t="s">
        <v>502</v>
      </c>
      <c r="EL40" s="103" t="s">
        <v>502</v>
      </c>
      <c r="EM40" s="116" t="s">
        <v>502</v>
      </c>
      <c r="EN40" s="116" t="s">
        <v>502</v>
      </c>
      <c r="EO40" s="116" t="s">
        <v>502</v>
      </c>
      <c r="EP40" s="116" t="s">
        <v>502</v>
      </c>
      <c r="EQ40" s="116" t="s">
        <v>502</v>
      </c>
      <c r="ER40" s="116" t="s">
        <v>502</v>
      </c>
      <c r="EU40" s="103" t="s">
        <v>502</v>
      </c>
      <c r="EV40" s="103" t="s">
        <v>502</v>
      </c>
      <c r="EW40" s="103" t="s">
        <v>502</v>
      </c>
      <c r="EX40" s="103" t="s">
        <v>502</v>
      </c>
      <c r="FJ40" s="123"/>
      <c r="FK40" s="142"/>
      <c r="FL40" s="121"/>
      <c r="FM40" s="121"/>
      <c r="FR40" s="133"/>
      <c r="FS40" s="127"/>
      <c r="GP40" s="120"/>
      <c r="GQ40" s="120"/>
      <c r="GR40" s="120"/>
      <c r="GS40" s="120"/>
      <c r="GZ40" s="120"/>
      <c r="HA40" s="122"/>
      <c r="HB40" s="122"/>
      <c r="HC40" s="134"/>
      <c r="HG40" s="122"/>
      <c r="HH40" s="122"/>
      <c r="HI40" s="122"/>
      <c r="HJ40" s="120"/>
      <c r="HK40" s="120"/>
      <c r="HL40" s="120"/>
      <c r="HM40" s="122"/>
      <c r="HN40" s="122"/>
      <c r="IL40" s="122"/>
      <c r="IM40" s="122"/>
      <c r="IN40" s="122"/>
      <c r="IO40" s="122"/>
      <c r="JG40" s="124"/>
      <c r="JH40" s="124"/>
      <c r="JI40" s="124"/>
      <c r="JJ40" s="124"/>
      <c r="JM40" s="124"/>
      <c r="JN40" s="124"/>
      <c r="JO40" s="118" t="s">
        <v>502</v>
      </c>
      <c r="JP40" s="124"/>
      <c r="JQ40" s="118" t="s">
        <v>502</v>
      </c>
      <c r="JR40" s="118" t="s">
        <v>502</v>
      </c>
      <c r="JS40" s="118" t="s">
        <v>502</v>
      </c>
      <c r="JT40" s="118" t="s">
        <v>502</v>
      </c>
      <c r="JU40" s="118" t="s">
        <v>502</v>
      </c>
      <c r="JV40" s="118" t="s">
        <v>502</v>
      </c>
      <c r="JW40" s="118" t="s">
        <v>502</v>
      </c>
      <c r="KJ40" s="124"/>
      <c r="KK40" s="118" t="s">
        <v>502</v>
      </c>
      <c r="KL40" s="124"/>
      <c r="KM40" s="118" t="s">
        <v>502</v>
      </c>
      <c r="KN40" s="118" t="s">
        <v>502</v>
      </c>
      <c r="KO40" s="118" t="s">
        <v>502</v>
      </c>
      <c r="KP40" s="118" t="s">
        <v>502</v>
      </c>
      <c r="KQ40" s="118" t="s">
        <v>502</v>
      </c>
      <c r="KR40" s="118" t="s">
        <v>502</v>
      </c>
      <c r="KS40" s="118" t="s">
        <v>502</v>
      </c>
      <c r="LW40" s="118" t="s">
        <v>502</v>
      </c>
      <c r="LX40" s="118" t="s">
        <v>502</v>
      </c>
      <c r="LY40" s="118" t="s">
        <v>502</v>
      </c>
      <c r="LZ40" s="118" t="s">
        <v>502</v>
      </c>
      <c r="MA40" s="118" t="s">
        <v>502</v>
      </c>
      <c r="MB40" s="118" t="s">
        <v>502</v>
      </c>
      <c r="MC40" s="118" t="s">
        <v>502</v>
      </c>
      <c r="ME40" s="118" t="s">
        <v>502</v>
      </c>
      <c r="MF40" s="118" t="s">
        <v>502</v>
      </c>
      <c r="MG40" s="118" t="s">
        <v>502</v>
      </c>
      <c r="MH40" s="118" t="s">
        <v>502</v>
      </c>
    </row>
    <row r="41" spans="1:346" x14ac:dyDescent="0.3">
      <c r="A41" s="154"/>
      <c r="B41" s="154"/>
      <c r="C41" s="154"/>
      <c r="D41" s="163"/>
      <c r="E41" s="132"/>
      <c r="F41" s="120"/>
      <c r="G41" s="126"/>
      <c r="H41" s="126"/>
      <c r="I41" s="120"/>
      <c r="J41" s="126"/>
      <c r="K41" s="120"/>
      <c r="L41" s="125"/>
      <c r="M41" s="122"/>
      <c r="N41" s="120"/>
      <c r="O41" s="120"/>
      <c r="P41" s="140"/>
      <c r="Q41" s="132"/>
      <c r="R41" s="132"/>
      <c r="S41" s="103" t="s">
        <v>502</v>
      </c>
      <c r="T41" s="103" t="s">
        <v>502</v>
      </c>
      <c r="AB41" s="104" t="s">
        <v>502</v>
      </c>
      <c r="AC41" s="120"/>
      <c r="AD41" s="104" t="s">
        <v>502</v>
      </c>
      <c r="AE41" s="144"/>
      <c r="AF41" s="104" t="s">
        <v>502</v>
      </c>
      <c r="AG41" s="120"/>
      <c r="AH41" s="111" t="s">
        <v>502</v>
      </c>
      <c r="AI41" s="148"/>
      <c r="CB41" s="135"/>
      <c r="CD41" s="103" t="s">
        <v>502</v>
      </c>
      <c r="CE41" s="135"/>
      <c r="CF41" s="103" t="s">
        <v>502</v>
      </c>
      <c r="CG41" s="103" t="s">
        <v>502</v>
      </c>
      <c r="CH41" s="103" t="s">
        <v>502</v>
      </c>
      <c r="CI41" s="103" t="s">
        <v>502</v>
      </c>
      <c r="CJ41" s="103" t="s">
        <v>502</v>
      </c>
      <c r="CK41" s="103" t="s">
        <v>502</v>
      </c>
      <c r="CL41" s="103" t="s">
        <v>502</v>
      </c>
      <c r="CY41" s="120"/>
      <c r="CZ41" s="103" t="s">
        <v>502</v>
      </c>
      <c r="DA41" s="120"/>
      <c r="DB41" s="103" t="s">
        <v>502</v>
      </c>
      <c r="DC41" s="103" t="s">
        <v>502</v>
      </c>
      <c r="DD41" s="103" t="s">
        <v>502</v>
      </c>
      <c r="DE41" s="103" t="s">
        <v>502</v>
      </c>
      <c r="DF41" s="103" t="s">
        <v>502</v>
      </c>
      <c r="DG41" s="103" t="s">
        <v>502</v>
      </c>
      <c r="DH41" s="103" t="s">
        <v>502</v>
      </c>
      <c r="EL41" s="103" t="s">
        <v>502</v>
      </c>
      <c r="EM41" s="116" t="s">
        <v>502</v>
      </c>
      <c r="EN41" s="116" t="s">
        <v>502</v>
      </c>
      <c r="EO41" s="116" t="s">
        <v>502</v>
      </c>
      <c r="EP41" s="116" t="s">
        <v>502</v>
      </c>
      <c r="EQ41" s="116" t="s">
        <v>502</v>
      </c>
      <c r="ER41" s="116" t="s">
        <v>502</v>
      </c>
      <c r="EU41" s="103" t="s">
        <v>502</v>
      </c>
      <c r="EV41" s="103" t="s">
        <v>502</v>
      </c>
      <c r="EW41" s="103" t="s">
        <v>502</v>
      </c>
      <c r="EX41" s="103" t="s">
        <v>502</v>
      </c>
      <c r="FJ41" s="123"/>
      <c r="FK41" s="143"/>
      <c r="FL41" s="121"/>
      <c r="FM41" s="121"/>
      <c r="FR41" s="133"/>
      <c r="FS41" s="127"/>
      <c r="GP41" s="120"/>
      <c r="GQ41" s="120"/>
      <c r="GR41" s="120"/>
      <c r="GS41" s="120"/>
      <c r="GZ41" s="120"/>
      <c r="HA41" s="122"/>
      <c r="HB41" s="122"/>
      <c r="HC41" s="134"/>
      <c r="HG41" s="122"/>
      <c r="HH41" s="122"/>
      <c r="HI41" s="122"/>
      <c r="HJ41" s="120"/>
      <c r="HK41" s="120"/>
      <c r="HL41" s="120"/>
      <c r="HM41" s="122"/>
      <c r="HN41" s="122"/>
      <c r="IL41" s="122"/>
      <c r="IM41" s="122"/>
      <c r="IN41" s="122"/>
      <c r="IO41" s="122"/>
      <c r="JG41" s="124"/>
      <c r="JH41" s="124"/>
      <c r="JI41" s="124"/>
      <c r="JJ41" s="124"/>
      <c r="JM41" s="124"/>
      <c r="JN41" s="124"/>
      <c r="JO41" s="118" t="s">
        <v>502</v>
      </c>
      <c r="JP41" s="124"/>
      <c r="JQ41" s="118" t="s">
        <v>502</v>
      </c>
      <c r="JR41" s="118" t="s">
        <v>502</v>
      </c>
      <c r="JS41" s="118" t="s">
        <v>502</v>
      </c>
      <c r="JT41" s="118" t="s">
        <v>502</v>
      </c>
      <c r="JU41" s="118" t="s">
        <v>502</v>
      </c>
      <c r="JV41" s="118" t="s">
        <v>502</v>
      </c>
      <c r="JW41" s="118" t="s">
        <v>502</v>
      </c>
      <c r="KJ41" s="124"/>
      <c r="KK41" s="118" t="s">
        <v>502</v>
      </c>
      <c r="KL41" s="124"/>
      <c r="KM41" s="118" t="s">
        <v>502</v>
      </c>
      <c r="KN41" s="118" t="s">
        <v>502</v>
      </c>
      <c r="KO41" s="118" t="s">
        <v>502</v>
      </c>
      <c r="KP41" s="118" t="s">
        <v>502</v>
      </c>
      <c r="KQ41" s="118" t="s">
        <v>502</v>
      </c>
      <c r="KR41" s="118" t="s">
        <v>502</v>
      </c>
      <c r="KS41" s="118" t="s">
        <v>502</v>
      </c>
      <c r="LW41" s="118" t="s">
        <v>502</v>
      </c>
      <c r="LX41" s="118" t="s">
        <v>502</v>
      </c>
      <c r="LY41" s="118" t="s">
        <v>502</v>
      </c>
      <c r="LZ41" s="118" t="s">
        <v>502</v>
      </c>
      <c r="MA41" s="118" t="s">
        <v>502</v>
      </c>
      <c r="MB41" s="118" t="s">
        <v>502</v>
      </c>
      <c r="MC41" s="118" t="s">
        <v>502</v>
      </c>
      <c r="ME41" s="118" t="s">
        <v>502</v>
      </c>
      <c r="MF41" s="118" t="s">
        <v>502</v>
      </c>
      <c r="MG41" s="118" t="s">
        <v>502</v>
      </c>
      <c r="MH41" s="118" t="s">
        <v>502</v>
      </c>
    </row>
    <row r="42" spans="1:346" ht="14.4" customHeight="1" x14ac:dyDescent="0.3">
      <c r="A42" s="152">
        <v>10</v>
      </c>
      <c r="B42" s="152">
        <v>10</v>
      </c>
      <c r="C42" s="152" t="s">
        <v>485</v>
      </c>
      <c r="D42" s="161">
        <v>45029</v>
      </c>
      <c r="E42" s="130" t="s">
        <v>578</v>
      </c>
      <c r="F42" s="120" t="s">
        <v>487</v>
      </c>
      <c r="G42" s="126" t="s">
        <v>579</v>
      </c>
      <c r="H42" s="126" t="s">
        <v>580</v>
      </c>
      <c r="I42" s="120" t="s">
        <v>581</v>
      </c>
      <c r="J42" s="126" t="s">
        <v>582</v>
      </c>
      <c r="K42" s="120" t="s">
        <v>583</v>
      </c>
      <c r="L42" s="150" t="s">
        <v>584</v>
      </c>
      <c r="M42" s="122" t="s">
        <v>494</v>
      </c>
      <c r="N42" s="120" t="s">
        <v>495</v>
      </c>
      <c r="O42" s="120" t="s">
        <v>496</v>
      </c>
      <c r="P42" s="140" t="s">
        <v>585</v>
      </c>
      <c r="Q42" s="130" t="s">
        <v>498</v>
      </c>
      <c r="R42" s="130">
        <v>2</v>
      </c>
      <c r="S42" s="105" t="s">
        <v>586</v>
      </c>
      <c r="T42" s="103" t="s">
        <v>500</v>
      </c>
      <c r="AB42" s="103">
        <v>97</v>
      </c>
      <c r="AC42" s="120">
        <f>AB42+AB43</f>
        <v>194</v>
      </c>
      <c r="AD42" s="103">
        <v>61</v>
      </c>
      <c r="AE42" s="144">
        <f>(AB42*AD42+AB43*AD43)/AC42</f>
        <v>63</v>
      </c>
      <c r="AF42" s="103">
        <v>0</v>
      </c>
      <c r="AG42" s="120">
        <v>0</v>
      </c>
      <c r="AH42" s="110">
        <f>30+54</f>
        <v>84</v>
      </c>
      <c r="AI42" s="144">
        <f>(34+33+50+48)</f>
        <v>165</v>
      </c>
      <c r="CB42" s="120" t="s">
        <v>502</v>
      </c>
      <c r="CD42" s="103" t="s">
        <v>502</v>
      </c>
      <c r="CE42" s="120" t="s">
        <v>502</v>
      </c>
      <c r="CF42" s="103" t="s">
        <v>502</v>
      </c>
      <c r="CG42" s="103" t="s">
        <v>502</v>
      </c>
      <c r="CH42" s="103" t="s">
        <v>502</v>
      </c>
      <c r="CI42" s="103" t="s">
        <v>502</v>
      </c>
      <c r="CJ42" s="103" t="s">
        <v>502</v>
      </c>
      <c r="CK42" s="103" t="s">
        <v>502</v>
      </c>
      <c r="CL42" s="103" t="s">
        <v>502</v>
      </c>
      <c r="CY42" s="120" t="s">
        <v>502</v>
      </c>
      <c r="CZ42" s="103" t="s">
        <v>502</v>
      </c>
      <c r="DA42" s="120" t="s">
        <v>502</v>
      </c>
      <c r="DB42" s="103" t="s">
        <v>502</v>
      </c>
      <c r="DC42" s="103" t="s">
        <v>502</v>
      </c>
      <c r="DD42" s="103" t="s">
        <v>502</v>
      </c>
      <c r="DE42" s="103" t="s">
        <v>502</v>
      </c>
      <c r="DF42" s="103" t="s">
        <v>502</v>
      </c>
      <c r="DG42" s="103" t="s">
        <v>502</v>
      </c>
      <c r="DH42" s="103" t="s">
        <v>502</v>
      </c>
      <c r="EL42" s="103" t="s">
        <v>502</v>
      </c>
      <c r="EM42" s="116" t="s">
        <v>502</v>
      </c>
      <c r="EN42" s="116" t="s">
        <v>502</v>
      </c>
      <c r="EO42" s="116" t="s">
        <v>502</v>
      </c>
      <c r="EP42" s="116" t="s">
        <v>502</v>
      </c>
      <c r="EQ42" s="116" t="s">
        <v>502</v>
      </c>
      <c r="ER42" s="116" t="s">
        <v>502</v>
      </c>
      <c r="EU42" s="103" t="s">
        <v>502</v>
      </c>
      <c r="EV42" s="103" t="s">
        <v>502</v>
      </c>
      <c r="EW42" s="103" t="s">
        <v>502</v>
      </c>
      <c r="EX42" s="103" t="s">
        <v>502</v>
      </c>
      <c r="FJ42" s="123" t="s">
        <v>801</v>
      </c>
      <c r="FK42" s="141" t="s">
        <v>813</v>
      </c>
      <c r="FL42" s="120" t="s">
        <v>803</v>
      </c>
      <c r="FM42" s="120" t="s">
        <v>803</v>
      </c>
      <c r="FR42" s="133" t="s">
        <v>843</v>
      </c>
      <c r="FS42" s="127" t="s">
        <v>844</v>
      </c>
      <c r="GP42" s="120" t="s">
        <v>500</v>
      </c>
      <c r="GQ42" s="120" t="s">
        <v>500</v>
      </c>
      <c r="GR42" s="120" t="s">
        <v>500</v>
      </c>
      <c r="GS42" s="120" t="s">
        <v>500</v>
      </c>
      <c r="GZ42" s="120" t="s">
        <v>502</v>
      </c>
      <c r="HA42" s="122" t="s">
        <v>502</v>
      </c>
      <c r="HB42" s="122" t="s">
        <v>502</v>
      </c>
      <c r="HC42" s="134" t="s">
        <v>502</v>
      </c>
      <c r="HG42" s="122" t="s">
        <v>502</v>
      </c>
      <c r="HH42" s="122" t="s">
        <v>502</v>
      </c>
      <c r="HI42" s="122" t="s">
        <v>502</v>
      </c>
      <c r="HJ42" s="120" t="s">
        <v>500</v>
      </c>
      <c r="HK42" s="120" t="s">
        <v>500</v>
      </c>
      <c r="HL42" s="120" t="s">
        <v>500</v>
      </c>
      <c r="HM42" s="122" t="s">
        <v>502</v>
      </c>
      <c r="HN42" s="122" t="s">
        <v>502</v>
      </c>
      <c r="IL42" s="122" t="s">
        <v>502</v>
      </c>
      <c r="IM42" s="122" t="s">
        <v>502</v>
      </c>
      <c r="IN42" s="122" t="s">
        <v>502</v>
      </c>
      <c r="IO42" s="122" t="s">
        <v>502</v>
      </c>
      <c r="JG42" s="123" t="s">
        <v>502</v>
      </c>
      <c r="JH42" s="123" t="s">
        <v>502</v>
      </c>
      <c r="JI42" s="123" t="s">
        <v>502</v>
      </c>
      <c r="JJ42" s="123" t="s">
        <v>502</v>
      </c>
      <c r="JM42" s="123" t="s">
        <v>502</v>
      </c>
      <c r="JN42" s="123" t="s">
        <v>502</v>
      </c>
      <c r="JO42" s="118" t="s">
        <v>502</v>
      </c>
      <c r="JP42" s="123" t="s">
        <v>502</v>
      </c>
      <c r="JQ42" s="118" t="s">
        <v>502</v>
      </c>
      <c r="JR42" s="118" t="s">
        <v>502</v>
      </c>
      <c r="JS42" s="118" t="s">
        <v>502</v>
      </c>
      <c r="JT42" s="118" t="s">
        <v>502</v>
      </c>
      <c r="JU42" s="118" t="s">
        <v>502</v>
      </c>
      <c r="JV42" s="118" t="s">
        <v>502</v>
      </c>
      <c r="JW42" s="118" t="s">
        <v>502</v>
      </c>
      <c r="KJ42" s="123" t="s">
        <v>502</v>
      </c>
      <c r="KK42" s="118" t="s">
        <v>502</v>
      </c>
      <c r="KL42" s="123" t="s">
        <v>502</v>
      </c>
      <c r="KM42" s="118" t="s">
        <v>502</v>
      </c>
      <c r="KN42" s="118" t="s">
        <v>502</v>
      </c>
      <c r="KO42" s="118" t="s">
        <v>502</v>
      </c>
      <c r="KP42" s="118" t="s">
        <v>502</v>
      </c>
      <c r="KQ42" s="118" t="s">
        <v>502</v>
      </c>
      <c r="KR42" s="118" t="s">
        <v>502</v>
      </c>
      <c r="KS42" s="118" t="s">
        <v>502</v>
      </c>
      <c r="LW42" s="118" t="s">
        <v>502</v>
      </c>
      <c r="LX42" s="118" t="s">
        <v>502</v>
      </c>
      <c r="LY42" s="118" t="s">
        <v>502</v>
      </c>
      <c r="LZ42" s="118" t="s">
        <v>502</v>
      </c>
      <c r="MA42" s="118" t="s">
        <v>502</v>
      </c>
      <c r="MB42" s="118" t="s">
        <v>502</v>
      </c>
      <c r="MC42" s="118" t="s">
        <v>502</v>
      </c>
      <c r="ME42" s="118" t="s">
        <v>502</v>
      </c>
      <c r="MF42" s="118" t="s">
        <v>502</v>
      </c>
      <c r="MG42" s="118" t="s">
        <v>502</v>
      </c>
      <c r="MH42" s="118" t="s">
        <v>502</v>
      </c>
    </row>
    <row r="43" spans="1:346" ht="14.4" customHeight="1" x14ac:dyDescent="0.3">
      <c r="A43" s="153"/>
      <c r="B43" s="153"/>
      <c r="C43" s="153"/>
      <c r="D43" s="162"/>
      <c r="E43" s="131"/>
      <c r="F43" s="120"/>
      <c r="G43" s="126"/>
      <c r="H43" s="126"/>
      <c r="I43" s="120"/>
      <c r="J43" s="126"/>
      <c r="K43" s="120"/>
      <c r="L43" s="150"/>
      <c r="M43" s="122"/>
      <c r="N43" s="120"/>
      <c r="O43" s="120"/>
      <c r="P43" s="140"/>
      <c r="Q43" s="131"/>
      <c r="R43" s="131"/>
      <c r="S43" s="105" t="s">
        <v>586</v>
      </c>
      <c r="T43" s="103" t="s">
        <v>500</v>
      </c>
      <c r="AB43" s="103">
        <v>97</v>
      </c>
      <c r="AC43" s="120"/>
      <c r="AD43" s="103">
        <v>65</v>
      </c>
      <c r="AE43" s="144"/>
      <c r="AF43" s="103">
        <v>0</v>
      </c>
      <c r="AG43" s="120"/>
      <c r="AH43" s="110">
        <f>33+48</f>
        <v>81</v>
      </c>
      <c r="AI43" s="144"/>
      <c r="CB43" s="135"/>
      <c r="CD43" s="103" t="s">
        <v>502</v>
      </c>
      <c r="CE43" s="135"/>
      <c r="CF43" s="103" t="s">
        <v>502</v>
      </c>
      <c r="CG43" s="103" t="s">
        <v>502</v>
      </c>
      <c r="CH43" s="103" t="s">
        <v>502</v>
      </c>
      <c r="CI43" s="103" t="s">
        <v>502</v>
      </c>
      <c r="CJ43" s="103" t="s">
        <v>502</v>
      </c>
      <c r="CK43" s="103" t="s">
        <v>502</v>
      </c>
      <c r="CL43" s="103" t="s">
        <v>502</v>
      </c>
      <c r="CY43" s="120"/>
      <c r="CZ43" s="103" t="s">
        <v>502</v>
      </c>
      <c r="DA43" s="120"/>
      <c r="DB43" s="103" t="s">
        <v>502</v>
      </c>
      <c r="DC43" s="103" t="s">
        <v>502</v>
      </c>
      <c r="DD43" s="103" t="s">
        <v>502</v>
      </c>
      <c r="DE43" s="103" t="s">
        <v>502</v>
      </c>
      <c r="DF43" s="103" t="s">
        <v>502</v>
      </c>
      <c r="DG43" s="103" t="s">
        <v>502</v>
      </c>
      <c r="DH43" s="103" t="s">
        <v>502</v>
      </c>
      <c r="EL43" s="103" t="s">
        <v>502</v>
      </c>
      <c r="EM43" s="116" t="s">
        <v>502</v>
      </c>
      <c r="EN43" s="116" t="s">
        <v>502</v>
      </c>
      <c r="EO43" s="116" t="s">
        <v>502</v>
      </c>
      <c r="EP43" s="116" t="s">
        <v>502</v>
      </c>
      <c r="EQ43" s="116" t="s">
        <v>502</v>
      </c>
      <c r="ER43" s="116" t="s">
        <v>502</v>
      </c>
      <c r="EU43" s="103" t="s">
        <v>502</v>
      </c>
      <c r="EV43" s="103" t="s">
        <v>502</v>
      </c>
      <c r="EW43" s="103" t="s">
        <v>502</v>
      </c>
      <c r="EX43" s="103" t="s">
        <v>502</v>
      </c>
      <c r="FJ43" s="123"/>
      <c r="FK43" s="142"/>
      <c r="FL43" s="121"/>
      <c r="FM43" s="121"/>
      <c r="FR43" s="133"/>
      <c r="FS43" s="127"/>
      <c r="GP43" s="120"/>
      <c r="GQ43" s="120"/>
      <c r="GR43" s="120"/>
      <c r="GS43" s="120"/>
      <c r="GZ43" s="120"/>
      <c r="HA43" s="122"/>
      <c r="HB43" s="122"/>
      <c r="HC43" s="134"/>
      <c r="HG43" s="122"/>
      <c r="HH43" s="122"/>
      <c r="HI43" s="122"/>
      <c r="HJ43" s="120"/>
      <c r="HK43" s="120"/>
      <c r="HL43" s="120"/>
      <c r="HM43" s="122"/>
      <c r="HN43" s="122"/>
      <c r="IL43" s="122"/>
      <c r="IM43" s="122"/>
      <c r="IN43" s="122"/>
      <c r="IO43" s="122"/>
      <c r="JG43" s="124"/>
      <c r="JH43" s="124"/>
      <c r="JI43" s="124"/>
      <c r="JJ43" s="124"/>
      <c r="JM43" s="124"/>
      <c r="JN43" s="124"/>
      <c r="JO43" s="118" t="s">
        <v>502</v>
      </c>
      <c r="JP43" s="124"/>
      <c r="JQ43" s="118" t="s">
        <v>502</v>
      </c>
      <c r="JR43" s="118" t="s">
        <v>502</v>
      </c>
      <c r="JS43" s="118" t="s">
        <v>502</v>
      </c>
      <c r="JT43" s="118" t="s">
        <v>502</v>
      </c>
      <c r="JU43" s="118" t="s">
        <v>502</v>
      </c>
      <c r="JV43" s="118" t="s">
        <v>502</v>
      </c>
      <c r="JW43" s="118" t="s">
        <v>502</v>
      </c>
      <c r="KJ43" s="124"/>
      <c r="KK43" s="118" t="s">
        <v>502</v>
      </c>
      <c r="KL43" s="124"/>
      <c r="KM43" s="118" t="s">
        <v>502</v>
      </c>
      <c r="KN43" s="118" t="s">
        <v>502</v>
      </c>
      <c r="KO43" s="118" t="s">
        <v>502</v>
      </c>
      <c r="KP43" s="118" t="s">
        <v>502</v>
      </c>
      <c r="KQ43" s="118" t="s">
        <v>502</v>
      </c>
      <c r="KR43" s="118" t="s">
        <v>502</v>
      </c>
      <c r="KS43" s="118" t="s">
        <v>502</v>
      </c>
      <c r="LW43" s="118" t="s">
        <v>502</v>
      </c>
      <c r="LX43" s="118" t="s">
        <v>502</v>
      </c>
      <c r="LY43" s="118" t="s">
        <v>502</v>
      </c>
      <c r="LZ43" s="118" t="s">
        <v>502</v>
      </c>
      <c r="MA43" s="118" t="s">
        <v>502</v>
      </c>
      <c r="MB43" s="118" t="s">
        <v>502</v>
      </c>
      <c r="MC43" s="118" t="s">
        <v>502</v>
      </c>
      <c r="ME43" s="118" t="s">
        <v>502</v>
      </c>
      <c r="MF43" s="118" t="s">
        <v>502</v>
      </c>
      <c r="MG43" s="118" t="s">
        <v>502</v>
      </c>
      <c r="MH43" s="118" t="s">
        <v>502</v>
      </c>
    </row>
    <row r="44" spans="1:346" ht="14.4" customHeight="1" x14ac:dyDescent="0.3">
      <c r="A44" s="153"/>
      <c r="B44" s="153"/>
      <c r="C44" s="153"/>
      <c r="D44" s="162"/>
      <c r="E44" s="131"/>
      <c r="F44" s="120"/>
      <c r="G44" s="126"/>
      <c r="H44" s="126"/>
      <c r="I44" s="120"/>
      <c r="J44" s="126"/>
      <c r="K44" s="120"/>
      <c r="L44" s="150"/>
      <c r="M44" s="122"/>
      <c r="N44" s="120"/>
      <c r="O44" s="120"/>
      <c r="P44" s="140"/>
      <c r="Q44" s="131"/>
      <c r="R44" s="131"/>
      <c r="S44" s="103" t="s">
        <v>502</v>
      </c>
      <c r="T44" s="103" t="s">
        <v>502</v>
      </c>
      <c r="AB44" s="103" t="s">
        <v>502</v>
      </c>
      <c r="AC44" s="120"/>
      <c r="AD44" s="103" t="s">
        <v>502</v>
      </c>
      <c r="AE44" s="144"/>
      <c r="AF44" s="103" t="s">
        <v>502</v>
      </c>
      <c r="AG44" s="120"/>
      <c r="AH44" s="110" t="s">
        <v>502</v>
      </c>
      <c r="AI44" s="144"/>
      <c r="CB44" s="135"/>
      <c r="CD44" s="103" t="s">
        <v>502</v>
      </c>
      <c r="CE44" s="135"/>
      <c r="CF44" s="103" t="s">
        <v>502</v>
      </c>
      <c r="CG44" s="103" t="s">
        <v>502</v>
      </c>
      <c r="CH44" s="103" t="s">
        <v>502</v>
      </c>
      <c r="CI44" s="103" t="s">
        <v>502</v>
      </c>
      <c r="CJ44" s="103" t="s">
        <v>502</v>
      </c>
      <c r="CK44" s="103" t="s">
        <v>502</v>
      </c>
      <c r="CL44" s="103" t="s">
        <v>502</v>
      </c>
      <c r="CY44" s="120"/>
      <c r="CZ44" s="103" t="s">
        <v>502</v>
      </c>
      <c r="DA44" s="120"/>
      <c r="DB44" s="103" t="s">
        <v>502</v>
      </c>
      <c r="DC44" s="103" t="s">
        <v>502</v>
      </c>
      <c r="DD44" s="103" t="s">
        <v>502</v>
      </c>
      <c r="DE44" s="103" t="s">
        <v>502</v>
      </c>
      <c r="DF44" s="103" t="s">
        <v>502</v>
      </c>
      <c r="DG44" s="103" t="s">
        <v>502</v>
      </c>
      <c r="DH44" s="103" t="s">
        <v>502</v>
      </c>
      <c r="EL44" s="103" t="s">
        <v>502</v>
      </c>
      <c r="EM44" s="116" t="s">
        <v>502</v>
      </c>
      <c r="EN44" s="116" t="s">
        <v>502</v>
      </c>
      <c r="EO44" s="116" t="s">
        <v>502</v>
      </c>
      <c r="EP44" s="116" t="s">
        <v>502</v>
      </c>
      <c r="EQ44" s="116" t="s">
        <v>502</v>
      </c>
      <c r="ER44" s="116" t="s">
        <v>502</v>
      </c>
      <c r="EU44" s="103" t="s">
        <v>502</v>
      </c>
      <c r="EV44" s="103" t="s">
        <v>502</v>
      </c>
      <c r="EW44" s="103" t="s">
        <v>502</v>
      </c>
      <c r="EX44" s="103" t="s">
        <v>502</v>
      </c>
      <c r="FJ44" s="123"/>
      <c r="FK44" s="142"/>
      <c r="FL44" s="121"/>
      <c r="FM44" s="121"/>
      <c r="FR44" s="133"/>
      <c r="FS44" s="127"/>
      <c r="GP44" s="120"/>
      <c r="GQ44" s="120"/>
      <c r="GR44" s="120"/>
      <c r="GS44" s="120"/>
      <c r="GZ44" s="120"/>
      <c r="HA44" s="122"/>
      <c r="HB44" s="122"/>
      <c r="HC44" s="134"/>
      <c r="HG44" s="122"/>
      <c r="HH44" s="122"/>
      <c r="HI44" s="122"/>
      <c r="HJ44" s="120"/>
      <c r="HK44" s="120"/>
      <c r="HL44" s="120"/>
      <c r="HM44" s="122"/>
      <c r="HN44" s="122"/>
      <c r="IL44" s="122"/>
      <c r="IM44" s="122"/>
      <c r="IN44" s="122"/>
      <c r="IO44" s="122"/>
      <c r="JG44" s="124"/>
      <c r="JH44" s="124"/>
      <c r="JI44" s="124"/>
      <c r="JJ44" s="124"/>
      <c r="JM44" s="124"/>
      <c r="JN44" s="124"/>
      <c r="JO44" s="118" t="s">
        <v>502</v>
      </c>
      <c r="JP44" s="124"/>
      <c r="JQ44" s="118" t="s">
        <v>502</v>
      </c>
      <c r="JR44" s="118" t="s">
        <v>502</v>
      </c>
      <c r="JS44" s="118" t="s">
        <v>502</v>
      </c>
      <c r="JT44" s="118" t="s">
        <v>502</v>
      </c>
      <c r="JU44" s="118" t="s">
        <v>502</v>
      </c>
      <c r="JV44" s="118" t="s">
        <v>502</v>
      </c>
      <c r="JW44" s="118" t="s">
        <v>502</v>
      </c>
      <c r="KJ44" s="124"/>
      <c r="KK44" s="118" t="s">
        <v>502</v>
      </c>
      <c r="KL44" s="124"/>
      <c r="KM44" s="118" t="s">
        <v>502</v>
      </c>
      <c r="KN44" s="118" t="s">
        <v>502</v>
      </c>
      <c r="KO44" s="118" t="s">
        <v>502</v>
      </c>
      <c r="KP44" s="118" t="s">
        <v>502</v>
      </c>
      <c r="KQ44" s="118" t="s">
        <v>502</v>
      </c>
      <c r="KR44" s="118" t="s">
        <v>502</v>
      </c>
      <c r="KS44" s="118" t="s">
        <v>502</v>
      </c>
      <c r="LW44" s="118" t="s">
        <v>502</v>
      </c>
      <c r="LX44" s="118" t="s">
        <v>502</v>
      </c>
      <c r="LY44" s="118" t="s">
        <v>502</v>
      </c>
      <c r="LZ44" s="118" t="s">
        <v>502</v>
      </c>
      <c r="MA44" s="118" t="s">
        <v>502</v>
      </c>
      <c r="MB44" s="118" t="s">
        <v>502</v>
      </c>
      <c r="MC44" s="118" t="s">
        <v>502</v>
      </c>
      <c r="ME44" s="118" t="s">
        <v>502</v>
      </c>
      <c r="MF44" s="118" t="s">
        <v>502</v>
      </c>
      <c r="MG44" s="118" t="s">
        <v>502</v>
      </c>
      <c r="MH44" s="118" t="s">
        <v>502</v>
      </c>
    </row>
    <row r="45" spans="1:346" ht="14.4" customHeight="1" x14ac:dyDescent="0.3">
      <c r="A45" s="154"/>
      <c r="B45" s="154"/>
      <c r="C45" s="154"/>
      <c r="D45" s="163"/>
      <c r="E45" s="132"/>
      <c r="F45" s="120"/>
      <c r="G45" s="126"/>
      <c r="H45" s="126"/>
      <c r="I45" s="120"/>
      <c r="J45" s="126"/>
      <c r="K45" s="120"/>
      <c r="L45" s="125"/>
      <c r="M45" s="122"/>
      <c r="N45" s="120"/>
      <c r="O45" s="120"/>
      <c r="P45" s="140"/>
      <c r="Q45" s="132"/>
      <c r="R45" s="132"/>
      <c r="S45" s="103" t="s">
        <v>502</v>
      </c>
      <c r="T45" s="103" t="s">
        <v>502</v>
      </c>
      <c r="AB45" s="104" t="s">
        <v>502</v>
      </c>
      <c r="AC45" s="120"/>
      <c r="AD45" s="104" t="s">
        <v>502</v>
      </c>
      <c r="AE45" s="144"/>
      <c r="AF45" s="104" t="s">
        <v>502</v>
      </c>
      <c r="AG45" s="120"/>
      <c r="AH45" s="111" t="s">
        <v>502</v>
      </c>
      <c r="AI45" s="144"/>
      <c r="CB45" s="135"/>
      <c r="CD45" s="103" t="s">
        <v>502</v>
      </c>
      <c r="CE45" s="135"/>
      <c r="CF45" s="103" t="s">
        <v>502</v>
      </c>
      <c r="CG45" s="103" t="s">
        <v>502</v>
      </c>
      <c r="CH45" s="103" t="s">
        <v>502</v>
      </c>
      <c r="CI45" s="103" t="s">
        <v>502</v>
      </c>
      <c r="CJ45" s="103" t="s">
        <v>502</v>
      </c>
      <c r="CK45" s="103" t="s">
        <v>502</v>
      </c>
      <c r="CL45" s="103" t="s">
        <v>502</v>
      </c>
      <c r="CY45" s="120"/>
      <c r="CZ45" s="103" t="s">
        <v>502</v>
      </c>
      <c r="DA45" s="120"/>
      <c r="DB45" s="103" t="s">
        <v>502</v>
      </c>
      <c r="DC45" s="103" t="s">
        <v>502</v>
      </c>
      <c r="DD45" s="103" t="s">
        <v>502</v>
      </c>
      <c r="DE45" s="103" t="s">
        <v>502</v>
      </c>
      <c r="DF45" s="103" t="s">
        <v>502</v>
      </c>
      <c r="DG45" s="103" t="s">
        <v>502</v>
      </c>
      <c r="DH45" s="103" t="s">
        <v>502</v>
      </c>
      <c r="EL45" s="103" t="s">
        <v>502</v>
      </c>
      <c r="EM45" s="116" t="s">
        <v>502</v>
      </c>
      <c r="EN45" s="116" t="s">
        <v>502</v>
      </c>
      <c r="EO45" s="116" t="s">
        <v>502</v>
      </c>
      <c r="EP45" s="116" t="s">
        <v>502</v>
      </c>
      <c r="EQ45" s="116" t="s">
        <v>502</v>
      </c>
      <c r="ER45" s="116" t="s">
        <v>502</v>
      </c>
      <c r="EU45" s="103" t="s">
        <v>502</v>
      </c>
      <c r="EV45" s="103" t="s">
        <v>502</v>
      </c>
      <c r="EW45" s="103" t="s">
        <v>502</v>
      </c>
      <c r="EX45" s="103" t="s">
        <v>502</v>
      </c>
      <c r="FJ45" s="123"/>
      <c r="FK45" s="143"/>
      <c r="FL45" s="121"/>
      <c r="FM45" s="121"/>
      <c r="FR45" s="133"/>
      <c r="FS45" s="127"/>
      <c r="GP45" s="120"/>
      <c r="GQ45" s="120"/>
      <c r="GR45" s="120"/>
      <c r="GS45" s="120"/>
      <c r="GZ45" s="120"/>
      <c r="HA45" s="122"/>
      <c r="HB45" s="122"/>
      <c r="HC45" s="134"/>
      <c r="HG45" s="122"/>
      <c r="HH45" s="122"/>
      <c r="HI45" s="122"/>
      <c r="HJ45" s="120"/>
      <c r="HK45" s="120"/>
      <c r="HL45" s="120"/>
      <c r="HM45" s="122"/>
      <c r="HN45" s="122"/>
      <c r="IL45" s="122"/>
      <c r="IM45" s="122"/>
      <c r="IN45" s="122"/>
      <c r="IO45" s="122"/>
      <c r="JG45" s="124"/>
      <c r="JH45" s="124"/>
      <c r="JI45" s="124"/>
      <c r="JJ45" s="124"/>
      <c r="JM45" s="124"/>
      <c r="JN45" s="124"/>
      <c r="JO45" s="118" t="s">
        <v>502</v>
      </c>
      <c r="JP45" s="124"/>
      <c r="JQ45" s="118" t="s">
        <v>502</v>
      </c>
      <c r="JR45" s="118" t="s">
        <v>502</v>
      </c>
      <c r="JS45" s="118" t="s">
        <v>502</v>
      </c>
      <c r="JT45" s="118" t="s">
        <v>502</v>
      </c>
      <c r="JU45" s="118" t="s">
        <v>502</v>
      </c>
      <c r="JV45" s="118" t="s">
        <v>502</v>
      </c>
      <c r="JW45" s="118" t="s">
        <v>502</v>
      </c>
      <c r="KJ45" s="124"/>
      <c r="KK45" s="118" t="s">
        <v>502</v>
      </c>
      <c r="KL45" s="124"/>
      <c r="KM45" s="118" t="s">
        <v>502</v>
      </c>
      <c r="KN45" s="118" t="s">
        <v>502</v>
      </c>
      <c r="KO45" s="118" t="s">
        <v>502</v>
      </c>
      <c r="KP45" s="118" t="s">
        <v>502</v>
      </c>
      <c r="KQ45" s="118" t="s">
        <v>502</v>
      </c>
      <c r="KR45" s="118" t="s">
        <v>502</v>
      </c>
      <c r="KS45" s="118" t="s">
        <v>502</v>
      </c>
      <c r="LW45" s="118" t="s">
        <v>502</v>
      </c>
      <c r="LX45" s="118" t="s">
        <v>502</v>
      </c>
      <c r="LY45" s="118" t="s">
        <v>502</v>
      </c>
      <c r="LZ45" s="118" t="s">
        <v>502</v>
      </c>
      <c r="MA45" s="118" t="s">
        <v>502</v>
      </c>
      <c r="MB45" s="118" t="s">
        <v>502</v>
      </c>
      <c r="MC45" s="118" t="s">
        <v>502</v>
      </c>
      <c r="ME45" s="118" t="s">
        <v>502</v>
      </c>
      <c r="MF45" s="118" t="s">
        <v>502</v>
      </c>
      <c r="MG45" s="118" t="s">
        <v>502</v>
      </c>
      <c r="MH45" s="118" t="s">
        <v>502</v>
      </c>
    </row>
    <row r="46" spans="1:346" ht="14.4" customHeight="1" x14ac:dyDescent="0.3">
      <c r="A46" s="152">
        <v>11</v>
      </c>
      <c r="B46" s="152">
        <v>11</v>
      </c>
      <c r="C46" s="152" t="s">
        <v>485</v>
      </c>
      <c r="D46" s="161">
        <v>45029</v>
      </c>
      <c r="E46" s="130" t="s">
        <v>587</v>
      </c>
      <c r="F46" s="120" t="s">
        <v>487</v>
      </c>
      <c r="G46" s="126" t="s">
        <v>588</v>
      </c>
      <c r="H46" s="126" t="s">
        <v>589</v>
      </c>
      <c r="I46" s="120" t="s">
        <v>590</v>
      </c>
      <c r="J46" s="126" t="s">
        <v>591</v>
      </c>
      <c r="K46" s="120" t="s">
        <v>592</v>
      </c>
      <c r="L46" s="150" t="s">
        <v>593</v>
      </c>
      <c r="M46" s="122" t="s">
        <v>494</v>
      </c>
      <c r="N46" s="120" t="s">
        <v>594</v>
      </c>
      <c r="O46" s="120" t="s">
        <v>496</v>
      </c>
      <c r="P46" s="140" t="s">
        <v>595</v>
      </c>
      <c r="Q46" s="130" t="s">
        <v>498</v>
      </c>
      <c r="R46" s="130">
        <v>2</v>
      </c>
      <c r="S46" s="103" t="s">
        <v>596</v>
      </c>
      <c r="T46" s="103" t="s">
        <v>500</v>
      </c>
      <c r="AB46" s="103">
        <v>67</v>
      </c>
      <c r="AC46" s="120">
        <f>AB46+AB47</f>
        <v>100</v>
      </c>
      <c r="AD46" s="103" t="s">
        <v>500</v>
      </c>
      <c r="AE46" s="120" t="s">
        <v>500</v>
      </c>
      <c r="AF46" s="110">
        <v>0</v>
      </c>
      <c r="AG46" s="144">
        <v>0</v>
      </c>
      <c r="AH46" s="103" t="s">
        <v>500</v>
      </c>
      <c r="AI46" s="120" t="s">
        <v>500</v>
      </c>
      <c r="CB46" s="120" t="s">
        <v>502</v>
      </c>
      <c r="CD46" s="103" t="s">
        <v>502</v>
      </c>
      <c r="CE46" s="120" t="s">
        <v>502</v>
      </c>
      <c r="CF46" s="103" t="s">
        <v>502</v>
      </c>
      <c r="CG46" s="103" t="s">
        <v>502</v>
      </c>
      <c r="CH46" s="103" t="s">
        <v>502</v>
      </c>
      <c r="CI46" s="103" t="s">
        <v>502</v>
      </c>
      <c r="CJ46" s="103" t="s">
        <v>502</v>
      </c>
      <c r="CK46" s="103" t="s">
        <v>502</v>
      </c>
      <c r="CL46" s="103" t="s">
        <v>502</v>
      </c>
      <c r="CY46" s="120" t="s">
        <v>502</v>
      </c>
      <c r="CZ46" s="103" t="s">
        <v>502</v>
      </c>
      <c r="DA46" s="120" t="s">
        <v>502</v>
      </c>
      <c r="DB46" s="103" t="s">
        <v>502</v>
      </c>
      <c r="DC46" s="103" t="s">
        <v>502</v>
      </c>
      <c r="DD46" s="103" t="s">
        <v>502</v>
      </c>
      <c r="DE46" s="103" t="s">
        <v>502</v>
      </c>
      <c r="DF46" s="103" t="s">
        <v>502</v>
      </c>
      <c r="DG46" s="103" t="s">
        <v>502</v>
      </c>
      <c r="DH46" s="103" t="s">
        <v>502</v>
      </c>
      <c r="EL46" s="103" t="s">
        <v>502</v>
      </c>
      <c r="EM46" s="116" t="s">
        <v>502</v>
      </c>
      <c r="EN46" s="116" t="s">
        <v>502</v>
      </c>
      <c r="EO46" s="116" t="s">
        <v>502</v>
      </c>
      <c r="EP46" s="116" t="s">
        <v>502</v>
      </c>
      <c r="EQ46" s="116" t="s">
        <v>502</v>
      </c>
      <c r="ER46" s="116" t="s">
        <v>502</v>
      </c>
      <c r="EU46" s="103" t="s">
        <v>502</v>
      </c>
      <c r="EV46" s="103" t="s">
        <v>502</v>
      </c>
      <c r="EW46" s="103" t="s">
        <v>502</v>
      </c>
      <c r="EX46" s="103" t="s">
        <v>502</v>
      </c>
      <c r="FJ46" s="123" t="s">
        <v>801</v>
      </c>
      <c r="FK46" s="141" t="s">
        <v>814</v>
      </c>
      <c r="FL46" s="120" t="s">
        <v>803</v>
      </c>
      <c r="FM46" s="120" t="s">
        <v>803</v>
      </c>
      <c r="FR46" s="120" t="s">
        <v>845</v>
      </c>
      <c r="FS46" s="127" t="s">
        <v>846</v>
      </c>
      <c r="GP46" s="120" t="s">
        <v>500</v>
      </c>
      <c r="GQ46" s="120" t="s">
        <v>500</v>
      </c>
      <c r="GR46" s="120" t="s">
        <v>500</v>
      </c>
      <c r="GS46" s="120" t="s">
        <v>500</v>
      </c>
      <c r="GZ46" s="120" t="s">
        <v>502</v>
      </c>
      <c r="HA46" s="122" t="s">
        <v>502</v>
      </c>
      <c r="HB46" s="122" t="s">
        <v>502</v>
      </c>
      <c r="HC46" s="134" t="s">
        <v>502</v>
      </c>
      <c r="HG46" s="122" t="s">
        <v>502</v>
      </c>
      <c r="HH46" s="122" t="s">
        <v>502</v>
      </c>
      <c r="HI46" s="122" t="s">
        <v>502</v>
      </c>
      <c r="HJ46" s="120" t="s">
        <v>500</v>
      </c>
      <c r="HK46" s="120" t="s">
        <v>500</v>
      </c>
      <c r="HL46" s="120" t="s">
        <v>500</v>
      </c>
      <c r="HM46" s="122" t="s">
        <v>502</v>
      </c>
      <c r="HN46" s="122" t="s">
        <v>502</v>
      </c>
      <c r="IL46" s="122" t="s">
        <v>502</v>
      </c>
      <c r="IM46" s="122" t="s">
        <v>502</v>
      </c>
      <c r="IN46" s="122" t="s">
        <v>502</v>
      </c>
      <c r="IO46" s="122" t="s">
        <v>502</v>
      </c>
      <c r="JG46" s="123" t="s">
        <v>502</v>
      </c>
      <c r="JH46" s="123" t="s">
        <v>502</v>
      </c>
      <c r="JI46" s="123" t="s">
        <v>502</v>
      </c>
      <c r="JJ46" s="123" t="s">
        <v>502</v>
      </c>
      <c r="JM46" s="123" t="s">
        <v>502</v>
      </c>
      <c r="JN46" s="123" t="s">
        <v>502</v>
      </c>
      <c r="JO46" s="118" t="s">
        <v>502</v>
      </c>
      <c r="JP46" s="123" t="s">
        <v>502</v>
      </c>
      <c r="JQ46" s="118" t="s">
        <v>502</v>
      </c>
      <c r="JR46" s="118" t="s">
        <v>502</v>
      </c>
      <c r="JS46" s="118" t="s">
        <v>502</v>
      </c>
      <c r="JT46" s="118" t="s">
        <v>502</v>
      </c>
      <c r="JU46" s="118" t="s">
        <v>502</v>
      </c>
      <c r="JV46" s="118" t="s">
        <v>502</v>
      </c>
      <c r="JW46" s="118" t="s">
        <v>502</v>
      </c>
      <c r="KJ46" s="123" t="s">
        <v>502</v>
      </c>
      <c r="KK46" s="118" t="s">
        <v>502</v>
      </c>
      <c r="KL46" s="123" t="s">
        <v>502</v>
      </c>
      <c r="KM46" s="118" t="s">
        <v>502</v>
      </c>
      <c r="KN46" s="118" t="s">
        <v>502</v>
      </c>
      <c r="KO46" s="118" t="s">
        <v>502</v>
      </c>
      <c r="KP46" s="118" t="s">
        <v>502</v>
      </c>
      <c r="KQ46" s="118" t="s">
        <v>502</v>
      </c>
      <c r="KR46" s="118" t="s">
        <v>502</v>
      </c>
      <c r="KS46" s="118" t="s">
        <v>502</v>
      </c>
      <c r="LW46" s="118" t="s">
        <v>502</v>
      </c>
      <c r="LX46" s="118" t="s">
        <v>502</v>
      </c>
      <c r="LY46" s="118" t="s">
        <v>502</v>
      </c>
      <c r="LZ46" s="118" t="s">
        <v>502</v>
      </c>
      <c r="MA46" s="118" t="s">
        <v>502</v>
      </c>
      <c r="MB46" s="118" t="s">
        <v>502</v>
      </c>
      <c r="MC46" s="118" t="s">
        <v>502</v>
      </c>
      <c r="ME46" s="118" t="s">
        <v>502</v>
      </c>
      <c r="MF46" s="118" t="s">
        <v>502</v>
      </c>
      <c r="MG46" s="118" t="s">
        <v>502</v>
      </c>
      <c r="MH46" s="118" t="s">
        <v>502</v>
      </c>
    </row>
    <row r="47" spans="1:346" ht="115.2" x14ac:dyDescent="0.3">
      <c r="A47" s="153"/>
      <c r="B47" s="153"/>
      <c r="C47" s="153"/>
      <c r="D47" s="162"/>
      <c r="E47" s="131"/>
      <c r="F47" s="120"/>
      <c r="G47" s="126"/>
      <c r="H47" s="126"/>
      <c r="I47" s="120"/>
      <c r="J47" s="126"/>
      <c r="K47" s="120"/>
      <c r="L47" s="150"/>
      <c r="M47" s="122"/>
      <c r="N47" s="120"/>
      <c r="O47" s="120"/>
      <c r="P47" s="140"/>
      <c r="Q47" s="131"/>
      <c r="R47" s="131"/>
      <c r="S47" s="106" t="s">
        <v>597</v>
      </c>
      <c r="T47" s="103" t="s">
        <v>500</v>
      </c>
      <c r="AB47" s="103">
        <v>33</v>
      </c>
      <c r="AC47" s="120"/>
      <c r="AD47" s="103" t="s">
        <v>500</v>
      </c>
      <c r="AE47" s="120"/>
      <c r="AF47" s="110">
        <v>0</v>
      </c>
      <c r="AG47" s="144"/>
      <c r="AH47" s="103" t="s">
        <v>500</v>
      </c>
      <c r="AI47" s="120"/>
      <c r="CB47" s="135"/>
      <c r="CD47" s="103" t="s">
        <v>502</v>
      </c>
      <c r="CE47" s="135"/>
      <c r="CF47" s="103" t="s">
        <v>502</v>
      </c>
      <c r="CG47" s="103" t="s">
        <v>502</v>
      </c>
      <c r="CH47" s="103" t="s">
        <v>502</v>
      </c>
      <c r="CI47" s="103" t="s">
        <v>502</v>
      </c>
      <c r="CJ47" s="103" t="s">
        <v>502</v>
      </c>
      <c r="CK47" s="103" t="s">
        <v>502</v>
      </c>
      <c r="CL47" s="103" t="s">
        <v>502</v>
      </c>
      <c r="CY47" s="120"/>
      <c r="CZ47" s="103" t="s">
        <v>502</v>
      </c>
      <c r="DA47" s="120"/>
      <c r="DB47" s="103" t="s">
        <v>502</v>
      </c>
      <c r="DC47" s="103" t="s">
        <v>502</v>
      </c>
      <c r="DD47" s="103" t="s">
        <v>502</v>
      </c>
      <c r="DE47" s="103" t="s">
        <v>502</v>
      </c>
      <c r="DF47" s="103" t="s">
        <v>502</v>
      </c>
      <c r="DG47" s="103" t="s">
        <v>502</v>
      </c>
      <c r="DH47" s="103" t="s">
        <v>502</v>
      </c>
      <c r="EL47" s="103" t="s">
        <v>502</v>
      </c>
      <c r="EM47" s="116" t="s">
        <v>502</v>
      </c>
      <c r="EN47" s="116" t="s">
        <v>502</v>
      </c>
      <c r="EO47" s="116" t="s">
        <v>502</v>
      </c>
      <c r="EP47" s="116" t="s">
        <v>502</v>
      </c>
      <c r="EQ47" s="116" t="s">
        <v>502</v>
      </c>
      <c r="ER47" s="116" t="s">
        <v>502</v>
      </c>
      <c r="EU47" s="103" t="s">
        <v>502</v>
      </c>
      <c r="EV47" s="103" t="s">
        <v>502</v>
      </c>
      <c r="EW47" s="103" t="s">
        <v>502</v>
      </c>
      <c r="EX47" s="103" t="s">
        <v>502</v>
      </c>
      <c r="FJ47" s="123"/>
      <c r="FK47" s="142"/>
      <c r="FL47" s="121"/>
      <c r="FM47" s="121"/>
      <c r="FR47" s="120"/>
      <c r="FS47" s="127"/>
      <c r="GP47" s="120"/>
      <c r="GQ47" s="120"/>
      <c r="GR47" s="120"/>
      <c r="GS47" s="120"/>
      <c r="GZ47" s="120"/>
      <c r="HA47" s="122"/>
      <c r="HB47" s="122"/>
      <c r="HC47" s="134"/>
      <c r="HG47" s="122"/>
      <c r="HH47" s="122"/>
      <c r="HI47" s="122"/>
      <c r="HJ47" s="120"/>
      <c r="HK47" s="120"/>
      <c r="HL47" s="120"/>
      <c r="HM47" s="122"/>
      <c r="HN47" s="122"/>
      <c r="IL47" s="122"/>
      <c r="IM47" s="122"/>
      <c r="IN47" s="122"/>
      <c r="IO47" s="122"/>
      <c r="JG47" s="124"/>
      <c r="JH47" s="124"/>
      <c r="JI47" s="124"/>
      <c r="JJ47" s="124"/>
      <c r="JM47" s="124"/>
      <c r="JN47" s="124"/>
      <c r="JO47" s="118" t="s">
        <v>502</v>
      </c>
      <c r="JP47" s="124"/>
      <c r="JQ47" s="118" t="s">
        <v>502</v>
      </c>
      <c r="JR47" s="118" t="s">
        <v>502</v>
      </c>
      <c r="JS47" s="118" t="s">
        <v>502</v>
      </c>
      <c r="JT47" s="118" t="s">
        <v>502</v>
      </c>
      <c r="JU47" s="118" t="s">
        <v>502</v>
      </c>
      <c r="JV47" s="118" t="s">
        <v>502</v>
      </c>
      <c r="JW47" s="118" t="s">
        <v>502</v>
      </c>
      <c r="KJ47" s="124"/>
      <c r="KK47" s="118" t="s">
        <v>502</v>
      </c>
      <c r="KL47" s="124"/>
      <c r="KM47" s="118" t="s">
        <v>502</v>
      </c>
      <c r="KN47" s="118" t="s">
        <v>502</v>
      </c>
      <c r="KO47" s="118" t="s">
        <v>502</v>
      </c>
      <c r="KP47" s="118" t="s">
        <v>502</v>
      </c>
      <c r="KQ47" s="118" t="s">
        <v>502</v>
      </c>
      <c r="KR47" s="118" t="s">
        <v>502</v>
      </c>
      <c r="KS47" s="118" t="s">
        <v>502</v>
      </c>
      <c r="LW47" s="118" t="s">
        <v>502</v>
      </c>
      <c r="LX47" s="118" t="s">
        <v>502</v>
      </c>
      <c r="LY47" s="118" t="s">
        <v>502</v>
      </c>
      <c r="LZ47" s="118" t="s">
        <v>502</v>
      </c>
      <c r="MA47" s="118" t="s">
        <v>502</v>
      </c>
      <c r="MB47" s="118" t="s">
        <v>502</v>
      </c>
      <c r="MC47" s="118" t="s">
        <v>502</v>
      </c>
      <c r="ME47" s="118" t="s">
        <v>502</v>
      </c>
      <c r="MF47" s="118" t="s">
        <v>502</v>
      </c>
      <c r="MG47" s="118" t="s">
        <v>502</v>
      </c>
      <c r="MH47" s="118" t="s">
        <v>502</v>
      </c>
    </row>
    <row r="48" spans="1:346" x14ac:dyDescent="0.3">
      <c r="A48" s="153"/>
      <c r="B48" s="153"/>
      <c r="C48" s="153"/>
      <c r="D48" s="162"/>
      <c r="E48" s="131"/>
      <c r="F48" s="120"/>
      <c r="G48" s="126"/>
      <c r="H48" s="126"/>
      <c r="I48" s="120"/>
      <c r="J48" s="126"/>
      <c r="K48" s="120"/>
      <c r="L48" s="150"/>
      <c r="M48" s="122"/>
      <c r="N48" s="120"/>
      <c r="O48" s="120"/>
      <c r="P48" s="140"/>
      <c r="Q48" s="131"/>
      <c r="R48" s="131"/>
      <c r="S48" s="103" t="s">
        <v>502</v>
      </c>
      <c r="T48" s="103" t="s">
        <v>502</v>
      </c>
      <c r="AB48" s="103" t="s">
        <v>502</v>
      </c>
      <c r="AC48" s="120"/>
      <c r="AD48" s="103" t="s">
        <v>502</v>
      </c>
      <c r="AE48" s="120"/>
      <c r="AF48" s="110" t="s">
        <v>502</v>
      </c>
      <c r="AG48" s="144"/>
      <c r="AH48" s="103" t="s">
        <v>502</v>
      </c>
      <c r="AI48" s="120"/>
      <c r="CB48" s="135"/>
      <c r="CD48" s="103" t="s">
        <v>502</v>
      </c>
      <c r="CE48" s="135"/>
      <c r="CF48" s="103" t="s">
        <v>502</v>
      </c>
      <c r="CG48" s="103" t="s">
        <v>502</v>
      </c>
      <c r="CH48" s="103" t="s">
        <v>502</v>
      </c>
      <c r="CI48" s="103" t="s">
        <v>502</v>
      </c>
      <c r="CJ48" s="103" t="s">
        <v>502</v>
      </c>
      <c r="CK48" s="103" t="s">
        <v>502</v>
      </c>
      <c r="CL48" s="103" t="s">
        <v>502</v>
      </c>
      <c r="CY48" s="120"/>
      <c r="CZ48" s="103" t="s">
        <v>502</v>
      </c>
      <c r="DA48" s="120"/>
      <c r="DB48" s="103" t="s">
        <v>502</v>
      </c>
      <c r="DC48" s="103" t="s">
        <v>502</v>
      </c>
      <c r="DD48" s="103" t="s">
        <v>502</v>
      </c>
      <c r="DE48" s="103" t="s">
        <v>502</v>
      </c>
      <c r="DF48" s="103" t="s">
        <v>502</v>
      </c>
      <c r="DG48" s="103" t="s">
        <v>502</v>
      </c>
      <c r="DH48" s="103" t="s">
        <v>502</v>
      </c>
      <c r="EL48" s="103" t="s">
        <v>502</v>
      </c>
      <c r="EM48" s="116" t="s">
        <v>502</v>
      </c>
      <c r="EN48" s="116" t="s">
        <v>502</v>
      </c>
      <c r="EO48" s="116" t="s">
        <v>502</v>
      </c>
      <c r="EP48" s="116" t="s">
        <v>502</v>
      </c>
      <c r="EQ48" s="116" t="s">
        <v>502</v>
      </c>
      <c r="ER48" s="116" t="s">
        <v>502</v>
      </c>
      <c r="EU48" s="103" t="s">
        <v>502</v>
      </c>
      <c r="EV48" s="103" t="s">
        <v>502</v>
      </c>
      <c r="EW48" s="103" t="s">
        <v>502</v>
      </c>
      <c r="EX48" s="103" t="s">
        <v>502</v>
      </c>
      <c r="FJ48" s="123"/>
      <c r="FK48" s="142"/>
      <c r="FL48" s="121"/>
      <c r="FM48" s="121"/>
      <c r="FR48" s="120"/>
      <c r="FS48" s="127"/>
      <c r="GP48" s="120"/>
      <c r="GQ48" s="120"/>
      <c r="GR48" s="120"/>
      <c r="GS48" s="120"/>
      <c r="GZ48" s="120"/>
      <c r="HA48" s="122"/>
      <c r="HB48" s="122"/>
      <c r="HC48" s="134"/>
      <c r="HG48" s="122"/>
      <c r="HH48" s="122"/>
      <c r="HI48" s="122"/>
      <c r="HJ48" s="120"/>
      <c r="HK48" s="120"/>
      <c r="HL48" s="120"/>
      <c r="HM48" s="122"/>
      <c r="HN48" s="122"/>
      <c r="IL48" s="122"/>
      <c r="IM48" s="122"/>
      <c r="IN48" s="122"/>
      <c r="IO48" s="122"/>
      <c r="JG48" s="124"/>
      <c r="JH48" s="124"/>
      <c r="JI48" s="124"/>
      <c r="JJ48" s="124"/>
      <c r="JM48" s="124"/>
      <c r="JN48" s="124"/>
      <c r="JO48" s="118" t="s">
        <v>502</v>
      </c>
      <c r="JP48" s="124"/>
      <c r="JQ48" s="118" t="s">
        <v>502</v>
      </c>
      <c r="JR48" s="118" t="s">
        <v>502</v>
      </c>
      <c r="JS48" s="118" t="s">
        <v>502</v>
      </c>
      <c r="JT48" s="118" t="s">
        <v>502</v>
      </c>
      <c r="JU48" s="118" t="s">
        <v>502</v>
      </c>
      <c r="JV48" s="118" t="s">
        <v>502</v>
      </c>
      <c r="JW48" s="118" t="s">
        <v>502</v>
      </c>
      <c r="KJ48" s="124"/>
      <c r="KK48" s="118" t="s">
        <v>502</v>
      </c>
      <c r="KL48" s="124"/>
      <c r="KM48" s="118" t="s">
        <v>502</v>
      </c>
      <c r="KN48" s="118" t="s">
        <v>502</v>
      </c>
      <c r="KO48" s="118" t="s">
        <v>502</v>
      </c>
      <c r="KP48" s="118" t="s">
        <v>502</v>
      </c>
      <c r="KQ48" s="118" t="s">
        <v>502</v>
      </c>
      <c r="KR48" s="118" t="s">
        <v>502</v>
      </c>
      <c r="KS48" s="118" t="s">
        <v>502</v>
      </c>
      <c r="LW48" s="118" t="s">
        <v>502</v>
      </c>
      <c r="LX48" s="118" t="s">
        <v>502</v>
      </c>
      <c r="LY48" s="118" t="s">
        <v>502</v>
      </c>
      <c r="LZ48" s="118" t="s">
        <v>502</v>
      </c>
      <c r="MA48" s="118" t="s">
        <v>502</v>
      </c>
      <c r="MB48" s="118" t="s">
        <v>502</v>
      </c>
      <c r="MC48" s="118" t="s">
        <v>502</v>
      </c>
      <c r="ME48" s="118" t="s">
        <v>502</v>
      </c>
      <c r="MF48" s="118" t="s">
        <v>502</v>
      </c>
      <c r="MG48" s="118" t="s">
        <v>502</v>
      </c>
      <c r="MH48" s="118" t="s">
        <v>502</v>
      </c>
    </row>
    <row r="49" spans="1:346" x14ac:dyDescent="0.3">
      <c r="A49" s="154"/>
      <c r="B49" s="154"/>
      <c r="C49" s="154"/>
      <c r="D49" s="163"/>
      <c r="E49" s="132"/>
      <c r="F49" s="120"/>
      <c r="G49" s="126"/>
      <c r="H49" s="126"/>
      <c r="I49" s="120"/>
      <c r="J49" s="126"/>
      <c r="K49" s="120"/>
      <c r="L49" s="125"/>
      <c r="M49" s="122"/>
      <c r="N49" s="120"/>
      <c r="O49" s="120"/>
      <c r="P49" s="125"/>
      <c r="Q49" s="132"/>
      <c r="R49" s="132"/>
      <c r="S49" s="103" t="s">
        <v>502</v>
      </c>
      <c r="T49" s="103" t="s">
        <v>502</v>
      </c>
      <c r="AB49" s="104" t="s">
        <v>502</v>
      </c>
      <c r="AC49" s="120"/>
      <c r="AD49" s="103" t="s">
        <v>502</v>
      </c>
      <c r="AE49" s="120"/>
      <c r="AF49" s="110" t="s">
        <v>502</v>
      </c>
      <c r="AG49" s="144"/>
      <c r="AH49" s="103" t="s">
        <v>502</v>
      </c>
      <c r="AI49" s="120"/>
      <c r="CB49" s="135"/>
      <c r="CD49" s="103" t="s">
        <v>502</v>
      </c>
      <c r="CE49" s="135"/>
      <c r="CF49" s="103" t="s">
        <v>502</v>
      </c>
      <c r="CG49" s="103" t="s">
        <v>502</v>
      </c>
      <c r="CH49" s="103" t="s">
        <v>502</v>
      </c>
      <c r="CI49" s="103" t="s">
        <v>502</v>
      </c>
      <c r="CJ49" s="103" t="s">
        <v>502</v>
      </c>
      <c r="CK49" s="103" t="s">
        <v>502</v>
      </c>
      <c r="CL49" s="103" t="s">
        <v>502</v>
      </c>
      <c r="CY49" s="120"/>
      <c r="CZ49" s="103" t="s">
        <v>502</v>
      </c>
      <c r="DA49" s="120"/>
      <c r="DB49" s="103" t="s">
        <v>502</v>
      </c>
      <c r="DC49" s="103" t="s">
        <v>502</v>
      </c>
      <c r="DD49" s="103" t="s">
        <v>502</v>
      </c>
      <c r="DE49" s="103" t="s">
        <v>502</v>
      </c>
      <c r="DF49" s="103" t="s">
        <v>502</v>
      </c>
      <c r="DG49" s="103" t="s">
        <v>502</v>
      </c>
      <c r="DH49" s="103" t="s">
        <v>502</v>
      </c>
      <c r="EL49" s="103" t="s">
        <v>502</v>
      </c>
      <c r="EM49" s="116" t="s">
        <v>502</v>
      </c>
      <c r="EN49" s="116" t="s">
        <v>502</v>
      </c>
      <c r="EO49" s="116" t="s">
        <v>502</v>
      </c>
      <c r="EP49" s="116" t="s">
        <v>502</v>
      </c>
      <c r="EQ49" s="116" t="s">
        <v>502</v>
      </c>
      <c r="ER49" s="116" t="s">
        <v>502</v>
      </c>
      <c r="EU49" s="103" t="s">
        <v>502</v>
      </c>
      <c r="EV49" s="103" t="s">
        <v>502</v>
      </c>
      <c r="EW49" s="103" t="s">
        <v>502</v>
      </c>
      <c r="EX49" s="103" t="s">
        <v>502</v>
      </c>
      <c r="FJ49" s="123"/>
      <c r="FK49" s="143"/>
      <c r="FL49" s="121"/>
      <c r="FM49" s="121"/>
      <c r="FR49" s="120"/>
      <c r="FS49" s="126"/>
      <c r="GP49" s="120"/>
      <c r="GQ49" s="120"/>
      <c r="GR49" s="120"/>
      <c r="GS49" s="120"/>
      <c r="GZ49" s="120"/>
      <c r="HA49" s="122"/>
      <c r="HB49" s="122"/>
      <c r="HC49" s="134"/>
      <c r="HG49" s="122"/>
      <c r="HH49" s="122"/>
      <c r="HI49" s="122"/>
      <c r="HJ49" s="120"/>
      <c r="HK49" s="120"/>
      <c r="HL49" s="120"/>
      <c r="HM49" s="122"/>
      <c r="HN49" s="122"/>
      <c r="IL49" s="122"/>
      <c r="IM49" s="122"/>
      <c r="IN49" s="122"/>
      <c r="IO49" s="122"/>
      <c r="JG49" s="124"/>
      <c r="JH49" s="124"/>
      <c r="JI49" s="124"/>
      <c r="JJ49" s="124"/>
      <c r="JM49" s="124"/>
      <c r="JN49" s="124"/>
      <c r="JO49" s="118" t="s">
        <v>502</v>
      </c>
      <c r="JP49" s="124"/>
      <c r="JQ49" s="118" t="s">
        <v>502</v>
      </c>
      <c r="JR49" s="118" t="s">
        <v>502</v>
      </c>
      <c r="JS49" s="118" t="s">
        <v>502</v>
      </c>
      <c r="JT49" s="118" t="s">
        <v>502</v>
      </c>
      <c r="JU49" s="118" t="s">
        <v>502</v>
      </c>
      <c r="JV49" s="118" t="s">
        <v>502</v>
      </c>
      <c r="JW49" s="118" t="s">
        <v>502</v>
      </c>
      <c r="KJ49" s="124"/>
      <c r="KK49" s="118" t="s">
        <v>502</v>
      </c>
      <c r="KL49" s="124"/>
      <c r="KM49" s="118" t="s">
        <v>502</v>
      </c>
      <c r="KN49" s="118" t="s">
        <v>502</v>
      </c>
      <c r="KO49" s="118" t="s">
        <v>502</v>
      </c>
      <c r="KP49" s="118" t="s">
        <v>502</v>
      </c>
      <c r="KQ49" s="118" t="s">
        <v>502</v>
      </c>
      <c r="KR49" s="118" t="s">
        <v>502</v>
      </c>
      <c r="KS49" s="118" t="s">
        <v>502</v>
      </c>
      <c r="LW49" s="118" t="s">
        <v>502</v>
      </c>
      <c r="LX49" s="118" t="s">
        <v>502</v>
      </c>
      <c r="LY49" s="118" t="s">
        <v>502</v>
      </c>
      <c r="LZ49" s="118" t="s">
        <v>502</v>
      </c>
      <c r="MA49" s="118" t="s">
        <v>502</v>
      </c>
      <c r="MB49" s="118" t="s">
        <v>502</v>
      </c>
      <c r="MC49" s="118" t="s">
        <v>502</v>
      </c>
      <c r="ME49" s="118" t="s">
        <v>502</v>
      </c>
      <c r="MF49" s="118" t="s">
        <v>502</v>
      </c>
      <c r="MG49" s="118" t="s">
        <v>502</v>
      </c>
      <c r="MH49" s="118" t="s">
        <v>502</v>
      </c>
    </row>
    <row r="50" spans="1:346" ht="43.2" customHeight="1" x14ac:dyDescent="0.3">
      <c r="A50" s="152">
        <v>12</v>
      </c>
      <c r="B50" s="152">
        <v>12</v>
      </c>
      <c r="C50" s="152" t="s">
        <v>485</v>
      </c>
      <c r="D50" s="161">
        <v>45029</v>
      </c>
      <c r="E50" s="130" t="s">
        <v>598</v>
      </c>
      <c r="F50" s="120" t="s">
        <v>487</v>
      </c>
      <c r="G50" s="126" t="s">
        <v>599</v>
      </c>
      <c r="H50" s="126" t="s">
        <v>600</v>
      </c>
      <c r="I50" s="120" t="s">
        <v>601</v>
      </c>
      <c r="J50" s="126" t="s">
        <v>602</v>
      </c>
      <c r="K50" s="133" t="s">
        <v>603</v>
      </c>
      <c r="L50" s="150" t="s">
        <v>604</v>
      </c>
      <c r="M50" s="122" t="s">
        <v>494</v>
      </c>
      <c r="N50" s="120" t="s">
        <v>523</v>
      </c>
      <c r="O50" s="120" t="s">
        <v>574</v>
      </c>
      <c r="P50" s="140" t="s">
        <v>605</v>
      </c>
      <c r="Q50" s="130" t="s">
        <v>498</v>
      </c>
      <c r="R50" s="130">
        <v>2</v>
      </c>
      <c r="S50" s="103" t="s">
        <v>606</v>
      </c>
      <c r="T50" s="103" t="s">
        <v>500</v>
      </c>
      <c r="AB50" s="103">
        <v>83</v>
      </c>
      <c r="AC50" s="120">
        <f>AB50+AB51</f>
        <v>172</v>
      </c>
      <c r="AD50" s="110">
        <v>59</v>
      </c>
      <c r="AE50" s="144">
        <f>((AD50*AB50)+(AD51*AB51))/AC50</f>
        <v>58.482558139534881</v>
      </c>
      <c r="AF50" s="110">
        <v>0</v>
      </c>
      <c r="AG50" s="144">
        <v>0</v>
      </c>
      <c r="AH50" s="110">
        <f>0.94*AB50</f>
        <v>78.02</v>
      </c>
      <c r="AI50" s="148">
        <f>(45+47+33+38)</f>
        <v>163</v>
      </c>
      <c r="CB50" s="120" t="s">
        <v>502</v>
      </c>
      <c r="CD50" s="103" t="s">
        <v>502</v>
      </c>
      <c r="CE50" s="120" t="s">
        <v>502</v>
      </c>
      <c r="CF50" s="103" t="s">
        <v>502</v>
      </c>
      <c r="CG50" s="103" t="s">
        <v>502</v>
      </c>
      <c r="CH50" s="103" t="s">
        <v>502</v>
      </c>
      <c r="CI50" s="103" t="s">
        <v>502</v>
      </c>
      <c r="CJ50" s="103" t="s">
        <v>502</v>
      </c>
      <c r="CK50" s="103" t="s">
        <v>502</v>
      </c>
      <c r="CL50" s="103" t="s">
        <v>502</v>
      </c>
      <c r="CY50" s="120" t="s">
        <v>502</v>
      </c>
      <c r="CZ50" s="103" t="s">
        <v>502</v>
      </c>
      <c r="DA50" s="120" t="s">
        <v>502</v>
      </c>
      <c r="DB50" s="103" t="s">
        <v>502</v>
      </c>
      <c r="DC50" s="103" t="s">
        <v>502</v>
      </c>
      <c r="DD50" s="103" t="s">
        <v>502</v>
      </c>
      <c r="DE50" s="103" t="s">
        <v>502</v>
      </c>
      <c r="DF50" s="103" t="s">
        <v>502</v>
      </c>
      <c r="DG50" s="103" t="s">
        <v>502</v>
      </c>
      <c r="DH50" s="103" t="s">
        <v>502</v>
      </c>
      <c r="EL50" s="103" t="s">
        <v>502</v>
      </c>
      <c r="EM50" s="116" t="s">
        <v>502</v>
      </c>
      <c r="EN50" s="116" t="s">
        <v>502</v>
      </c>
      <c r="EO50" s="116" t="s">
        <v>502</v>
      </c>
      <c r="EP50" s="116" t="s">
        <v>502</v>
      </c>
      <c r="EQ50" s="116" t="s">
        <v>502</v>
      </c>
      <c r="ER50" s="116" t="s">
        <v>502</v>
      </c>
      <c r="EU50" s="103" t="s">
        <v>502</v>
      </c>
      <c r="EV50" s="103" t="s">
        <v>502</v>
      </c>
      <c r="EW50" s="103" t="s">
        <v>502</v>
      </c>
      <c r="EX50" s="103" t="s">
        <v>502</v>
      </c>
      <c r="FJ50" s="123" t="s">
        <v>801</v>
      </c>
      <c r="FK50" s="141" t="s">
        <v>815</v>
      </c>
      <c r="FL50" s="120" t="s">
        <v>803</v>
      </c>
      <c r="FM50" s="120" t="s">
        <v>803</v>
      </c>
      <c r="FR50" s="120" t="s">
        <v>832</v>
      </c>
      <c r="FS50" s="127" t="s">
        <v>847</v>
      </c>
      <c r="GP50" s="120" t="s">
        <v>500</v>
      </c>
      <c r="GQ50" s="120" t="s">
        <v>500</v>
      </c>
      <c r="GR50" s="120" t="s">
        <v>500</v>
      </c>
      <c r="GS50" s="120" t="s">
        <v>500</v>
      </c>
      <c r="GZ50" s="120" t="s">
        <v>502</v>
      </c>
      <c r="HA50" s="122" t="s">
        <v>502</v>
      </c>
      <c r="HB50" s="122" t="s">
        <v>502</v>
      </c>
      <c r="HC50" s="134" t="s">
        <v>502</v>
      </c>
      <c r="HG50" s="122" t="s">
        <v>502</v>
      </c>
      <c r="HH50" s="122" t="s">
        <v>502</v>
      </c>
      <c r="HI50" s="122" t="s">
        <v>502</v>
      </c>
      <c r="HJ50" s="120" t="s">
        <v>500</v>
      </c>
      <c r="HK50" s="120" t="s">
        <v>500</v>
      </c>
      <c r="HL50" s="120" t="s">
        <v>500</v>
      </c>
      <c r="HM50" s="122" t="s">
        <v>502</v>
      </c>
      <c r="HN50" s="122" t="s">
        <v>502</v>
      </c>
      <c r="IL50" s="122" t="s">
        <v>502</v>
      </c>
      <c r="IM50" s="122" t="s">
        <v>502</v>
      </c>
      <c r="IN50" s="122" t="s">
        <v>502</v>
      </c>
      <c r="IO50" s="122" t="s">
        <v>502</v>
      </c>
      <c r="JG50" s="123" t="s">
        <v>502</v>
      </c>
      <c r="JH50" s="123" t="s">
        <v>502</v>
      </c>
      <c r="JI50" s="123" t="s">
        <v>502</v>
      </c>
      <c r="JJ50" s="123" t="s">
        <v>502</v>
      </c>
      <c r="JM50" s="123" t="s">
        <v>502</v>
      </c>
      <c r="JN50" s="123" t="s">
        <v>502</v>
      </c>
      <c r="JO50" s="118" t="s">
        <v>502</v>
      </c>
      <c r="JP50" s="123" t="s">
        <v>502</v>
      </c>
      <c r="JQ50" s="118" t="s">
        <v>502</v>
      </c>
      <c r="JR50" s="118" t="s">
        <v>502</v>
      </c>
      <c r="JS50" s="118" t="s">
        <v>502</v>
      </c>
      <c r="JT50" s="118" t="s">
        <v>502</v>
      </c>
      <c r="JU50" s="118" t="s">
        <v>502</v>
      </c>
      <c r="JV50" s="118" t="s">
        <v>502</v>
      </c>
      <c r="JW50" s="118" t="s">
        <v>502</v>
      </c>
      <c r="KJ50" s="123" t="s">
        <v>502</v>
      </c>
      <c r="KK50" s="118" t="s">
        <v>502</v>
      </c>
      <c r="KL50" s="123" t="s">
        <v>502</v>
      </c>
      <c r="KM50" s="118" t="s">
        <v>502</v>
      </c>
      <c r="KN50" s="118" t="s">
        <v>502</v>
      </c>
      <c r="KO50" s="118" t="s">
        <v>502</v>
      </c>
      <c r="KP50" s="118" t="s">
        <v>502</v>
      </c>
      <c r="KQ50" s="118" t="s">
        <v>502</v>
      </c>
      <c r="KR50" s="118" t="s">
        <v>502</v>
      </c>
      <c r="KS50" s="118" t="s">
        <v>502</v>
      </c>
      <c r="LW50" s="118" t="s">
        <v>502</v>
      </c>
      <c r="LX50" s="118" t="s">
        <v>502</v>
      </c>
      <c r="LY50" s="118" t="s">
        <v>502</v>
      </c>
      <c r="LZ50" s="118" t="s">
        <v>502</v>
      </c>
      <c r="MA50" s="118" t="s">
        <v>502</v>
      </c>
      <c r="MB50" s="118" t="s">
        <v>502</v>
      </c>
      <c r="MC50" s="118" t="s">
        <v>502</v>
      </c>
      <c r="ME50" s="118" t="s">
        <v>502</v>
      </c>
      <c r="MF50" s="118" t="s">
        <v>502</v>
      </c>
      <c r="MG50" s="118" t="s">
        <v>502</v>
      </c>
      <c r="MH50" s="118" t="s">
        <v>502</v>
      </c>
    </row>
    <row r="51" spans="1:346" ht="43.2" x14ac:dyDescent="0.3">
      <c r="A51" s="153"/>
      <c r="B51" s="153"/>
      <c r="C51" s="153"/>
      <c r="D51" s="162"/>
      <c r="E51" s="131"/>
      <c r="F51" s="120"/>
      <c r="G51" s="126"/>
      <c r="H51" s="126"/>
      <c r="I51" s="120"/>
      <c r="J51" s="126"/>
      <c r="K51" s="133"/>
      <c r="L51" s="150"/>
      <c r="M51" s="122"/>
      <c r="N51" s="120"/>
      <c r="O51" s="120"/>
      <c r="P51" s="140"/>
      <c r="Q51" s="131"/>
      <c r="R51" s="131"/>
      <c r="S51" s="103" t="s">
        <v>607</v>
      </c>
      <c r="T51" s="103" t="s">
        <v>500</v>
      </c>
      <c r="AB51" s="103">
        <v>89</v>
      </c>
      <c r="AC51" s="120"/>
      <c r="AD51" s="110">
        <v>58</v>
      </c>
      <c r="AE51" s="144"/>
      <c r="AF51" s="110">
        <v>0</v>
      </c>
      <c r="AG51" s="144"/>
      <c r="AH51" s="110">
        <f>0.96*AB51</f>
        <v>85.44</v>
      </c>
      <c r="AI51" s="148"/>
      <c r="CB51" s="135"/>
      <c r="CD51" s="103" t="s">
        <v>502</v>
      </c>
      <c r="CE51" s="135"/>
      <c r="CF51" s="103" t="s">
        <v>502</v>
      </c>
      <c r="CG51" s="103" t="s">
        <v>502</v>
      </c>
      <c r="CH51" s="103" t="s">
        <v>502</v>
      </c>
      <c r="CI51" s="103" t="s">
        <v>502</v>
      </c>
      <c r="CJ51" s="103" t="s">
        <v>502</v>
      </c>
      <c r="CK51" s="103" t="s">
        <v>502</v>
      </c>
      <c r="CL51" s="103" t="s">
        <v>502</v>
      </c>
      <c r="CY51" s="120"/>
      <c r="CZ51" s="103" t="s">
        <v>502</v>
      </c>
      <c r="DA51" s="120"/>
      <c r="DB51" s="103" t="s">
        <v>502</v>
      </c>
      <c r="DC51" s="103" t="s">
        <v>502</v>
      </c>
      <c r="DD51" s="103" t="s">
        <v>502</v>
      </c>
      <c r="DE51" s="103" t="s">
        <v>502</v>
      </c>
      <c r="DF51" s="103" t="s">
        <v>502</v>
      </c>
      <c r="DG51" s="103" t="s">
        <v>502</v>
      </c>
      <c r="DH51" s="103" t="s">
        <v>502</v>
      </c>
      <c r="EL51" s="103" t="s">
        <v>502</v>
      </c>
      <c r="EM51" s="116" t="s">
        <v>502</v>
      </c>
      <c r="EN51" s="116" t="s">
        <v>502</v>
      </c>
      <c r="EO51" s="116" t="s">
        <v>502</v>
      </c>
      <c r="EP51" s="116" t="s">
        <v>502</v>
      </c>
      <c r="EQ51" s="116" t="s">
        <v>502</v>
      </c>
      <c r="ER51" s="116" t="s">
        <v>502</v>
      </c>
      <c r="EU51" s="103" t="s">
        <v>502</v>
      </c>
      <c r="EV51" s="103" t="s">
        <v>502</v>
      </c>
      <c r="EW51" s="103" t="s">
        <v>502</v>
      </c>
      <c r="EX51" s="103" t="s">
        <v>502</v>
      </c>
      <c r="FJ51" s="123"/>
      <c r="FK51" s="142"/>
      <c r="FL51" s="121"/>
      <c r="FM51" s="121"/>
      <c r="FR51" s="120"/>
      <c r="FS51" s="127"/>
      <c r="GP51" s="120"/>
      <c r="GQ51" s="120"/>
      <c r="GR51" s="120"/>
      <c r="GS51" s="120"/>
      <c r="GZ51" s="120"/>
      <c r="HA51" s="122"/>
      <c r="HB51" s="122"/>
      <c r="HC51" s="134"/>
      <c r="HG51" s="122"/>
      <c r="HH51" s="122"/>
      <c r="HI51" s="122"/>
      <c r="HJ51" s="120"/>
      <c r="HK51" s="120"/>
      <c r="HL51" s="120"/>
      <c r="HM51" s="122"/>
      <c r="HN51" s="122"/>
      <c r="IL51" s="122"/>
      <c r="IM51" s="122"/>
      <c r="IN51" s="122"/>
      <c r="IO51" s="122"/>
      <c r="JG51" s="124"/>
      <c r="JH51" s="124"/>
      <c r="JI51" s="124"/>
      <c r="JJ51" s="124"/>
      <c r="JM51" s="124"/>
      <c r="JN51" s="124"/>
      <c r="JO51" s="118" t="s">
        <v>502</v>
      </c>
      <c r="JP51" s="124"/>
      <c r="JQ51" s="118" t="s">
        <v>502</v>
      </c>
      <c r="JR51" s="118" t="s">
        <v>502</v>
      </c>
      <c r="JS51" s="118" t="s">
        <v>502</v>
      </c>
      <c r="JT51" s="118" t="s">
        <v>502</v>
      </c>
      <c r="JU51" s="118" t="s">
        <v>502</v>
      </c>
      <c r="JV51" s="118" t="s">
        <v>502</v>
      </c>
      <c r="JW51" s="118" t="s">
        <v>502</v>
      </c>
      <c r="KJ51" s="124"/>
      <c r="KK51" s="118" t="s">
        <v>502</v>
      </c>
      <c r="KL51" s="124"/>
      <c r="KM51" s="118" t="s">
        <v>502</v>
      </c>
      <c r="KN51" s="118" t="s">
        <v>502</v>
      </c>
      <c r="KO51" s="118" t="s">
        <v>502</v>
      </c>
      <c r="KP51" s="118" t="s">
        <v>502</v>
      </c>
      <c r="KQ51" s="118" t="s">
        <v>502</v>
      </c>
      <c r="KR51" s="118" t="s">
        <v>502</v>
      </c>
      <c r="KS51" s="118" t="s">
        <v>502</v>
      </c>
      <c r="LW51" s="118" t="s">
        <v>502</v>
      </c>
      <c r="LX51" s="118" t="s">
        <v>502</v>
      </c>
      <c r="LY51" s="118" t="s">
        <v>502</v>
      </c>
      <c r="LZ51" s="118" t="s">
        <v>502</v>
      </c>
      <c r="MA51" s="118" t="s">
        <v>502</v>
      </c>
      <c r="MB51" s="118" t="s">
        <v>502</v>
      </c>
      <c r="MC51" s="118" t="s">
        <v>502</v>
      </c>
      <c r="ME51" s="118" t="s">
        <v>502</v>
      </c>
      <c r="MF51" s="118" t="s">
        <v>502</v>
      </c>
      <c r="MG51" s="118" t="s">
        <v>502</v>
      </c>
      <c r="MH51" s="118" t="s">
        <v>502</v>
      </c>
    </row>
    <row r="52" spans="1:346" x14ac:dyDescent="0.3">
      <c r="A52" s="153"/>
      <c r="B52" s="153"/>
      <c r="C52" s="153"/>
      <c r="D52" s="162"/>
      <c r="E52" s="131"/>
      <c r="F52" s="120"/>
      <c r="G52" s="126"/>
      <c r="H52" s="126"/>
      <c r="I52" s="120"/>
      <c r="J52" s="126"/>
      <c r="K52" s="133"/>
      <c r="L52" s="150"/>
      <c r="M52" s="122"/>
      <c r="N52" s="120"/>
      <c r="O52" s="120"/>
      <c r="P52" s="140"/>
      <c r="Q52" s="131"/>
      <c r="R52" s="131"/>
      <c r="S52" s="103" t="s">
        <v>502</v>
      </c>
      <c r="T52" s="103" t="s">
        <v>502</v>
      </c>
      <c r="AB52" s="103" t="s">
        <v>502</v>
      </c>
      <c r="AC52" s="120"/>
      <c r="AD52" s="110" t="s">
        <v>502</v>
      </c>
      <c r="AE52" s="144"/>
      <c r="AF52" s="110" t="s">
        <v>502</v>
      </c>
      <c r="AG52" s="144"/>
      <c r="AH52" s="110" t="s">
        <v>502</v>
      </c>
      <c r="AI52" s="148"/>
      <c r="CB52" s="135"/>
      <c r="CD52" s="103" t="s">
        <v>502</v>
      </c>
      <c r="CE52" s="135"/>
      <c r="CF52" s="103" t="s">
        <v>502</v>
      </c>
      <c r="CG52" s="103" t="s">
        <v>502</v>
      </c>
      <c r="CH52" s="103" t="s">
        <v>502</v>
      </c>
      <c r="CI52" s="103" t="s">
        <v>502</v>
      </c>
      <c r="CJ52" s="103" t="s">
        <v>502</v>
      </c>
      <c r="CK52" s="103" t="s">
        <v>502</v>
      </c>
      <c r="CL52" s="103" t="s">
        <v>502</v>
      </c>
      <c r="CY52" s="120"/>
      <c r="CZ52" s="103" t="s">
        <v>502</v>
      </c>
      <c r="DA52" s="120"/>
      <c r="DB52" s="103" t="s">
        <v>502</v>
      </c>
      <c r="DC52" s="103" t="s">
        <v>502</v>
      </c>
      <c r="DD52" s="103" t="s">
        <v>502</v>
      </c>
      <c r="DE52" s="103" t="s">
        <v>502</v>
      </c>
      <c r="DF52" s="103" t="s">
        <v>502</v>
      </c>
      <c r="DG52" s="103" t="s">
        <v>502</v>
      </c>
      <c r="DH52" s="103" t="s">
        <v>502</v>
      </c>
      <c r="EL52" s="103" t="s">
        <v>502</v>
      </c>
      <c r="EM52" s="116" t="s">
        <v>502</v>
      </c>
      <c r="EN52" s="116" t="s">
        <v>502</v>
      </c>
      <c r="EO52" s="116" t="s">
        <v>502</v>
      </c>
      <c r="EP52" s="116" t="s">
        <v>502</v>
      </c>
      <c r="EQ52" s="116" t="s">
        <v>502</v>
      </c>
      <c r="ER52" s="116" t="s">
        <v>502</v>
      </c>
      <c r="EU52" s="103" t="s">
        <v>502</v>
      </c>
      <c r="EV52" s="103" t="s">
        <v>502</v>
      </c>
      <c r="EW52" s="103" t="s">
        <v>502</v>
      </c>
      <c r="EX52" s="103" t="s">
        <v>502</v>
      </c>
      <c r="FJ52" s="123"/>
      <c r="FK52" s="142"/>
      <c r="FL52" s="121"/>
      <c r="FM52" s="121"/>
      <c r="FR52" s="120"/>
      <c r="FS52" s="127"/>
      <c r="GP52" s="120"/>
      <c r="GQ52" s="120"/>
      <c r="GR52" s="120"/>
      <c r="GS52" s="120"/>
      <c r="GZ52" s="120"/>
      <c r="HA52" s="122"/>
      <c r="HB52" s="122"/>
      <c r="HC52" s="134"/>
      <c r="HG52" s="122"/>
      <c r="HH52" s="122"/>
      <c r="HI52" s="122"/>
      <c r="HJ52" s="120"/>
      <c r="HK52" s="120"/>
      <c r="HL52" s="120"/>
      <c r="HM52" s="122"/>
      <c r="HN52" s="122"/>
      <c r="IL52" s="122"/>
      <c r="IM52" s="122"/>
      <c r="IN52" s="122"/>
      <c r="IO52" s="122"/>
      <c r="JG52" s="124"/>
      <c r="JH52" s="124"/>
      <c r="JI52" s="124"/>
      <c r="JJ52" s="124"/>
      <c r="JM52" s="124"/>
      <c r="JN52" s="124"/>
      <c r="JO52" s="118" t="s">
        <v>502</v>
      </c>
      <c r="JP52" s="124"/>
      <c r="JQ52" s="118" t="s">
        <v>502</v>
      </c>
      <c r="JR52" s="118" t="s">
        <v>502</v>
      </c>
      <c r="JS52" s="118" t="s">
        <v>502</v>
      </c>
      <c r="JT52" s="118" t="s">
        <v>502</v>
      </c>
      <c r="JU52" s="118" t="s">
        <v>502</v>
      </c>
      <c r="JV52" s="118" t="s">
        <v>502</v>
      </c>
      <c r="JW52" s="118" t="s">
        <v>502</v>
      </c>
      <c r="KJ52" s="124"/>
      <c r="KK52" s="118" t="s">
        <v>502</v>
      </c>
      <c r="KL52" s="124"/>
      <c r="KM52" s="118" t="s">
        <v>502</v>
      </c>
      <c r="KN52" s="118" t="s">
        <v>502</v>
      </c>
      <c r="KO52" s="118" t="s">
        <v>502</v>
      </c>
      <c r="KP52" s="118" t="s">
        <v>502</v>
      </c>
      <c r="KQ52" s="118" t="s">
        <v>502</v>
      </c>
      <c r="KR52" s="118" t="s">
        <v>502</v>
      </c>
      <c r="KS52" s="118" t="s">
        <v>502</v>
      </c>
      <c r="LW52" s="118" t="s">
        <v>502</v>
      </c>
      <c r="LX52" s="118" t="s">
        <v>502</v>
      </c>
      <c r="LY52" s="118" t="s">
        <v>502</v>
      </c>
      <c r="LZ52" s="118" t="s">
        <v>502</v>
      </c>
      <c r="MA52" s="118" t="s">
        <v>502</v>
      </c>
      <c r="MB52" s="118" t="s">
        <v>502</v>
      </c>
      <c r="MC52" s="118" t="s">
        <v>502</v>
      </c>
      <c r="ME52" s="118" t="s">
        <v>502</v>
      </c>
      <c r="MF52" s="118" t="s">
        <v>502</v>
      </c>
      <c r="MG52" s="118" t="s">
        <v>502</v>
      </c>
      <c r="MH52" s="118" t="s">
        <v>502</v>
      </c>
    </row>
    <row r="53" spans="1:346" x14ac:dyDescent="0.3">
      <c r="A53" s="154"/>
      <c r="B53" s="154"/>
      <c r="C53" s="154"/>
      <c r="D53" s="163"/>
      <c r="E53" s="132"/>
      <c r="F53" s="120"/>
      <c r="G53" s="126"/>
      <c r="H53" s="126"/>
      <c r="I53" s="120"/>
      <c r="J53" s="126"/>
      <c r="K53" s="120"/>
      <c r="L53" s="125"/>
      <c r="M53" s="122"/>
      <c r="N53" s="120"/>
      <c r="O53" s="120"/>
      <c r="P53" s="125"/>
      <c r="Q53" s="132"/>
      <c r="R53" s="132"/>
      <c r="S53" s="103" t="s">
        <v>502</v>
      </c>
      <c r="T53" s="103" t="s">
        <v>502</v>
      </c>
      <c r="AB53" s="103" t="s">
        <v>502</v>
      </c>
      <c r="AC53" s="120"/>
      <c r="AD53" s="110" t="s">
        <v>502</v>
      </c>
      <c r="AE53" s="144"/>
      <c r="AF53" s="110" t="s">
        <v>502</v>
      </c>
      <c r="AG53" s="144"/>
      <c r="AH53" s="110" t="s">
        <v>502</v>
      </c>
      <c r="AI53" s="148"/>
      <c r="CB53" s="135"/>
      <c r="CD53" s="103" t="s">
        <v>502</v>
      </c>
      <c r="CE53" s="135"/>
      <c r="CF53" s="103" t="s">
        <v>502</v>
      </c>
      <c r="CG53" s="103" t="s">
        <v>502</v>
      </c>
      <c r="CH53" s="103" t="s">
        <v>502</v>
      </c>
      <c r="CI53" s="103" t="s">
        <v>502</v>
      </c>
      <c r="CJ53" s="103" t="s">
        <v>502</v>
      </c>
      <c r="CK53" s="103" t="s">
        <v>502</v>
      </c>
      <c r="CL53" s="103" t="s">
        <v>502</v>
      </c>
      <c r="CY53" s="120"/>
      <c r="CZ53" s="103" t="s">
        <v>502</v>
      </c>
      <c r="DA53" s="120"/>
      <c r="DB53" s="103" t="s">
        <v>502</v>
      </c>
      <c r="DC53" s="103" t="s">
        <v>502</v>
      </c>
      <c r="DD53" s="103" t="s">
        <v>502</v>
      </c>
      <c r="DE53" s="103" t="s">
        <v>502</v>
      </c>
      <c r="DF53" s="103" t="s">
        <v>502</v>
      </c>
      <c r="DG53" s="103" t="s">
        <v>502</v>
      </c>
      <c r="DH53" s="103" t="s">
        <v>502</v>
      </c>
      <c r="EL53" s="103" t="s">
        <v>502</v>
      </c>
      <c r="EM53" s="116" t="s">
        <v>502</v>
      </c>
      <c r="EN53" s="116" t="s">
        <v>502</v>
      </c>
      <c r="EO53" s="116" t="s">
        <v>502</v>
      </c>
      <c r="EP53" s="116" t="s">
        <v>502</v>
      </c>
      <c r="EQ53" s="116" t="s">
        <v>502</v>
      </c>
      <c r="ER53" s="116" t="s">
        <v>502</v>
      </c>
      <c r="EU53" s="103" t="s">
        <v>502</v>
      </c>
      <c r="EV53" s="103" t="s">
        <v>502</v>
      </c>
      <c r="EW53" s="103" t="s">
        <v>502</v>
      </c>
      <c r="EX53" s="103" t="s">
        <v>502</v>
      </c>
      <c r="FJ53" s="123"/>
      <c r="FK53" s="143"/>
      <c r="FL53" s="121"/>
      <c r="FM53" s="121"/>
      <c r="FR53" s="120"/>
      <c r="FS53" s="126"/>
      <c r="GP53" s="120"/>
      <c r="GQ53" s="120"/>
      <c r="GR53" s="120"/>
      <c r="GS53" s="120"/>
      <c r="GZ53" s="120"/>
      <c r="HA53" s="122"/>
      <c r="HB53" s="122"/>
      <c r="HC53" s="134"/>
      <c r="HG53" s="122"/>
      <c r="HH53" s="122"/>
      <c r="HI53" s="122"/>
      <c r="HJ53" s="120"/>
      <c r="HK53" s="120"/>
      <c r="HL53" s="120"/>
      <c r="HM53" s="122"/>
      <c r="HN53" s="122"/>
      <c r="IL53" s="122"/>
      <c r="IM53" s="122"/>
      <c r="IN53" s="122"/>
      <c r="IO53" s="122"/>
      <c r="JG53" s="124"/>
      <c r="JH53" s="124"/>
      <c r="JI53" s="124"/>
      <c r="JJ53" s="124"/>
      <c r="JM53" s="124"/>
      <c r="JN53" s="124"/>
      <c r="JO53" s="118" t="s">
        <v>502</v>
      </c>
      <c r="JP53" s="124"/>
      <c r="JQ53" s="118" t="s">
        <v>502</v>
      </c>
      <c r="JR53" s="118" t="s">
        <v>502</v>
      </c>
      <c r="JS53" s="118" t="s">
        <v>502</v>
      </c>
      <c r="JT53" s="118" t="s">
        <v>502</v>
      </c>
      <c r="JU53" s="118" t="s">
        <v>502</v>
      </c>
      <c r="JV53" s="118" t="s">
        <v>502</v>
      </c>
      <c r="JW53" s="118" t="s">
        <v>502</v>
      </c>
      <c r="KJ53" s="124"/>
      <c r="KK53" s="118" t="s">
        <v>502</v>
      </c>
      <c r="KL53" s="124"/>
      <c r="KM53" s="118" t="s">
        <v>502</v>
      </c>
      <c r="KN53" s="118" t="s">
        <v>502</v>
      </c>
      <c r="KO53" s="118" t="s">
        <v>502</v>
      </c>
      <c r="KP53" s="118" t="s">
        <v>502</v>
      </c>
      <c r="KQ53" s="118" t="s">
        <v>502</v>
      </c>
      <c r="KR53" s="118" t="s">
        <v>502</v>
      </c>
      <c r="KS53" s="118" t="s">
        <v>502</v>
      </c>
      <c r="LW53" s="118" t="s">
        <v>502</v>
      </c>
      <c r="LX53" s="118" t="s">
        <v>502</v>
      </c>
      <c r="LY53" s="118" t="s">
        <v>502</v>
      </c>
      <c r="LZ53" s="118" t="s">
        <v>502</v>
      </c>
      <c r="MA53" s="118" t="s">
        <v>502</v>
      </c>
      <c r="MB53" s="118" t="s">
        <v>502</v>
      </c>
      <c r="MC53" s="118" t="s">
        <v>502</v>
      </c>
      <c r="ME53" s="118" t="s">
        <v>502</v>
      </c>
      <c r="MF53" s="118" t="s">
        <v>502</v>
      </c>
      <c r="MG53" s="118" t="s">
        <v>502</v>
      </c>
      <c r="MH53" s="118" t="s">
        <v>502</v>
      </c>
    </row>
    <row r="54" spans="1:346" ht="43.2" x14ac:dyDescent="0.3">
      <c r="A54" s="152">
        <v>13</v>
      </c>
      <c r="B54" s="152">
        <v>13</v>
      </c>
      <c r="C54" s="152" t="s">
        <v>485</v>
      </c>
      <c r="D54" s="161">
        <v>45029</v>
      </c>
      <c r="E54" s="130" t="s">
        <v>608</v>
      </c>
      <c r="F54" s="120" t="s">
        <v>487</v>
      </c>
      <c r="G54" s="126" t="s">
        <v>609</v>
      </c>
      <c r="H54" s="126" t="s">
        <v>610</v>
      </c>
      <c r="I54" s="120" t="s">
        <v>611</v>
      </c>
      <c r="J54" s="126" t="s">
        <v>612</v>
      </c>
      <c r="K54" s="120" t="s">
        <v>613</v>
      </c>
      <c r="L54" s="150" t="s">
        <v>614</v>
      </c>
      <c r="M54" s="122" t="s">
        <v>494</v>
      </c>
      <c r="N54" s="120" t="s">
        <v>523</v>
      </c>
      <c r="O54" s="120" t="s">
        <v>574</v>
      </c>
      <c r="P54" s="140" t="s">
        <v>615</v>
      </c>
      <c r="Q54" s="130" t="s">
        <v>498</v>
      </c>
      <c r="R54" s="130">
        <v>2</v>
      </c>
      <c r="S54" s="103" t="s">
        <v>616</v>
      </c>
      <c r="T54" s="103" t="s">
        <v>500</v>
      </c>
      <c r="AB54" s="103">
        <v>140</v>
      </c>
      <c r="AC54" s="120">
        <f>AB54+AB55</f>
        <v>223</v>
      </c>
      <c r="AD54" s="110">
        <v>58.5</v>
      </c>
      <c r="AE54" s="144">
        <f>((AD54*AB54)+(AD55*AB55))/AC54</f>
        <v>59.281614349775779</v>
      </c>
      <c r="AF54" s="110">
        <v>0</v>
      </c>
      <c r="AG54" s="144">
        <v>0</v>
      </c>
      <c r="AH54" s="110">
        <v>133</v>
      </c>
      <c r="AI54" s="144">
        <f>AH54+AH55</f>
        <v>213</v>
      </c>
      <c r="CB54" s="120" t="s">
        <v>502</v>
      </c>
      <c r="CD54" s="103" t="s">
        <v>502</v>
      </c>
      <c r="CE54" s="120" t="s">
        <v>502</v>
      </c>
      <c r="CF54" s="103" t="s">
        <v>502</v>
      </c>
      <c r="CG54" s="103" t="s">
        <v>502</v>
      </c>
      <c r="CH54" s="103" t="s">
        <v>502</v>
      </c>
      <c r="CI54" s="103" t="s">
        <v>502</v>
      </c>
      <c r="CJ54" s="103" t="s">
        <v>502</v>
      </c>
      <c r="CK54" s="103" t="s">
        <v>502</v>
      </c>
      <c r="CL54" s="103" t="s">
        <v>502</v>
      </c>
      <c r="CY54" s="120" t="s">
        <v>502</v>
      </c>
      <c r="CZ54" s="103" t="s">
        <v>502</v>
      </c>
      <c r="DA54" s="120" t="s">
        <v>502</v>
      </c>
      <c r="DB54" s="103" t="s">
        <v>502</v>
      </c>
      <c r="DC54" s="103" t="s">
        <v>502</v>
      </c>
      <c r="DD54" s="103" t="s">
        <v>502</v>
      </c>
      <c r="DE54" s="103" t="s">
        <v>502</v>
      </c>
      <c r="DF54" s="103" t="s">
        <v>502</v>
      </c>
      <c r="DG54" s="103" t="s">
        <v>502</v>
      </c>
      <c r="DH54" s="103" t="s">
        <v>502</v>
      </c>
      <c r="EL54" s="103" t="s">
        <v>502</v>
      </c>
      <c r="EM54" s="116" t="s">
        <v>502</v>
      </c>
      <c r="EN54" s="116" t="s">
        <v>502</v>
      </c>
      <c r="EO54" s="116" t="s">
        <v>502</v>
      </c>
      <c r="EP54" s="116" t="s">
        <v>502</v>
      </c>
      <c r="EQ54" s="116" t="s">
        <v>502</v>
      </c>
      <c r="ER54" s="116" t="s">
        <v>502</v>
      </c>
      <c r="EU54" s="103" t="s">
        <v>502</v>
      </c>
      <c r="EV54" s="103" t="s">
        <v>502</v>
      </c>
      <c r="EW54" s="103" t="s">
        <v>502</v>
      </c>
      <c r="EX54" s="103" t="s">
        <v>502</v>
      </c>
      <c r="FJ54" s="123" t="s">
        <v>801</v>
      </c>
      <c r="FK54" s="141" t="s">
        <v>816</v>
      </c>
      <c r="FL54" s="120" t="s">
        <v>803</v>
      </c>
      <c r="FM54" s="120" t="s">
        <v>803</v>
      </c>
      <c r="FR54" s="120" t="s">
        <v>848</v>
      </c>
      <c r="FS54" s="127" t="s">
        <v>849</v>
      </c>
      <c r="GP54" s="120" t="s">
        <v>500</v>
      </c>
      <c r="GQ54" s="120" t="s">
        <v>500</v>
      </c>
      <c r="GR54" s="120" t="s">
        <v>500</v>
      </c>
      <c r="GS54" s="120" t="s">
        <v>500</v>
      </c>
      <c r="GZ54" s="120" t="s">
        <v>502</v>
      </c>
      <c r="HA54" s="122" t="s">
        <v>502</v>
      </c>
      <c r="HB54" s="122" t="s">
        <v>502</v>
      </c>
      <c r="HC54" s="134" t="s">
        <v>502</v>
      </c>
      <c r="HG54" s="122" t="s">
        <v>502</v>
      </c>
      <c r="HH54" s="122" t="s">
        <v>502</v>
      </c>
      <c r="HI54" s="122" t="s">
        <v>502</v>
      </c>
      <c r="HJ54" s="120" t="s">
        <v>500</v>
      </c>
      <c r="HK54" s="120" t="s">
        <v>500</v>
      </c>
      <c r="HL54" s="120" t="s">
        <v>500</v>
      </c>
      <c r="HM54" s="122" t="s">
        <v>502</v>
      </c>
      <c r="HN54" s="122" t="s">
        <v>502</v>
      </c>
      <c r="IL54" s="122" t="s">
        <v>502</v>
      </c>
      <c r="IM54" s="122" t="s">
        <v>502</v>
      </c>
      <c r="IN54" s="122" t="s">
        <v>502</v>
      </c>
      <c r="IO54" s="122" t="s">
        <v>502</v>
      </c>
      <c r="JG54" s="123" t="s">
        <v>502</v>
      </c>
      <c r="JH54" s="123" t="s">
        <v>502</v>
      </c>
      <c r="JI54" s="123" t="s">
        <v>502</v>
      </c>
      <c r="JJ54" s="123" t="s">
        <v>502</v>
      </c>
      <c r="JM54" s="123" t="s">
        <v>502</v>
      </c>
      <c r="JN54" s="123" t="s">
        <v>502</v>
      </c>
      <c r="JO54" s="118" t="s">
        <v>502</v>
      </c>
      <c r="JP54" s="123" t="s">
        <v>502</v>
      </c>
      <c r="JQ54" s="118" t="s">
        <v>502</v>
      </c>
      <c r="JR54" s="118" t="s">
        <v>502</v>
      </c>
      <c r="JS54" s="118" t="s">
        <v>502</v>
      </c>
      <c r="JT54" s="118" t="s">
        <v>502</v>
      </c>
      <c r="JU54" s="118" t="s">
        <v>502</v>
      </c>
      <c r="JV54" s="118" t="s">
        <v>502</v>
      </c>
      <c r="JW54" s="118" t="s">
        <v>502</v>
      </c>
      <c r="KJ54" s="123" t="s">
        <v>502</v>
      </c>
      <c r="KK54" s="118" t="s">
        <v>502</v>
      </c>
      <c r="KL54" s="123" t="s">
        <v>502</v>
      </c>
      <c r="KM54" s="118" t="s">
        <v>502</v>
      </c>
      <c r="KN54" s="118" t="s">
        <v>502</v>
      </c>
      <c r="KO54" s="118" t="s">
        <v>502</v>
      </c>
      <c r="KP54" s="118" t="s">
        <v>502</v>
      </c>
      <c r="KQ54" s="118" t="s">
        <v>502</v>
      </c>
      <c r="KR54" s="118" t="s">
        <v>502</v>
      </c>
      <c r="KS54" s="118" t="s">
        <v>502</v>
      </c>
      <c r="LW54" s="118" t="s">
        <v>502</v>
      </c>
      <c r="LX54" s="118" t="s">
        <v>502</v>
      </c>
      <c r="LY54" s="118" t="s">
        <v>502</v>
      </c>
      <c r="LZ54" s="118" t="s">
        <v>502</v>
      </c>
      <c r="MA54" s="118" t="s">
        <v>502</v>
      </c>
      <c r="MB54" s="118" t="s">
        <v>502</v>
      </c>
      <c r="MC54" s="118" t="s">
        <v>502</v>
      </c>
      <c r="ME54" s="118" t="s">
        <v>502</v>
      </c>
      <c r="MF54" s="118" t="s">
        <v>502</v>
      </c>
      <c r="MG54" s="118" t="s">
        <v>502</v>
      </c>
      <c r="MH54" s="118" t="s">
        <v>502</v>
      </c>
    </row>
    <row r="55" spans="1:346" x14ac:dyDescent="0.3">
      <c r="A55" s="153"/>
      <c r="B55" s="153"/>
      <c r="C55" s="153"/>
      <c r="D55" s="162"/>
      <c r="E55" s="131"/>
      <c r="F55" s="120"/>
      <c r="G55" s="126"/>
      <c r="H55" s="126"/>
      <c r="I55" s="120"/>
      <c r="J55" s="126"/>
      <c r="K55" s="120"/>
      <c r="L55" s="150"/>
      <c r="M55" s="122"/>
      <c r="N55" s="120"/>
      <c r="O55" s="120"/>
      <c r="P55" s="140"/>
      <c r="Q55" s="131"/>
      <c r="R55" s="131"/>
      <c r="S55" s="103" t="s">
        <v>557</v>
      </c>
      <c r="T55" s="103" t="s">
        <v>500</v>
      </c>
      <c r="AB55" s="103">
        <v>83</v>
      </c>
      <c r="AC55" s="120"/>
      <c r="AD55" s="110">
        <v>60.6</v>
      </c>
      <c r="AE55" s="144"/>
      <c r="AF55" s="110">
        <v>0</v>
      </c>
      <c r="AG55" s="144"/>
      <c r="AH55" s="110">
        <v>80</v>
      </c>
      <c r="AI55" s="144"/>
      <c r="CB55" s="135"/>
      <c r="CD55" s="103" t="s">
        <v>502</v>
      </c>
      <c r="CE55" s="135"/>
      <c r="CF55" s="103" t="s">
        <v>502</v>
      </c>
      <c r="CG55" s="103" t="s">
        <v>502</v>
      </c>
      <c r="CH55" s="103" t="s">
        <v>502</v>
      </c>
      <c r="CI55" s="103" t="s">
        <v>502</v>
      </c>
      <c r="CJ55" s="103" t="s">
        <v>502</v>
      </c>
      <c r="CK55" s="103" t="s">
        <v>502</v>
      </c>
      <c r="CL55" s="103" t="s">
        <v>502</v>
      </c>
      <c r="CY55" s="120"/>
      <c r="CZ55" s="103" t="s">
        <v>502</v>
      </c>
      <c r="DA55" s="120"/>
      <c r="DB55" s="103" t="s">
        <v>502</v>
      </c>
      <c r="DC55" s="103" t="s">
        <v>502</v>
      </c>
      <c r="DD55" s="103" t="s">
        <v>502</v>
      </c>
      <c r="DE55" s="103" t="s">
        <v>502</v>
      </c>
      <c r="DF55" s="103" t="s">
        <v>502</v>
      </c>
      <c r="DG55" s="103" t="s">
        <v>502</v>
      </c>
      <c r="DH55" s="103" t="s">
        <v>502</v>
      </c>
      <c r="EL55" s="103" t="s">
        <v>502</v>
      </c>
      <c r="EM55" s="116" t="s">
        <v>502</v>
      </c>
      <c r="EN55" s="116" t="s">
        <v>502</v>
      </c>
      <c r="EO55" s="116" t="s">
        <v>502</v>
      </c>
      <c r="EP55" s="116" t="s">
        <v>502</v>
      </c>
      <c r="EQ55" s="116" t="s">
        <v>502</v>
      </c>
      <c r="ER55" s="116" t="s">
        <v>502</v>
      </c>
      <c r="EU55" s="103" t="s">
        <v>502</v>
      </c>
      <c r="EV55" s="103" t="s">
        <v>502</v>
      </c>
      <c r="EW55" s="103" t="s">
        <v>502</v>
      </c>
      <c r="EX55" s="103" t="s">
        <v>502</v>
      </c>
      <c r="FJ55" s="123"/>
      <c r="FK55" s="142"/>
      <c r="FL55" s="121"/>
      <c r="FM55" s="121"/>
      <c r="FR55" s="120"/>
      <c r="FS55" s="127"/>
      <c r="GP55" s="120"/>
      <c r="GQ55" s="120"/>
      <c r="GR55" s="120"/>
      <c r="GS55" s="120"/>
      <c r="GZ55" s="120"/>
      <c r="HA55" s="122"/>
      <c r="HB55" s="122"/>
      <c r="HC55" s="134"/>
      <c r="HG55" s="122"/>
      <c r="HH55" s="122"/>
      <c r="HI55" s="122"/>
      <c r="HJ55" s="120"/>
      <c r="HK55" s="120"/>
      <c r="HL55" s="120"/>
      <c r="HM55" s="122"/>
      <c r="HN55" s="122"/>
      <c r="IL55" s="122"/>
      <c r="IM55" s="122"/>
      <c r="IN55" s="122"/>
      <c r="IO55" s="122"/>
      <c r="JG55" s="124"/>
      <c r="JH55" s="124"/>
      <c r="JI55" s="124"/>
      <c r="JJ55" s="124"/>
      <c r="JM55" s="124"/>
      <c r="JN55" s="124"/>
      <c r="JO55" s="118" t="s">
        <v>502</v>
      </c>
      <c r="JP55" s="124"/>
      <c r="JQ55" s="118" t="s">
        <v>502</v>
      </c>
      <c r="JR55" s="118" t="s">
        <v>502</v>
      </c>
      <c r="JS55" s="118" t="s">
        <v>502</v>
      </c>
      <c r="JT55" s="118" t="s">
        <v>502</v>
      </c>
      <c r="JU55" s="118" t="s">
        <v>502</v>
      </c>
      <c r="JV55" s="118" t="s">
        <v>502</v>
      </c>
      <c r="JW55" s="118" t="s">
        <v>502</v>
      </c>
      <c r="KJ55" s="124"/>
      <c r="KK55" s="118" t="s">
        <v>502</v>
      </c>
      <c r="KL55" s="124"/>
      <c r="KM55" s="118" t="s">
        <v>502</v>
      </c>
      <c r="KN55" s="118" t="s">
        <v>502</v>
      </c>
      <c r="KO55" s="118" t="s">
        <v>502</v>
      </c>
      <c r="KP55" s="118" t="s">
        <v>502</v>
      </c>
      <c r="KQ55" s="118" t="s">
        <v>502</v>
      </c>
      <c r="KR55" s="118" t="s">
        <v>502</v>
      </c>
      <c r="KS55" s="118" t="s">
        <v>502</v>
      </c>
      <c r="LW55" s="118" t="s">
        <v>502</v>
      </c>
      <c r="LX55" s="118" t="s">
        <v>502</v>
      </c>
      <c r="LY55" s="118" t="s">
        <v>502</v>
      </c>
      <c r="LZ55" s="118" t="s">
        <v>502</v>
      </c>
      <c r="MA55" s="118" t="s">
        <v>502</v>
      </c>
      <c r="MB55" s="118" t="s">
        <v>502</v>
      </c>
      <c r="MC55" s="118" t="s">
        <v>502</v>
      </c>
      <c r="ME55" s="118" t="s">
        <v>502</v>
      </c>
      <c r="MF55" s="118" t="s">
        <v>502</v>
      </c>
      <c r="MG55" s="118" t="s">
        <v>502</v>
      </c>
      <c r="MH55" s="118" t="s">
        <v>502</v>
      </c>
    </row>
    <row r="56" spans="1:346" x14ac:dyDescent="0.3">
      <c r="A56" s="153"/>
      <c r="B56" s="153"/>
      <c r="C56" s="153"/>
      <c r="D56" s="162"/>
      <c r="E56" s="131"/>
      <c r="F56" s="120"/>
      <c r="G56" s="126"/>
      <c r="H56" s="126"/>
      <c r="I56" s="120"/>
      <c r="J56" s="126"/>
      <c r="K56" s="120"/>
      <c r="L56" s="150"/>
      <c r="M56" s="122"/>
      <c r="N56" s="120"/>
      <c r="O56" s="120"/>
      <c r="P56" s="140"/>
      <c r="Q56" s="131"/>
      <c r="R56" s="131"/>
      <c r="S56" s="103" t="s">
        <v>502</v>
      </c>
      <c r="T56" s="103" t="s">
        <v>502</v>
      </c>
      <c r="AB56" s="103" t="s">
        <v>502</v>
      </c>
      <c r="AC56" s="120"/>
      <c r="AD56" s="110" t="s">
        <v>502</v>
      </c>
      <c r="AE56" s="144"/>
      <c r="AF56" s="110" t="s">
        <v>502</v>
      </c>
      <c r="AG56" s="144"/>
      <c r="AH56" s="110" t="s">
        <v>502</v>
      </c>
      <c r="AI56" s="144"/>
      <c r="CB56" s="135"/>
      <c r="CD56" s="103" t="s">
        <v>502</v>
      </c>
      <c r="CE56" s="135"/>
      <c r="CF56" s="103" t="s">
        <v>502</v>
      </c>
      <c r="CG56" s="103" t="s">
        <v>502</v>
      </c>
      <c r="CH56" s="103" t="s">
        <v>502</v>
      </c>
      <c r="CI56" s="103" t="s">
        <v>502</v>
      </c>
      <c r="CJ56" s="103" t="s">
        <v>502</v>
      </c>
      <c r="CK56" s="103" t="s">
        <v>502</v>
      </c>
      <c r="CL56" s="103" t="s">
        <v>502</v>
      </c>
      <c r="CY56" s="120"/>
      <c r="CZ56" s="103" t="s">
        <v>502</v>
      </c>
      <c r="DA56" s="120"/>
      <c r="DB56" s="103" t="s">
        <v>502</v>
      </c>
      <c r="DC56" s="103" t="s">
        <v>502</v>
      </c>
      <c r="DD56" s="103" t="s">
        <v>502</v>
      </c>
      <c r="DE56" s="103" t="s">
        <v>502</v>
      </c>
      <c r="DF56" s="103" t="s">
        <v>502</v>
      </c>
      <c r="DG56" s="103" t="s">
        <v>502</v>
      </c>
      <c r="DH56" s="103" t="s">
        <v>502</v>
      </c>
      <c r="EL56" s="103" t="s">
        <v>502</v>
      </c>
      <c r="EM56" s="116" t="s">
        <v>502</v>
      </c>
      <c r="EN56" s="116" t="s">
        <v>502</v>
      </c>
      <c r="EO56" s="116" t="s">
        <v>502</v>
      </c>
      <c r="EP56" s="116" t="s">
        <v>502</v>
      </c>
      <c r="EQ56" s="116" t="s">
        <v>502</v>
      </c>
      <c r="ER56" s="116" t="s">
        <v>502</v>
      </c>
      <c r="EU56" s="103" t="s">
        <v>502</v>
      </c>
      <c r="EV56" s="103" t="s">
        <v>502</v>
      </c>
      <c r="EW56" s="103" t="s">
        <v>502</v>
      </c>
      <c r="EX56" s="103" t="s">
        <v>502</v>
      </c>
      <c r="FJ56" s="123"/>
      <c r="FK56" s="142"/>
      <c r="FL56" s="121"/>
      <c r="FM56" s="121"/>
      <c r="FR56" s="120"/>
      <c r="FS56" s="127"/>
      <c r="GP56" s="120"/>
      <c r="GQ56" s="120"/>
      <c r="GR56" s="120"/>
      <c r="GS56" s="120"/>
      <c r="GZ56" s="120"/>
      <c r="HA56" s="122"/>
      <c r="HB56" s="122"/>
      <c r="HC56" s="134"/>
      <c r="HG56" s="122"/>
      <c r="HH56" s="122"/>
      <c r="HI56" s="122"/>
      <c r="HJ56" s="120"/>
      <c r="HK56" s="120"/>
      <c r="HL56" s="120"/>
      <c r="HM56" s="122"/>
      <c r="HN56" s="122"/>
      <c r="IL56" s="122"/>
      <c r="IM56" s="122"/>
      <c r="IN56" s="122"/>
      <c r="IO56" s="122"/>
      <c r="JG56" s="124"/>
      <c r="JH56" s="124"/>
      <c r="JI56" s="124"/>
      <c r="JJ56" s="124"/>
      <c r="JM56" s="124"/>
      <c r="JN56" s="124"/>
      <c r="JO56" s="118" t="s">
        <v>502</v>
      </c>
      <c r="JP56" s="124"/>
      <c r="JQ56" s="118" t="s">
        <v>502</v>
      </c>
      <c r="JR56" s="118" t="s">
        <v>502</v>
      </c>
      <c r="JS56" s="118" t="s">
        <v>502</v>
      </c>
      <c r="JT56" s="118" t="s">
        <v>502</v>
      </c>
      <c r="JU56" s="118" t="s">
        <v>502</v>
      </c>
      <c r="JV56" s="118" t="s">
        <v>502</v>
      </c>
      <c r="JW56" s="118" t="s">
        <v>502</v>
      </c>
      <c r="KJ56" s="124"/>
      <c r="KK56" s="118" t="s">
        <v>502</v>
      </c>
      <c r="KL56" s="124"/>
      <c r="KM56" s="118" t="s">
        <v>502</v>
      </c>
      <c r="KN56" s="118" t="s">
        <v>502</v>
      </c>
      <c r="KO56" s="118" t="s">
        <v>502</v>
      </c>
      <c r="KP56" s="118" t="s">
        <v>502</v>
      </c>
      <c r="KQ56" s="118" t="s">
        <v>502</v>
      </c>
      <c r="KR56" s="118" t="s">
        <v>502</v>
      </c>
      <c r="KS56" s="118" t="s">
        <v>502</v>
      </c>
      <c r="LW56" s="118" t="s">
        <v>502</v>
      </c>
      <c r="LX56" s="118" t="s">
        <v>502</v>
      </c>
      <c r="LY56" s="118" t="s">
        <v>502</v>
      </c>
      <c r="LZ56" s="118" t="s">
        <v>502</v>
      </c>
      <c r="MA56" s="118" t="s">
        <v>502</v>
      </c>
      <c r="MB56" s="118" t="s">
        <v>502</v>
      </c>
      <c r="MC56" s="118" t="s">
        <v>502</v>
      </c>
      <c r="ME56" s="118" t="s">
        <v>502</v>
      </c>
      <c r="MF56" s="118" t="s">
        <v>502</v>
      </c>
      <c r="MG56" s="118" t="s">
        <v>502</v>
      </c>
      <c r="MH56" s="118" t="s">
        <v>502</v>
      </c>
    </row>
    <row r="57" spans="1:346" x14ac:dyDescent="0.3">
      <c r="A57" s="154"/>
      <c r="B57" s="154"/>
      <c r="C57" s="154"/>
      <c r="D57" s="163"/>
      <c r="E57" s="132"/>
      <c r="F57" s="120"/>
      <c r="G57" s="126"/>
      <c r="H57" s="126"/>
      <c r="I57" s="120"/>
      <c r="J57" s="126"/>
      <c r="K57" s="120"/>
      <c r="L57" s="125"/>
      <c r="M57" s="122"/>
      <c r="N57" s="120"/>
      <c r="O57" s="120"/>
      <c r="P57" s="125"/>
      <c r="Q57" s="132"/>
      <c r="R57" s="132"/>
      <c r="S57" s="103" t="s">
        <v>502</v>
      </c>
      <c r="T57" s="103" t="s">
        <v>502</v>
      </c>
      <c r="AB57" s="103" t="s">
        <v>502</v>
      </c>
      <c r="AC57" s="120"/>
      <c r="AD57" s="110" t="s">
        <v>502</v>
      </c>
      <c r="AE57" s="144"/>
      <c r="AF57" s="110" t="s">
        <v>502</v>
      </c>
      <c r="AG57" s="144"/>
      <c r="AH57" s="111" t="s">
        <v>502</v>
      </c>
      <c r="AI57" s="144"/>
      <c r="CB57" s="135"/>
      <c r="CD57" s="103" t="s">
        <v>502</v>
      </c>
      <c r="CE57" s="135"/>
      <c r="CF57" s="103" t="s">
        <v>502</v>
      </c>
      <c r="CG57" s="103" t="s">
        <v>502</v>
      </c>
      <c r="CH57" s="103" t="s">
        <v>502</v>
      </c>
      <c r="CI57" s="103" t="s">
        <v>502</v>
      </c>
      <c r="CJ57" s="103" t="s">
        <v>502</v>
      </c>
      <c r="CK57" s="103" t="s">
        <v>502</v>
      </c>
      <c r="CL57" s="103" t="s">
        <v>502</v>
      </c>
      <c r="CY57" s="120"/>
      <c r="CZ57" s="103" t="s">
        <v>502</v>
      </c>
      <c r="DA57" s="120"/>
      <c r="DB57" s="103" t="s">
        <v>502</v>
      </c>
      <c r="DC57" s="103" t="s">
        <v>502</v>
      </c>
      <c r="DD57" s="103" t="s">
        <v>502</v>
      </c>
      <c r="DE57" s="103" t="s">
        <v>502</v>
      </c>
      <c r="DF57" s="103" t="s">
        <v>502</v>
      </c>
      <c r="DG57" s="103" t="s">
        <v>502</v>
      </c>
      <c r="DH57" s="103" t="s">
        <v>502</v>
      </c>
      <c r="EL57" s="103" t="s">
        <v>502</v>
      </c>
      <c r="EM57" s="116" t="s">
        <v>502</v>
      </c>
      <c r="EN57" s="116" t="s">
        <v>502</v>
      </c>
      <c r="EO57" s="116" t="s">
        <v>502</v>
      </c>
      <c r="EP57" s="116" t="s">
        <v>502</v>
      </c>
      <c r="EQ57" s="116" t="s">
        <v>502</v>
      </c>
      <c r="ER57" s="116" t="s">
        <v>502</v>
      </c>
      <c r="EU57" s="103" t="s">
        <v>502</v>
      </c>
      <c r="EV57" s="103" t="s">
        <v>502</v>
      </c>
      <c r="EW57" s="103" t="s">
        <v>502</v>
      </c>
      <c r="EX57" s="103" t="s">
        <v>502</v>
      </c>
      <c r="FJ57" s="123"/>
      <c r="FK57" s="143"/>
      <c r="FL57" s="121"/>
      <c r="FM57" s="121"/>
      <c r="FR57" s="120"/>
      <c r="FS57" s="126"/>
      <c r="GP57" s="120"/>
      <c r="GQ57" s="120"/>
      <c r="GR57" s="120"/>
      <c r="GS57" s="120"/>
      <c r="GZ57" s="120"/>
      <c r="HA57" s="122"/>
      <c r="HB57" s="122"/>
      <c r="HC57" s="134"/>
      <c r="HG57" s="122"/>
      <c r="HH57" s="122"/>
      <c r="HI57" s="122"/>
      <c r="HJ57" s="120"/>
      <c r="HK57" s="120"/>
      <c r="HL57" s="120"/>
      <c r="HM57" s="122"/>
      <c r="HN57" s="122"/>
      <c r="IL57" s="122"/>
      <c r="IM57" s="122"/>
      <c r="IN57" s="122"/>
      <c r="IO57" s="122"/>
      <c r="JG57" s="124"/>
      <c r="JH57" s="124"/>
      <c r="JI57" s="124"/>
      <c r="JJ57" s="124"/>
      <c r="JM57" s="124"/>
      <c r="JN57" s="124"/>
      <c r="JO57" s="118" t="s">
        <v>502</v>
      </c>
      <c r="JP57" s="124"/>
      <c r="JQ57" s="118" t="s">
        <v>502</v>
      </c>
      <c r="JR57" s="118" t="s">
        <v>502</v>
      </c>
      <c r="JS57" s="118" t="s">
        <v>502</v>
      </c>
      <c r="JT57" s="118" t="s">
        <v>502</v>
      </c>
      <c r="JU57" s="118" t="s">
        <v>502</v>
      </c>
      <c r="JV57" s="118" t="s">
        <v>502</v>
      </c>
      <c r="JW57" s="118" t="s">
        <v>502</v>
      </c>
      <c r="KJ57" s="124"/>
      <c r="KK57" s="118" t="s">
        <v>502</v>
      </c>
      <c r="KL57" s="124"/>
      <c r="KM57" s="118" t="s">
        <v>502</v>
      </c>
      <c r="KN57" s="118" t="s">
        <v>502</v>
      </c>
      <c r="KO57" s="118" t="s">
        <v>502</v>
      </c>
      <c r="KP57" s="118" t="s">
        <v>502</v>
      </c>
      <c r="KQ57" s="118" t="s">
        <v>502</v>
      </c>
      <c r="KR57" s="118" t="s">
        <v>502</v>
      </c>
      <c r="KS57" s="118" t="s">
        <v>502</v>
      </c>
      <c r="LW57" s="118" t="s">
        <v>502</v>
      </c>
      <c r="LX57" s="118" t="s">
        <v>502</v>
      </c>
      <c r="LY57" s="118" t="s">
        <v>502</v>
      </c>
      <c r="LZ57" s="118" t="s">
        <v>502</v>
      </c>
      <c r="MA57" s="118" t="s">
        <v>502</v>
      </c>
      <c r="MB57" s="118" t="s">
        <v>502</v>
      </c>
      <c r="MC57" s="118" t="s">
        <v>502</v>
      </c>
      <c r="ME57" s="118" t="s">
        <v>502</v>
      </c>
      <c r="MF57" s="118" t="s">
        <v>502</v>
      </c>
      <c r="MG57" s="118" t="s">
        <v>502</v>
      </c>
      <c r="MH57" s="118" t="s">
        <v>502</v>
      </c>
    </row>
    <row r="58" spans="1:346" ht="28.8" x14ac:dyDescent="0.3">
      <c r="A58" s="152">
        <v>14</v>
      </c>
      <c r="B58" s="152">
        <v>14</v>
      </c>
      <c r="C58" s="152" t="s">
        <v>485</v>
      </c>
      <c r="D58" s="161">
        <v>45029</v>
      </c>
      <c r="E58" s="130" t="s">
        <v>617</v>
      </c>
      <c r="F58" s="120" t="s">
        <v>487</v>
      </c>
      <c r="G58" s="129" t="s">
        <v>618</v>
      </c>
      <c r="H58" s="126" t="s">
        <v>619</v>
      </c>
      <c r="I58" s="120" t="s">
        <v>620</v>
      </c>
      <c r="J58" s="126" t="s">
        <v>621</v>
      </c>
      <c r="K58" s="120" t="s">
        <v>500</v>
      </c>
      <c r="L58" s="150" t="s">
        <v>622</v>
      </c>
      <c r="M58" s="122" t="s">
        <v>494</v>
      </c>
      <c r="N58" s="120" t="s">
        <v>495</v>
      </c>
      <c r="O58" s="120" t="s">
        <v>496</v>
      </c>
      <c r="P58" s="140" t="s">
        <v>623</v>
      </c>
      <c r="Q58" s="130" t="s">
        <v>498</v>
      </c>
      <c r="R58" s="130">
        <v>2</v>
      </c>
      <c r="S58" s="103" t="s">
        <v>624</v>
      </c>
      <c r="T58" s="103" t="s">
        <v>500</v>
      </c>
      <c r="AB58" s="103">
        <v>109</v>
      </c>
      <c r="AC58" s="120">
        <f>AB58+AB59</f>
        <v>218</v>
      </c>
      <c r="AD58" s="110">
        <v>60</v>
      </c>
      <c r="AE58" s="144">
        <f>((AD58*AB58)+(AD59*AB59))/AC58</f>
        <v>59.5</v>
      </c>
      <c r="AF58" s="110">
        <v>0</v>
      </c>
      <c r="AG58" s="144">
        <v>0</v>
      </c>
      <c r="AH58" s="110">
        <v>106</v>
      </c>
      <c r="AI58" s="148">
        <f>((69+59+32+42))</f>
        <v>202</v>
      </c>
      <c r="CB58" s="120" t="s">
        <v>502</v>
      </c>
      <c r="CD58" s="103" t="s">
        <v>502</v>
      </c>
      <c r="CE58" s="120" t="s">
        <v>502</v>
      </c>
      <c r="CF58" s="103" t="s">
        <v>502</v>
      </c>
      <c r="CG58" s="103" t="s">
        <v>502</v>
      </c>
      <c r="CH58" s="103" t="s">
        <v>502</v>
      </c>
      <c r="CI58" s="103" t="s">
        <v>502</v>
      </c>
      <c r="CJ58" s="103" t="s">
        <v>502</v>
      </c>
      <c r="CK58" s="103" t="s">
        <v>502</v>
      </c>
      <c r="CL58" s="103" t="s">
        <v>502</v>
      </c>
      <c r="CY58" s="120" t="s">
        <v>502</v>
      </c>
      <c r="CZ58" s="103" t="s">
        <v>502</v>
      </c>
      <c r="DA58" s="120" t="s">
        <v>502</v>
      </c>
      <c r="DB58" s="103" t="s">
        <v>502</v>
      </c>
      <c r="DC58" s="103" t="s">
        <v>502</v>
      </c>
      <c r="DD58" s="103" t="s">
        <v>502</v>
      </c>
      <c r="DE58" s="103" t="s">
        <v>502</v>
      </c>
      <c r="DF58" s="103" t="s">
        <v>502</v>
      </c>
      <c r="DG58" s="103" t="s">
        <v>502</v>
      </c>
      <c r="DH58" s="103" t="s">
        <v>502</v>
      </c>
      <c r="EL58" s="103" t="s">
        <v>502</v>
      </c>
      <c r="EM58" s="116" t="s">
        <v>502</v>
      </c>
      <c r="EN58" s="116" t="s">
        <v>502</v>
      </c>
      <c r="EO58" s="116" t="s">
        <v>502</v>
      </c>
      <c r="EP58" s="116" t="s">
        <v>502</v>
      </c>
      <c r="EQ58" s="116" t="s">
        <v>502</v>
      </c>
      <c r="ER58" s="116" t="s">
        <v>502</v>
      </c>
      <c r="EU58" s="103" t="s">
        <v>502</v>
      </c>
      <c r="EV58" s="103" t="s">
        <v>502</v>
      </c>
      <c r="EW58" s="103" t="s">
        <v>502</v>
      </c>
      <c r="EX58" s="103" t="s">
        <v>502</v>
      </c>
      <c r="FJ58" s="123" t="s">
        <v>801</v>
      </c>
      <c r="FK58" s="141" t="s">
        <v>817</v>
      </c>
      <c r="FL58" s="120" t="s">
        <v>803</v>
      </c>
      <c r="FM58" s="120" t="s">
        <v>803</v>
      </c>
      <c r="FR58" s="120" t="s">
        <v>850</v>
      </c>
      <c r="FS58" s="127" t="s">
        <v>851</v>
      </c>
      <c r="GP58" s="120" t="s">
        <v>500</v>
      </c>
      <c r="GQ58" s="120" t="s">
        <v>500</v>
      </c>
      <c r="GR58" s="120" t="s">
        <v>500</v>
      </c>
      <c r="GS58" s="120" t="s">
        <v>500</v>
      </c>
      <c r="GZ58" s="120" t="s">
        <v>502</v>
      </c>
      <c r="HA58" s="122" t="s">
        <v>502</v>
      </c>
      <c r="HB58" s="122" t="s">
        <v>502</v>
      </c>
      <c r="HC58" s="134" t="s">
        <v>502</v>
      </c>
      <c r="HG58" s="122" t="s">
        <v>502</v>
      </c>
      <c r="HH58" s="122" t="s">
        <v>502</v>
      </c>
      <c r="HI58" s="122" t="s">
        <v>502</v>
      </c>
      <c r="HJ58" s="120" t="s">
        <v>500</v>
      </c>
      <c r="HK58" s="120" t="s">
        <v>500</v>
      </c>
      <c r="HL58" s="120" t="s">
        <v>500</v>
      </c>
      <c r="HM58" s="122" t="s">
        <v>502</v>
      </c>
      <c r="HN58" s="122" t="s">
        <v>502</v>
      </c>
      <c r="IL58" s="122" t="s">
        <v>502</v>
      </c>
      <c r="IM58" s="122" t="s">
        <v>502</v>
      </c>
      <c r="IN58" s="122" t="s">
        <v>502</v>
      </c>
      <c r="IO58" s="122" t="s">
        <v>502</v>
      </c>
      <c r="JG58" s="123" t="s">
        <v>502</v>
      </c>
      <c r="JH58" s="123" t="s">
        <v>502</v>
      </c>
      <c r="JI58" s="123" t="s">
        <v>502</v>
      </c>
      <c r="JJ58" s="123" t="s">
        <v>502</v>
      </c>
      <c r="JM58" s="123" t="s">
        <v>502</v>
      </c>
      <c r="JN58" s="123" t="s">
        <v>502</v>
      </c>
      <c r="JO58" s="118" t="s">
        <v>502</v>
      </c>
      <c r="JP58" s="123" t="s">
        <v>502</v>
      </c>
      <c r="JQ58" s="118" t="s">
        <v>502</v>
      </c>
      <c r="JR58" s="118" t="s">
        <v>502</v>
      </c>
      <c r="JS58" s="118" t="s">
        <v>502</v>
      </c>
      <c r="JT58" s="118" t="s">
        <v>502</v>
      </c>
      <c r="JU58" s="118" t="s">
        <v>502</v>
      </c>
      <c r="JV58" s="118" t="s">
        <v>502</v>
      </c>
      <c r="JW58" s="118" t="s">
        <v>502</v>
      </c>
      <c r="KJ58" s="123" t="s">
        <v>502</v>
      </c>
      <c r="KK58" s="118" t="s">
        <v>502</v>
      </c>
      <c r="KL58" s="123" t="s">
        <v>502</v>
      </c>
      <c r="KM58" s="118" t="s">
        <v>502</v>
      </c>
      <c r="KN58" s="118" t="s">
        <v>502</v>
      </c>
      <c r="KO58" s="118" t="s">
        <v>502</v>
      </c>
      <c r="KP58" s="118" t="s">
        <v>502</v>
      </c>
      <c r="KQ58" s="118" t="s">
        <v>502</v>
      </c>
      <c r="KR58" s="118" t="s">
        <v>502</v>
      </c>
      <c r="KS58" s="118" t="s">
        <v>502</v>
      </c>
      <c r="LW58" s="118" t="s">
        <v>502</v>
      </c>
      <c r="LX58" s="118" t="s">
        <v>502</v>
      </c>
      <c r="LY58" s="118" t="s">
        <v>502</v>
      </c>
      <c r="LZ58" s="118" t="s">
        <v>502</v>
      </c>
      <c r="MA58" s="118" t="s">
        <v>502</v>
      </c>
      <c r="MB58" s="118" t="s">
        <v>502</v>
      </c>
      <c r="MC58" s="118" t="s">
        <v>502</v>
      </c>
      <c r="ME58" s="118" t="s">
        <v>502</v>
      </c>
      <c r="MF58" s="118" t="s">
        <v>502</v>
      </c>
      <c r="MG58" s="118" t="s">
        <v>502</v>
      </c>
      <c r="MH58" s="118" t="s">
        <v>502</v>
      </c>
    </row>
    <row r="59" spans="1:346" ht="28.8" x14ac:dyDescent="0.3">
      <c r="A59" s="153"/>
      <c r="B59" s="153"/>
      <c r="C59" s="153"/>
      <c r="D59" s="162"/>
      <c r="E59" s="131"/>
      <c r="F59" s="120"/>
      <c r="G59" s="129"/>
      <c r="H59" s="126"/>
      <c r="I59" s="120"/>
      <c r="J59" s="126"/>
      <c r="K59" s="120"/>
      <c r="L59" s="150"/>
      <c r="M59" s="122"/>
      <c r="N59" s="120"/>
      <c r="O59" s="120"/>
      <c r="P59" s="140"/>
      <c r="Q59" s="131"/>
      <c r="R59" s="131"/>
      <c r="S59" s="103" t="s">
        <v>624</v>
      </c>
      <c r="T59" s="103" t="s">
        <v>500</v>
      </c>
      <c r="AB59" s="103">
        <v>109</v>
      </c>
      <c r="AC59" s="120"/>
      <c r="AD59" s="110">
        <v>59</v>
      </c>
      <c r="AE59" s="144"/>
      <c r="AF59" s="110">
        <v>0</v>
      </c>
      <c r="AG59" s="144"/>
      <c r="AH59" s="110">
        <v>101</v>
      </c>
      <c r="AI59" s="148"/>
      <c r="CB59" s="135"/>
      <c r="CD59" s="103" t="s">
        <v>502</v>
      </c>
      <c r="CE59" s="135"/>
      <c r="CF59" s="103" t="s">
        <v>502</v>
      </c>
      <c r="CG59" s="103" t="s">
        <v>502</v>
      </c>
      <c r="CH59" s="103" t="s">
        <v>502</v>
      </c>
      <c r="CI59" s="103" t="s">
        <v>502</v>
      </c>
      <c r="CJ59" s="103" t="s">
        <v>502</v>
      </c>
      <c r="CK59" s="103" t="s">
        <v>502</v>
      </c>
      <c r="CL59" s="103" t="s">
        <v>502</v>
      </c>
      <c r="CY59" s="120"/>
      <c r="CZ59" s="103" t="s">
        <v>502</v>
      </c>
      <c r="DA59" s="120"/>
      <c r="DB59" s="103" t="s">
        <v>502</v>
      </c>
      <c r="DC59" s="103" t="s">
        <v>502</v>
      </c>
      <c r="DD59" s="103" t="s">
        <v>502</v>
      </c>
      <c r="DE59" s="103" t="s">
        <v>502</v>
      </c>
      <c r="DF59" s="103" t="s">
        <v>502</v>
      </c>
      <c r="DG59" s="103" t="s">
        <v>502</v>
      </c>
      <c r="DH59" s="103" t="s">
        <v>502</v>
      </c>
      <c r="EL59" s="103" t="s">
        <v>502</v>
      </c>
      <c r="EM59" s="116" t="s">
        <v>502</v>
      </c>
      <c r="EN59" s="116" t="s">
        <v>502</v>
      </c>
      <c r="EO59" s="116" t="s">
        <v>502</v>
      </c>
      <c r="EP59" s="116" t="s">
        <v>502</v>
      </c>
      <c r="EQ59" s="116" t="s">
        <v>502</v>
      </c>
      <c r="ER59" s="116" t="s">
        <v>502</v>
      </c>
      <c r="EU59" s="103" t="s">
        <v>502</v>
      </c>
      <c r="EV59" s="103" t="s">
        <v>502</v>
      </c>
      <c r="EW59" s="103" t="s">
        <v>502</v>
      </c>
      <c r="EX59" s="103" t="s">
        <v>502</v>
      </c>
      <c r="FJ59" s="123"/>
      <c r="FK59" s="142"/>
      <c r="FL59" s="121"/>
      <c r="FM59" s="121"/>
      <c r="FR59" s="120"/>
      <c r="FS59" s="127"/>
      <c r="GP59" s="120"/>
      <c r="GQ59" s="120"/>
      <c r="GR59" s="120"/>
      <c r="GS59" s="120"/>
      <c r="GZ59" s="120"/>
      <c r="HA59" s="122"/>
      <c r="HB59" s="122"/>
      <c r="HC59" s="134"/>
      <c r="HG59" s="122"/>
      <c r="HH59" s="122"/>
      <c r="HI59" s="122"/>
      <c r="HJ59" s="120"/>
      <c r="HK59" s="120"/>
      <c r="HL59" s="120"/>
      <c r="HM59" s="122"/>
      <c r="HN59" s="122"/>
      <c r="IL59" s="122"/>
      <c r="IM59" s="122"/>
      <c r="IN59" s="122"/>
      <c r="IO59" s="122"/>
      <c r="JG59" s="124"/>
      <c r="JH59" s="124"/>
      <c r="JI59" s="124"/>
      <c r="JJ59" s="124"/>
      <c r="JM59" s="124"/>
      <c r="JN59" s="124"/>
      <c r="JO59" s="118" t="s">
        <v>502</v>
      </c>
      <c r="JP59" s="124"/>
      <c r="JQ59" s="118" t="s">
        <v>502</v>
      </c>
      <c r="JR59" s="118" t="s">
        <v>502</v>
      </c>
      <c r="JS59" s="118" t="s">
        <v>502</v>
      </c>
      <c r="JT59" s="118" t="s">
        <v>502</v>
      </c>
      <c r="JU59" s="118" t="s">
        <v>502</v>
      </c>
      <c r="JV59" s="118" t="s">
        <v>502</v>
      </c>
      <c r="JW59" s="118" t="s">
        <v>502</v>
      </c>
      <c r="KJ59" s="124"/>
      <c r="KK59" s="118" t="s">
        <v>502</v>
      </c>
      <c r="KL59" s="124"/>
      <c r="KM59" s="118" t="s">
        <v>502</v>
      </c>
      <c r="KN59" s="118" t="s">
        <v>502</v>
      </c>
      <c r="KO59" s="118" t="s">
        <v>502</v>
      </c>
      <c r="KP59" s="118" t="s">
        <v>502</v>
      </c>
      <c r="KQ59" s="118" t="s">
        <v>502</v>
      </c>
      <c r="KR59" s="118" t="s">
        <v>502</v>
      </c>
      <c r="KS59" s="118" t="s">
        <v>502</v>
      </c>
      <c r="LW59" s="118" t="s">
        <v>502</v>
      </c>
      <c r="LX59" s="118" t="s">
        <v>502</v>
      </c>
      <c r="LY59" s="118" t="s">
        <v>502</v>
      </c>
      <c r="LZ59" s="118" t="s">
        <v>502</v>
      </c>
      <c r="MA59" s="118" t="s">
        <v>502</v>
      </c>
      <c r="MB59" s="118" t="s">
        <v>502</v>
      </c>
      <c r="MC59" s="118" t="s">
        <v>502</v>
      </c>
      <c r="ME59" s="118" t="s">
        <v>502</v>
      </c>
      <c r="MF59" s="118" t="s">
        <v>502</v>
      </c>
      <c r="MG59" s="118" t="s">
        <v>502</v>
      </c>
      <c r="MH59" s="118" t="s">
        <v>502</v>
      </c>
    </row>
    <row r="60" spans="1:346" x14ac:dyDescent="0.3">
      <c r="A60" s="153"/>
      <c r="B60" s="153"/>
      <c r="C60" s="153"/>
      <c r="D60" s="162"/>
      <c r="E60" s="131"/>
      <c r="F60" s="120"/>
      <c r="G60" s="129"/>
      <c r="H60" s="126"/>
      <c r="I60" s="120"/>
      <c r="J60" s="126"/>
      <c r="K60" s="120"/>
      <c r="L60" s="150"/>
      <c r="M60" s="122"/>
      <c r="N60" s="120"/>
      <c r="O60" s="120"/>
      <c r="P60" s="140"/>
      <c r="Q60" s="131"/>
      <c r="R60" s="131"/>
      <c r="S60" s="103" t="s">
        <v>502</v>
      </c>
      <c r="T60" s="103" t="s">
        <v>502</v>
      </c>
      <c r="AB60" s="103" t="s">
        <v>502</v>
      </c>
      <c r="AC60" s="120"/>
      <c r="AD60" s="110" t="s">
        <v>502</v>
      </c>
      <c r="AE60" s="144"/>
      <c r="AF60" s="110" t="s">
        <v>502</v>
      </c>
      <c r="AG60" s="144"/>
      <c r="AH60" s="110" t="s">
        <v>502</v>
      </c>
      <c r="AI60" s="148"/>
      <c r="CB60" s="135"/>
      <c r="CD60" s="103" t="s">
        <v>502</v>
      </c>
      <c r="CE60" s="135"/>
      <c r="CF60" s="103" t="s">
        <v>502</v>
      </c>
      <c r="CG60" s="103" t="s">
        <v>502</v>
      </c>
      <c r="CH60" s="103" t="s">
        <v>502</v>
      </c>
      <c r="CI60" s="103" t="s">
        <v>502</v>
      </c>
      <c r="CJ60" s="103" t="s">
        <v>502</v>
      </c>
      <c r="CK60" s="103" t="s">
        <v>502</v>
      </c>
      <c r="CL60" s="103" t="s">
        <v>502</v>
      </c>
      <c r="CY60" s="120"/>
      <c r="CZ60" s="103" t="s">
        <v>502</v>
      </c>
      <c r="DA60" s="120"/>
      <c r="DB60" s="103" t="s">
        <v>502</v>
      </c>
      <c r="DC60" s="103" t="s">
        <v>502</v>
      </c>
      <c r="DD60" s="103" t="s">
        <v>502</v>
      </c>
      <c r="DE60" s="103" t="s">
        <v>502</v>
      </c>
      <c r="DF60" s="103" t="s">
        <v>502</v>
      </c>
      <c r="DG60" s="103" t="s">
        <v>502</v>
      </c>
      <c r="DH60" s="103" t="s">
        <v>502</v>
      </c>
      <c r="EL60" s="103" t="s">
        <v>502</v>
      </c>
      <c r="EM60" s="116" t="s">
        <v>502</v>
      </c>
      <c r="EN60" s="116" t="s">
        <v>502</v>
      </c>
      <c r="EO60" s="116" t="s">
        <v>502</v>
      </c>
      <c r="EP60" s="116" t="s">
        <v>502</v>
      </c>
      <c r="EQ60" s="116" t="s">
        <v>502</v>
      </c>
      <c r="ER60" s="116" t="s">
        <v>502</v>
      </c>
      <c r="EU60" s="103" t="s">
        <v>502</v>
      </c>
      <c r="EV60" s="103" t="s">
        <v>502</v>
      </c>
      <c r="EW60" s="103" t="s">
        <v>502</v>
      </c>
      <c r="EX60" s="103" t="s">
        <v>502</v>
      </c>
      <c r="FJ60" s="123"/>
      <c r="FK60" s="142"/>
      <c r="FL60" s="121"/>
      <c r="FM60" s="121"/>
      <c r="FR60" s="120"/>
      <c r="FS60" s="127"/>
      <c r="GP60" s="120"/>
      <c r="GQ60" s="120"/>
      <c r="GR60" s="120"/>
      <c r="GS60" s="120"/>
      <c r="GZ60" s="120"/>
      <c r="HA60" s="122"/>
      <c r="HB60" s="122"/>
      <c r="HC60" s="134"/>
      <c r="HG60" s="122"/>
      <c r="HH60" s="122"/>
      <c r="HI60" s="122"/>
      <c r="HJ60" s="120"/>
      <c r="HK60" s="120"/>
      <c r="HL60" s="120"/>
      <c r="HM60" s="122"/>
      <c r="HN60" s="122"/>
      <c r="IL60" s="122"/>
      <c r="IM60" s="122"/>
      <c r="IN60" s="122"/>
      <c r="IO60" s="122"/>
      <c r="JG60" s="124"/>
      <c r="JH60" s="124"/>
      <c r="JI60" s="124"/>
      <c r="JJ60" s="124"/>
      <c r="JM60" s="124"/>
      <c r="JN60" s="124"/>
      <c r="JO60" s="118" t="s">
        <v>502</v>
      </c>
      <c r="JP60" s="124"/>
      <c r="JQ60" s="118" t="s">
        <v>502</v>
      </c>
      <c r="JR60" s="118" t="s">
        <v>502</v>
      </c>
      <c r="JS60" s="118" t="s">
        <v>502</v>
      </c>
      <c r="JT60" s="118" t="s">
        <v>502</v>
      </c>
      <c r="JU60" s="118" t="s">
        <v>502</v>
      </c>
      <c r="JV60" s="118" t="s">
        <v>502</v>
      </c>
      <c r="JW60" s="118" t="s">
        <v>502</v>
      </c>
      <c r="KJ60" s="124"/>
      <c r="KK60" s="118" t="s">
        <v>502</v>
      </c>
      <c r="KL60" s="124"/>
      <c r="KM60" s="118" t="s">
        <v>502</v>
      </c>
      <c r="KN60" s="118" t="s">
        <v>502</v>
      </c>
      <c r="KO60" s="118" t="s">
        <v>502</v>
      </c>
      <c r="KP60" s="118" t="s">
        <v>502</v>
      </c>
      <c r="KQ60" s="118" t="s">
        <v>502</v>
      </c>
      <c r="KR60" s="118" t="s">
        <v>502</v>
      </c>
      <c r="KS60" s="118" t="s">
        <v>502</v>
      </c>
      <c r="LW60" s="118" t="s">
        <v>502</v>
      </c>
      <c r="LX60" s="118" t="s">
        <v>502</v>
      </c>
      <c r="LY60" s="118" t="s">
        <v>502</v>
      </c>
      <c r="LZ60" s="118" t="s">
        <v>502</v>
      </c>
      <c r="MA60" s="118" t="s">
        <v>502</v>
      </c>
      <c r="MB60" s="118" t="s">
        <v>502</v>
      </c>
      <c r="MC60" s="118" t="s">
        <v>502</v>
      </c>
      <c r="ME60" s="118" t="s">
        <v>502</v>
      </c>
      <c r="MF60" s="118" t="s">
        <v>502</v>
      </c>
      <c r="MG60" s="118" t="s">
        <v>502</v>
      </c>
      <c r="MH60" s="118" t="s">
        <v>502</v>
      </c>
    </row>
    <row r="61" spans="1:346" x14ac:dyDescent="0.3">
      <c r="A61" s="154"/>
      <c r="B61" s="154"/>
      <c r="C61" s="154"/>
      <c r="D61" s="163"/>
      <c r="E61" s="132"/>
      <c r="F61" s="120"/>
      <c r="G61" s="129"/>
      <c r="H61" s="126"/>
      <c r="I61" s="120"/>
      <c r="J61" s="126"/>
      <c r="K61" s="120"/>
      <c r="L61" s="125"/>
      <c r="M61" s="122"/>
      <c r="N61" s="120"/>
      <c r="O61" s="120"/>
      <c r="P61" s="125"/>
      <c r="Q61" s="132"/>
      <c r="R61" s="132"/>
      <c r="S61" s="103" t="s">
        <v>502</v>
      </c>
      <c r="T61" s="103" t="s">
        <v>502</v>
      </c>
      <c r="AB61" s="104" t="s">
        <v>502</v>
      </c>
      <c r="AC61" s="120"/>
      <c r="AD61" s="110" t="s">
        <v>502</v>
      </c>
      <c r="AE61" s="144"/>
      <c r="AF61" s="110" t="s">
        <v>502</v>
      </c>
      <c r="AG61" s="144"/>
      <c r="AH61" s="110" t="s">
        <v>502</v>
      </c>
      <c r="AI61" s="148"/>
      <c r="CB61" s="135"/>
      <c r="CD61" s="103" t="s">
        <v>502</v>
      </c>
      <c r="CE61" s="135"/>
      <c r="CF61" s="103" t="s">
        <v>502</v>
      </c>
      <c r="CG61" s="103" t="s">
        <v>502</v>
      </c>
      <c r="CH61" s="103" t="s">
        <v>502</v>
      </c>
      <c r="CI61" s="103" t="s">
        <v>502</v>
      </c>
      <c r="CJ61" s="103" t="s">
        <v>502</v>
      </c>
      <c r="CK61" s="103" t="s">
        <v>502</v>
      </c>
      <c r="CL61" s="103" t="s">
        <v>502</v>
      </c>
      <c r="CY61" s="120"/>
      <c r="CZ61" s="103" t="s">
        <v>502</v>
      </c>
      <c r="DA61" s="120"/>
      <c r="DB61" s="103" t="s">
        <v>502</v>
      </c>
      <c r="DC61" s="103" t="s">
        <v>502</v>
      </c>
      <c r="DD61" s="103" t="s">
        <v>502</v>
      </c>
      <c r="DE61" s="103" t="s">
        <v>502</v>
      </c>
      <c r="DF61" s="103" t="s">
        <v>502</v>
      </c>
      <c r="DG61" s="103" t="s">
        <v>502</v>
      </c>
      <c r="DH61" s="103" t="s">
        <v>502</v>
      </c>
      <c r="EL61" s="103" t="s">
        <v>502</v>
      </c>
      <c r="EM61" s="116" t="s">
        <v>502</v>
      </c>
      <c r="EN61" s="116" t="s">
        <v>502</v>
      </c>
      <c r="EO61" s="116" t="s">
        <v>502</v>
      </c>
      <c r="EP61" s="116" t="s">
        <v>502</v>
      </c>
      <c r="EQ61" s="116" t="s">
        <v>502</v>
      </c>
      <c r="ER61" s="116" t="s">
        <v>502</v>
      </c>
      <c r="EU61" s="103" t="s">
        <v>502</v>
      </c>
      <c r="EV61" s="103" t="s">
        <v>502</v>
      </c>
      <c r="EW61" s="103" t="s">
        <v>502</v>
      </c>
      <c r="EX61" s="103" t="s">
        <v>502</v>
      </c>
      <c r="FJ61" s="123"/>
      <c r="FK61" s="143"/>
      <c r="FL61" s="121"/>
      <c r="FM61" s="121"/>
      <c r="FR61" s="120"/>
      <c r="FS61" s="126"/>
      <c r="GP61" s="120"/>
      <c r="GQ61" s="120"/>
      <c r="GR61" s="120"/>
      <c r="GS61" s="120"/>
      <c r="GZ61" s="120"/>
      <c r="HA61" s="122"/>
      <c r="HB61" s="122"/>
      <c r="HC61" s="134"/>
      <c r="HG61" s="122"/>
      <c r="HH61" s="122"/>
      <c r="HI61" s="122"/>
      <c r="HJ61" s="120"/>
      <c r="HK61" s="120"/>
      <c r="HL61" s="120"/>
      <c r="HM61" s="122"/>
      <c r="HN61" s="122"/>
      <c r="IL61" s="122"/>
      <c r="IM61" s="122"/>
      <c r="IN61" s="122"/>
      <c r="IO61" s="122"/>
      <c r="JG61" s="124"/>
      <c r="JH61" s="124"/>
      <c r="JI61" s="124"/>
      <c r="JJ61" s="124"/>
      <c r="JM61" s="124"/>
      <c r="JN61" s="124"/>
      <c r="JO61" s="118" t="s">
        <v>502</v>
      </c>
      <c r="JP61" s="124"/>
      <c r="JQ61" s="118" t="s">
        <v>502</v>
      </c>
      <c r="JR61" s="118" t="s">
        <v>502</v>
      </c>
      <c r="JS61" s="118" t="s">
        <v>502</v>
      </c>
      <c r="JT61" s="118" t="s">
        <v>502</v>
      </c>
      <c r="JU61" s="118" t="s">
        <v>502</v>
      </c>
      <c r="JV61" s="118" t="s">
        <v>502</v>
      </c>
      <c r="JW61" s="118" t="s">
        <v>502</v>
      </c>
      <c r="KJ61" s="124"/>
      <c r="KK61" s="118" t="s">
        <v>502</v>
      </c>
      <c r="KL61" s="124"/>
      <c r="KM61" s="118" t="s">
        <v>502</v>
      </c>
      <c r="KN61" s="118" t="s">
        <v>502</v>
      </c>
      <c r="KO61" s="118" t="s">
        <v>502</v>
      </c>
      <c r="KP61" s="118" t="s">
        <v>502</v>
      </c>
      <c r="KQ61" s="118" t="s">
        <v>502</v>
      </c>
      <c r="KR61" s="118" t="s">
        <v>502</v>
      </c>
      <c r="KS61" s="118" t="s">
        <v>502</v>
      </c>
      <c r="LW61" s="118" t="s">
        <v>502</v>
      </c>
      <c r="LX61" s="118" t="s">
        <v>502</v>
      </c>
      <c r="LY61" s="118" t="s">
        <v>502</v>
      </c>
      <c r="LZ61" s="118" t="s">
        <v>502</v>
      </c>
      <c r="MA61" s="118" t="s">
        <v>502</v>
      </c>
      <c r="MB61" s="118" t="s">
        <v>502</v>
      </c>
      <c r="MC61" s="118" t="s">
        <v>502</v>
      </c>
      <c r="ME61" s="118" t="s">
        <v>502</v>
      </c>
      <c r="MF61" s="118" t="s">
        <v>502</v>
      </c>
      <c r="MG61" s="118" t="s">
        <v>502</v>
      </c>
      <c r="MH61" s="118" t="s">
        <v>502</v>
      </c>
    </row>
    <row r="62" spans="1:346" ht="28.8" x14ac:dyDescent="0.3">
      <c r="A62" s="152">
        <v>15</v>
      </c>
      <c r="B62" s="152">
        <v>15</v>
      </c>
      <c r="C62" s="152" t="s">
        <v>485</v>
      </c>
      <c r="D62" s="161">
        <v>45029</v>
      </c>
      <c r="E62" s="130" t="s">
        <v>625</v>
      </c>
      <c r="F62" s="120" t="s">
        <v>487</v>
      </c>
      <c r="G62" s="126" t="s">
        <v>626</v>
      </c>
      <c r="H62" s="126" t="s">
        <v>627</v>
      </c>
      <c r="I62" s="120" t="s">
        <v>628</v>
      </c>
      <c r="J62" s="126" t="s">
        <v>629</v>
      </c>
      <c r="K62" s="133" t="s">
        <v>630</v>
      </c>
      <c r="L62" s="150" t="s">
        <v>631</v>
      </c>
      <c r="M62" s="122" t="s">
        <v>494</v>
      </c>
      <c r="N62" s="120" t="s">
        <v>523</v>
      </c>
      <c r="O62" s="120" t="s">
        <v>574</v>
      </c>
      <c r="P62" s="140" t="s">
        <v>632</v>
      </c>
      <c r="Q62" s="130" t="s">
        <v>633</v>
      </c>
      <c r="R62" s="130">
        <v>2</v>
      </c>
      <c r="S62" s="103" t="s">
        <v>634</v>
      </c>
      <c r="T62" s="103" t="s">
        <v>500</v>
      </c>
      <c r="AB62" s="103">
        <v>54</v>
      </c>
      <c r="AC62" s="120">
        <f>AB62+AB63</f>
        <v>109</v>
      </c>
      <c r="AD62" s="110">
        <v>61.5</v>
      </c>
      <c r="AE62" s="144">
        <f>((AD62*AB62)+(AD63*AB63))/AC62</f>
        <v>61.752293577981654</v>
      </c>
      <c r="AF62" s="110">
        <v>0</v>
      </c>
      <c r="AG62" s="144">
        <v>0</v>
      </c>
      <c r="AH62" s="110">
        <v>50</v>
      </c>
      <c r="AI62" s="146">
        <f>AH62+AH63</f>
        <v>103</v>
      </c>
      <c r="CB62" s="120" t="s">
        <v>502</v>
      </c>
      <c r="CD62" s="103" t="s">
        <v>502</v>
      </c>
      <c r="CE62" s="120" t="s">
        <v>502</v>
      </c>
      <c r="CF62" s="103" t="s">
        <v>502</v>
      </c>
      <c r="CG62" s="103" t="s">
        <v>502</v>
      </c>
      <c r="CH62" s="103" t="s">
        <v>502</v>
      </c>
      <c r="CI62" s="103" t="s">
        <v>502</v>
      </c>
      <c r="CJ62" s="103" t="s">
        <v>502</v>
      </c>
      <c r="CK62" s="103" t="s">
        <v>502</v>
      </c>
      <c r="CL62" s="103" t="s">
        <v>502</v>
      </c>
      <c r="CY62" s="120" t="s">
        <v>502</v>
      </c>
      <c r="CZ62" s="103" t="s">
        <v>502</v>
      </c>
      <c r="DA62" s="120" t="s">
        <v>502</v>
      </c>
      <c r="DB62" s="103" t="s">
        <v>502</v>
      </c>
      <c r="DC62" s="103" t="s">
        <v>502</v>
      </c>
      <c r="DD62" s="103" t="s">
        <v>502</v>
      </c>
      <c r="DE62" s="103" t="s">
        <v>502</v>
      </c>
      <c r="DF62" s="103" t="s">
        <v>502</v>
      </c>
      <c r="DG62" s="103" t="s">
        <v>502</v>
      </c>
      <c r="DH62" s="103" t="s">
        <v>502</v>
      </c>
      <c r="EL62" s="103" t="s">
        <v>502</v>
      </c>
      <c r="EM62" s="116" t="s">
        <v>502</v>
      </c>
      <c r="EN62" s="116" t="s">
        <v>502</v>
      </c>
      <c r="EO62" s="116" t="s">
        <v>502</v>
      </c>
      <c r="EP62" s="116" t="s">
        <v>502</v>
      </c>
      <c r="EQ62" s="116" t="s">
        <v>502</v>
      </c>
      <c r="ER62" s="116" t="s">
        <v>502</v>
      </c>
      <c r="EU62" s="103" t="s">
        <v>502</v>
      </c>
      <c r="EV62" s="103" t="s">
        <v>502</v>
      </c>
      <c r="EW62" s="103" t="s">
        <v>502</v>
      </c>
      <c r="EX62" s="103" t="s">
        <v>502</v>
      </c>
      <c r="FJ62" s="123" t="s">
        <v>801</v>
      </c>
      <c r="FK62" s="141" t="s">
        <v>812</v>
      </c>
      <c r="FL62" s="120" t="s">
        <v>803</v>
      </c>
      <c r="FM62" s="120" t="s">
        <v>803</v>
      </c>
      <c r="FR62" s="120" t="s">
        <v>832</v>
      </c>
      <c r="FS62" s="127" t="s">
        <v>852</v>
      </c>
      <c r="GP62" s="120" t="s">
        <v>500</v>
      </c>
      <c r="GQ62" s="120" t="s">
        <v>500</v>
      </c>
      <c r="GR62" s="120" t="s">
        <v>500</v>
      </c>
      <c r="GS62" s="120" t="s">
        <v>500</v>
      </c>
      <c r="GZ62" s="120" t="s">
        <v>502</v>
      </c>
      <c r="HA62" s="122" t="s">
        <v>502</v>
      </c>
      <c r="HB62" s="122" t="s">
        <v>502</v>
      </c>
      <c r="HC62" s="134" t="s">
        <v>502</v>
      </c>
      <c r="HG62" s="122" t="s">
        <v>502</v>
      </c>
      <c r="HH62" s="122" t="s">
        <v>502</v>
      </c>
      <c r="HI62" s="122" t="s">
        <v>502</v>
      </c>
      <c r="HJ62" s="120" t="s">
        <v>500</v>
      </c>
      <c r="HK62" s="120" t="s">
        <v>500</v>
      </c>
      <c r="HL62" s="120" t="s">
        <v>500</v>
      </c>
      <c r="HM62" s="122" t="s">
        <v>502</v>
      </c>
      <c r="HN62" s="122" t="s">
        <v>502</v>
      </c>
      <c r="IL62" s="122" t="s">
        <v>502</v>
      </c>
      <c r="IM62" s="122" t="s">
        <v>502</v>
      </c>
      <c r="IN62" s="122" t="s">
        <v>502</v>
      </c>
      <c r="IO62" s="122" t="s">
        <v>502</v>
      </c>
      <c r="JG62" s="123" t="s">
        <v>502</v>
      </c>
      <c r="JH62" s="123" t="s">
        <v>502</v>
      </c>
      <c r="JI62" s="123" t="s">
        <v>502</v>
      </c>
      <c r="JJ62" s="123" t="s">
        <v>502</v>
      </c>
      <c r="JM62" s="123" t="s">
        <v>502</v>
      </c>
      <c r="JN62" s="123" t="s">
        <v>502</v>
      </c>
      <c r="JO62" s="118" t="s">
        <v>502</v>
      </c>
      <c r="JP62" s="123" t="s">
        <v>502</v>
      </c>
      <c r="JQ62" s="118" t="s">
        <v>502</v>
      </c>
      <c r="JR62" s="118" t="s">
        <v>502</v>
      </c>
      <c r="JS62" s="118" t="s">
        <v>502</v>
      </c>
      <c r="JT62" s="118" t="s">
        <v>502</v>
      </c>
      <c r="JU62" s="118" t="s">
        <v>502</v>
      </c>
      <c r="JV62" s="118" t="s">
        <v>502</v>
      </c>
      <c r="JW62" s="118" t="s">
        <v>502</v>
      </c>
      <c r="KJ62" s="123" t="s">
        <v>502</v>
      </c>
      <c r="KK62" s="118" t="s">
        <v>502</v>
      </c>
      <c r="KL62" s="123" t="s">
        <v>502</v>
      </c>
      <c r="KM62" s="118" t="s">
        <v>502</v>
      </c>
      <c r="KN62" s="118" t="s">
        <v>502</v>
      </c>
      <c r="KO62" s="118" t="s">
        <v>502</v>
      </c>
      <c r="KP62" s="118" t="s">
        <v>502</v>
      </c>
      <c r="KQ62" s="118" t="s">
        <v>502</v>
      </c>
      <c r="KR62" s="118" t="s">
        <v>502</v>
      </c>
      <c r="KS62" s="118" t="s">
        <v>502</v>
      </c>
      <c r="LW62" s="118" t="s">
        <v>502</v>
      </c>
      <c r="LX62" s="118" t="s">
        <v>502</v>
      </c>
      <c r="LY62" s="118" t="s">
        <v>502</v>
      </c>
      <c r="LZ62" s="118" t="s">
        <v>502</v>
      </c>
      <c r="MA62" s="118" t="s">
        <v>502</v>
      </c>
      <c r="MB62" s="118" t="s">
        <v>502</v>
      </c>
      <c r="MC62" s="118" t="s">
        <v>502</v>
      </c>
      <c r="ME62" s="118" t="s">
        <v>502</v>
      </c>
      <c r="MF62" s="118" t="s">
        <v>502</v>
      </c>
      <c r="MG62" s="118" t="s">
        <v>502</v>
      </c>
      <c r="MH62" s="118" t="s">
        <v>502</v>
      </c>
    </row>
    <row r="63" spans="1:346" ht="28.8" x14ac:dyDescent="0.3">
      <c r="A63" s="153"/>
      <c r="B63" s="153"/>
      <c r="C63" s="153"/>
      <c r="D63" s="162"/>
      <c r="E63" s="131"/>
      <c r="F63" s="120"/>
      <c r="G63" s="126"/>
      <c r="H63" s="126"/>
      <c r="I63" s="120"/>
      <c r="J63" s="126"/>
      <c r="K63" s="133"/>
      <c r="L63" s="150"/>
      <c r="M63" s="122"/>
      <c r="N63" s="120"/>
      <c r="O63" s="120"/>
      <c r="P63" s="140"/>
      <c r="Q63" s="131"/>
      <c r="R63" s="131"/>
      <c r="S63" s="103" t="s">
        <v>501</v>
      </c>
      <c r="T63" s="103" t="s">
        <v>500</v>
      </c>
      <c r="AB63" s="103">
        <v>55</v>
      </c>
      <c r="AC63" s="120"/>
      <c r="AD63" s="110">
        <v>62</v>
      </c>
      <c r="AE63" s="144"/>
      <c r="AF63" s="110">
        <v>0</v>
      </c>
      <c r="AG63" s="144"/>
      <c r="AH63" s="110">
        <v>53</v>
      </c>
      <c r="AI63" s="146"/>
      <c r="CB63" s="135"/>
      <c r="CD63" s="103" t="s">
        <v>502</v>
      </c>
      <c r="CE63" s="135"/>
      <c r="CF63" s="103" t="s">
        <v>502</v>
      </c>
      <c r="CG63" s="103" t="s">
        <v>502</v>
      </c>
      <c r="CH63" s="103" t="s">
        <v>502</v>
      </c>
      <c r="CI63" s="103" t="s">
        <v>502</v>
      </c>
      <c r="CJ63" s="103" t="s">
        <v>502</v>
      </c>
      <c r="CK63" s="103" t="s">
        <v>502</v>
      </c>
      <c r="CL63" s="103" t="s">
        <v>502</v>
      </c>
      <c r="CY63" s="120"/>
      <c r="CZ63" s="103" t="s">
        <v>502</v>
      </c>
      <c r="DA63" s="120"/>
      <c r="DB63" s="103" t="s">
        <v>502</v>
      </c>
      <c r="DC63" s="103" t="s">
        <v>502</v>
      </c>
      <c r="DD63" s="103" t="s">
        <v>502</v>
      </c>
      <c r="DE63" s="103" t="s">
        <v>502</v>
      </c>
      <c r="DF63" s="103" t="s">
        <v>502</v>
      </c>
      <c r="DG63" s="103" t="s">
        <v>502</v>
      </c>
      <c r="DH63" s="103" t="s">
        <v>502</v>
      </c>
      <c r="EL63" s="103" t="s">
        <v>502</v>
      </c>
      <c r="EM63" s="116" t="s">
        <v>502</v>
      </c>
      <c r="EN63" s="116" t="s">
        <v>502</v>
      </c>
      <c r="EO63" s="116" t="s">
        <v>502</v>
      </c>
      <c r="EP63" s="116" t="s">
        <v>502</v>
      </c>
      <c r="EQ63" s="116" t="s">
        <v>502</v>
      </c>
      <c r="ER63" s="116" t="s">
        <v>502</v>
      </c>
      <c r="EU63" s="103" t="s">
        <v>502</v>
      </c>
      <c r="EV63" s="103" t="s">
        <v>502</v>
      </c>
      <c r="EW63" s="103" t="s">
        <v>502</v>
      </c>
      <c r="EX63" s="103" t="s">
        <v>502</v>
      </c>
      <c r="FJ63" s="123"/>
      <c r="FK63" s="142"/>
      <c r="FL63" s="121"/>
      <c r="FM63" s="121"/>
      <c r="FR63" s="120"/>
      <c r="FS63" s="127"/>
      <c r="GP63" s="120"/>
      <c r="GQ63" s="120"/>
      <c r="GR63" s="120"/>
      <c r="GS63" s="120"/>
      <c r="GZ63" s="120"/>
      <c r="HA63" s="122"/>
      <c r="HB63" s="122"/>
      <c r="HC63" s="134"/>
      <c r="HG63" s="122"/>
      <c r="HH63" s="122"/>
      <c r="HI63" s="122"/>
      <c r="HJ63" s="120"/>
      <c r="HK63" s="120"/>
      <c r="HL63" s="120"/>
      <c r="HM63" s="122"/>
      <c r="HN63" s="122"/>
      <c r="IL63" s="122"/>
      <c r="IM63" s="122"/>
      <c r="IN63" s="122"/>
      <c r="IO63" s="122"/>
      <c r="JG63" s="124"/>
      <c r="JH63" s="124"/>
      <c r="JI63" s="124"/>
      <c r="JJ63" s="124"/>
      <c r="JM63" s="124"/>
      <c r="JN63" s="124"/>
      <c r="JO63" s="118" t="s">
        <v>502</v>
      </c>
      <c r="JP63" s="124"/>
      <c r="JQ63" s="118" t="s">
        <v>502</v>
      </c>
      <c r="JR63" s="118" t="s">
        <v>502</v>
      </c>
      <c r="JS63" s="118" t="s">
        <v>502</v>
      </c>
      <c r="JT63" s="118" t="s">
        <v>502</v>
      </c>
      <c r="JU63" s="118" t="s">
        <v>502</v>
      </c>
      <c r="JV63" s="118" t="s">
        <v>502</v>
      </c>
      <c r="JW63" s="118" t="s">
        <v>502</v>
      </c>
      <c r="KJ63" s="124"/>
      <c r="KK63" s="118" t="s">
        <v>502</v>
      </c>
      <c r="KL63" s="124"/>
      <c r="KM63" s="118" t="s">
        <v>502</v>
      </c>
      <c r="KN63" s="118" t="s">
        <v>502</v>
      </c>
      <c r="KO63" s="118" t="s">
        <v>502</v>
      </c>
      <c r="KP63" s="118" t="s">
        <v>502</v>
      </c>
      <c r="KQ63" s="118" t="s">
        <v>502</v>
      </c>
      <c r="KR63" s="118" t="s">
        <v>502</v>
      </c>
      <c r="KS63" s="118" t="s">
        <v>502</v>
      </c>
      <c r="LW63" s="118" t="s">
        <v>502</v>
      </c>
      <c r="LX63" s="118" t="s">
        <v>502</v>
      </c>
      <c r="LY63" s="118" t="s">
        <v>502</v>
      </c>
      <c r="LZ63" s="118" t="s">
        <v>502</v>
      </c>
      <c r="MA63" s="118" t="s">
        <v>502</v>
      </c>
      <c r="MB63" s="118" t="s">
        <v>502</v>
      </c>
      <c r="MC63" s="118" t="s">
        <v>502</v>
      </c>
      <c r="ME63" s="118" t="s">
        <v>502</v>
      </c>
      <c r="MF63" s="118" t="s">
        <v>502</v>
      </c>
      <c r="MG63" s="118" t="s">
        <v>502</v>
      </c>
      <c r="MH63" s="118" t="s">
        <v>502</v>
      </c>
    </row>
    <row r="64" spans="1:346" x14ac:dyDescent="0.3">
      <c r="A64" s="153"/>
      <c r="B64" s="153"/>
      <c r="C64" s="153"/>
      <c r="D64" s="162"/>
      <c r="E64" s="131"/>
      <c r="F64" s="120"/>
      <c r="G64" s="126"/>
      <c r="H64" s="126"/>
      <c r="I64" s="120"/>
      <c r="J64" s="126"/>
      <c r="K64" s="133"/>
      <c r="L64" s="150"/>
      <c r="M64" s="122"/>
      <c r="N64" s="120"/>
      <c r="O64" s="120"/>
      <c r="P64" s="140"/>
      <c r="Q64" s="131"/>
      <c r="R64" s="131"/>
      <c r="S64" s="103" t="s">
        <v>502</v>
      </c>
      <c r="T64" s="103" t="s">
        <v>502</v>
      </c>
      <c r="AB64" s="103" t="s">
        <v>502</v>
      </c>
      <c r="AC64" s="120"/>
      <c r="AD64" s="110" t="s">
        <v>502</v>
      </c>
      <c r="AE64" s="144"/>
      <c r="AF64" s="110" t="s">
        <v>502</v>
      </c>
      <c r="AG64" s="144"/>
      <c r="AH64" s="110" t="s">
        <v>502</v>
      </c>
      <c r="AI64" s="146"/>
      <c r="CB64" s="135"/>
      <c r="CD64" s="103" t="s">
        <v>502</v>
      </c>
      <c r="CE64" s="135"/>
      <c r="CF64" s="103" t="s">
        <v>502</v>
      </c>
      <c r="CG64" s="103" t="s">
        <v>502</v>
      </c>
      <c r="CH64" s="103" t="s">
        <v>502</v>
      </c>
      <c r="CI64" s="103" t="s">
        <v>502</v>
      </c>
      <c r="CJ64" s="103" t="s">
        <v>502</v>
      </c>
      <c r="CK64" s="103" t="s">
        <v>502</v>
      </c>
      <c r="CL64" s="103" t="s">
        <v>502</v>
      </c>
      <c r="CY64" s="120"/>
      <c r="CZ64" s="103" t="s">
        <v>502</v>
      </c>
      <c r="DA64" s="120"/>
      <c r="DB64" s="103" t="s">
        <v>502</v>
      </c>
      <c r="DC64" s="103" t="s">
        <v>502</v>
      </c>
      <c r="DD64" s="103" t="s">
        <v>502</v>
      </c>
      <c r="DE64" s="103" t="s">
        <v>502</v>
      </c>
      <c r="DF64" s="103" t="s">
        <v>502</v>
      </c>
      <c r="DG64" s="103" t="s">
        <v>502</v>
      </c>
      <c r="DH64" s="103" t="s">
        <v>502</v>
      </c>
      <c r="EL64" s="103" t="s">
        <v>502</v>
      </c>
      <c r="EM64" s="116" t="s">
        <v>502</v>
      </c>
      <c r="EN64" s="116" t="s">
        <v>502</v>
      </c>
      <c r="EO64" s="116" t="s">
        <v>502</v>
      </c>
      <c r="EP64" s="116" t="s">
        <v>502</v>
      </c>
      <c r="EQ64" s="116" t="s">
        <v>502</v>
      </c>
      <c r="ER64" s="116" t="s">
        <v>502</v>
      </c>
      <c r="EU64" s="103" t="s">
        <v>502</v>
      </c>
      <c r="EV64" s="103" t="s">
        <v>502</v>
      </c>
      <c r="EW64" s="103" t="s">
        <v>502</v>
      </c>
      <c r="EX64" s="103" t="s">
        <v>502</v>
      </c>
      <c r="FJ64" s="123"/>
      <c r="FK64" s="142"/>
      <c r="FL64" s="121"/>
      <c r="FM64" s="121"/>
      <c r="FR64" s="120"/>
      <c r="FS64" s="127"/>
      <c r="GP64" s="120"/>
      <c r="GQ64" s="120"/>
      <c r="GR64" s="120"/>
      <c r="GS64" s="120"/>
      <c r="GZ64" s="120"/>
      <c r="HA64" s="122"/>
      <c r="HB64" s="122"/>
      <c r="HC64" s="134"/>
      <c r="HG64" s="122"/>
      <c r="HH64" s="122"/>
      <c r="HI64" s="122"/>
      <c r="HJ64" s="120"/>
      <c r="HK64" s="120"/>
      <c r="HL64" s="120"/>
      <c r="HM64" s="122"/>
      <c r="HN64" s="122"/>
      <c r="IL64" s="122"/>
      <c r="IM64" s="122"/>
      <c r="IN64" s="122"/>
      <c r="IO64" s="122"/>
      <c r="JG64" s="124"/>
      <c r="JH64" s="124"/>
      <c r="JI64" s="124"/>
      <c r="JJ64" s="124"/>
      <c r="JM64" s="124"/>
      <c r="JN64" s="124"/>
      <c r="JO64" s="118" t="s">
        <v>502</v>
      </c>
      <c r="JP64" s="124"/>
      <c r="JQ64" s="118" t="s">
        <v>502</v>
      </c>
      <c r="JR64" s="118" t="s">
        <v>502</v>
      </c>
      <c r="JS64" s="118" t="s">
        <v>502</v>
      </c>
      <c r="JT64" s="118" t="s">
        <v>502</v>
      </c>
      <c r="JU64" s="118" t="s">
        <v>502</v>
      </c>
      <c r="JV64" s="118" t="s">
        <v>502</v>
      </c>
      <c r="JW64" s="118" t="s">
        <v>502</v>
      </c>
      <c r="KJ64" s="124"/>
      <c r="KK64" s="118" t="s">
        <v>502</v>
      </c>
      <c r="KL64" s="124"/>
      <c r="KM64" s="118" t="s">
        <v>502</v>
      </c>
      <c r="KN64" s="118" t="s">
        <v>502</v>
      </c>
      <c r="KO64" s="118" t="s">
        <v>502</v>
      </c>
      <c r="KP64" s="118" t="s">
        <v>502</v>
      </c>
      <c r="KQ64" s="118" t="s">
        <v>502</v>
      </c>
      <c r="KR64" s="118" t="s">
        <v>502</v>
      </c>
      <c r="KS64" s="118" t="s">
        <v>502</v>
      </c>
      <c r="LW64" s="118" t="s">
        <v>502</v>
      </c>
      <c r="LX64" s="118" t="s">
        <v>502</v>
      </c>
      <c r="LY64" s="118" t="s">
        <v>502</v>
      </c>
      <c r="LZ64" s="118" t="s">
        <v>502</v>
      </c>
      <c r="MA64" s="118" t="s">
        <v>502</v>
      </c>
      <c r="MB64" s="118" t="s">
        <v>502</v>
      </c>
      <c r="MC64" s="118" t="s">
        <v>502</v>
      </c>
      <c r="ME64" s="118" t="s">
        <v>502</v>
      </c>
      <c r="MF64" s="118" t="s">
        <v>502</v>
      </c>
      <c r="MG64" s="118" t="s">
        <v>502</v>
      </c>
      <c r="MH64" s="118" t="s">
        <v>502</v>
      </c>
    </row>
    <row r="65" spans="1:346" x14ac:dyDescent="0.3">
      <c r="A65" s="154"/>
      <c r="B65" s="154"/>
      <c r="C65" s="154"/>
      <c r="D65" s="163"/>
      <c r="E65" s="132"/>
      <c r="F65" s="120"/>
      <c r="G65" s="126"/>
      <c r="H65" s="126"/>
      <c r="I65" s="120"/>
      <c r="J65" s="126"/>
      <c r="K65" s="120"/>
      <c r="L65" s="125"/>
      <c r="M65" s="122"/>
      <c r="N65" s="120"/>
      <c r="O65" s="120"/>
      <c r="P65" s="125"/>
      <c r="Q65" s="132"/>
      <c r="R65" s="132"/>
      <c r="S65" s="104" t="s">
        <v>502</v>
      </c>
      <c r="T65" s="103" t="s">
        <v>502</v>
      </c>
      <c r="AB65" s="104" t="s">
        <v>502</v>
      </c>
      <c r="AC65" s="120"/>
      <c r="AD65" s="110" t="s">
        <v>502</v>
      </c>
      <c r="AE65" s="144"/>
      <c r="AF65" s="110" t="s">
        <v>502</v>
      </c>
      <c r="AG65" s="144"/>
      <c r="AH65" s="111" t="s">
        <v>502</v>
      </c>
      <c r="AI65" s="146"/>
      <c r="CB65" s="135"/>
      <c r="CD65" s="103" t="s">
        <v>502</v>
      </c>
      <c r="CE65" s="135"/>
      <c r="CF65" s="103" t="s">
        <v>502</v>
      </c>
      <c r="CG65" s="103" t="s">
        <v>502</v>
      </c>
      <c r="CH65" s="103" t="s">
        <v>502</v>
      </c>
      <c r="CI65" s="103" t="s">
        <v>502</v>
      </c>
      <c r="CJ65" s="103" t="s">
        <v>502</v>
      </c>
      <c r="CK65" s="103" t="s">
        <v>502</v>
      </c>
      <c r="CL65" s="103" t="s">
        <v>502</v>
      </c>
      <c r="CY65" s="120"/>
      <c r="CZ65" s="103" t="s">
        <v>502</v>
      </c>
      <c r="DA65" s="120"/>
      <c r="DB65" s="103" t="s">
        <v>502</v>
      </c>
      <c r="DC65" s="103" t="s">
        <v>502</v>
      </c>
      <c r="DD65" s="103" t="s">
        <v>502</v>
      </c>
      <c r="DE65" s="103" t="s">
        <v>502</v>
      </c>
      <c r="DF65" s="103" t="s">
        <v>502</v>
      </c>
      <c r="DG65" s="103" t="s">
        <v>502</v>
      </c>
      <c r="DH65" s="103" t="s">
        <v>502</v>
      </c>
      <c r="EL65" s="103" t="s">
        <v>502</v>
      </c>
      <c r="EM65" s="116" t="s">
        <v>502</v>
      </c>
      <c r="EN65" s="116" t="s">
        <v>502</v>
      </c>
      <c r="EO65" s="116" t="s">
        <v>502</v>
      </c>
      <c r="EP65" s="116" t="s">
        <v>502</v>
      </c>
      <c r="EQ65" s="116" t="s">
        <v>502</v>
      </c>
      <c r="ER65" s="116" t="s">
        <v>502</v>
      </c>
      <c r="EU65" s="103" t="s">
        <v>502</v>
      </c>
      <c r="EV65" s="103" t="s">
        <v>502</v>
      </c>
      <c r="EW65" s="103" t="s">
        <v>502</v>
      </c>
      <c r="EX65" s="103" t="s">
        <v>502</v>
      </c>
      <c r="FJ65" s="123"/>
      <c r="FK65" s="143"/>
      <c r="FL65" s="121"/>
      <c r="FM65" s="121"/>
      <c r="FR65" s="120"/>
      <c r="FS65" s="126"/>
      <c r="GP65" s="120"/>
      <c r="GQ65" s="120"/>
      <c r="GR65" s="120"/>
      <c r="GS65" s="120"/>
      <c r="GZ65" s="120"/>
      <c r="HA65" s="122"/>
      <c r="HB65" s="122"/>
      <c r="HC65" s="134"/>
      <c r="HG65" s="122"/>
      <c r="HH65" s="122"/>
      <c r="HI65" s="122"/>
      <c r="HJ65" s="120"/>
      <c r="HK65" s="120"/>
      <c r="HL65" s="120"/>
      <c r="HM65" s="122"/>
      <c r="HN65" s="122"/>
      <c r="IL65" s="122"/>
      <c r="IM65" s="122"/>
      <c r="IN65" s="122"/>
      <c r="IO65" s="122"/>
      <c r="JG65" s="124"/>
      <c r="JH65" s="124"/>
      <c r="JI65" s="124"/>
      <c r="JJ65" s="124"/>
      <c r="JM65" s="124"/>
      <c r="JN65" s="124"/>
      <c r="JO65" s="118" t="s">
        <v>502</v>
      </c>
      <c r="JP65" s="124"/>
      <c r="JQ65" s="118" t="s">
        <v>502</v>
      </c>
      <c r="JR65" s="118" t="s">
        <v>502</v>
      </c>
      <c r="JS65" s="118" t="s">
        <v>502</v>
      </c>
      <c r="JT65" s="118" t="s">
        <v>502</v>
      </c>
      <c r="JU65" s="118" t="s">
        <v>502</v>
      </c>
      <c r="JV65" s="118" t="s">
        <v>502</v>
      </c>
      <c r="JW65" s="118" t="s">
        <v>502</v>
      </c>
      <c r="KJ65" s="124"/>
      <c r="KK65" s="118" t="s">
        <v>502</v>
      </c>
      <c r="KL65" s="124"/>
      <c r="KM65" s="118" t="s">
        <v>502</v>
      </c>
      <c r="KN65" s="118" t="s">
        <v>502</v>
      </c>
      <c r="KO65" s="118" t="s">
        <v>502</v>
      </c>
      <c r="KP65" s="118" t="s">
        <v>502</v>
      </c>
      <c r="KQ65" s="118" t="s">
        <v>502</v>
      </c>
      <c r="KR65" s="118" t="s">
        <v>502</v>
      </c>
      <c r="KS65" s="118" t="s">
        <v>502</v>
      </c>
      <c r="LW65" s="118" t="s">
        <v>502</v>
      </c>
      <c r="LX65" s="118" t="s">
        <v>502</v>
      </c>
      <c r="LY65" s="118" t="s">
        <v>502</v>
      </c>
      <c r="LZ65" s="118" t="s">
        <v>502</v>
      </c>
      <c r="MA65" s="118" t="s">
        <v>502</v>
      </c>
      <c r="MB65" s="118" t="s">
        <v>502</v>
      </c>
      <c r="MC65" s="118" t="s">
        <v>502</v>
      </c>
      <c r="ME65" s="118" t="s">
        <v>502</v>
      </c>
      <c r="MF65" s="118" t="s">
        <v>502</v>
      </c>
      <c r="MG65" s="118" t="s">
        <v>502</v>
      </c>
      <c r="MH65" s="118" t="s">
        <v>502</v>
      </c>
    </row>
    <row r="66" spans="1:346" ht="28.8" x14ac:dyDescent="0.3">
      <c r="A66" s="152">
        <v>16</v>
      </c>
      <c r="B66" s="152">
        <v>16</v>
      </c>
      <c r="C66" s="152" t="s">
        <v>485</v>
      </c>
      <c r="D66" s="161">
        <v>45029</v>
      </c>
      <c r="E66" s="130" t="s">
        <v>635</v>
      </c>
      <c r="F66" s="120" t="s">
        <v>487</v>
      </c>
      <c r="G66" s="126" t="s">
        <v>636</v>
      </c>
      <c r="H66" s="126" t="s">
        <v>637</v>
      </c>
      <c r="I66" s="120" t="s">
        <v>638</v>
      </c>
      <c r="J66" s="126" t="s">
        <v>639</v>
      </c>
      <c r="K66" s="125" t="s">
        <v>640</v>
      </c>
      <c r="L66" s="150" t="s">
        <v>641</v>
      </c>
      <c r="M66" s="120" t="s">
        <v>494</v>
      </c>
      <c r="N66" s="120" t="s">
        <v>523</v>
      </c>
      <c r="O66" s="120" t="s">
        <v>574</v>
      </c>
      <c r="P66" s="140" t="s">
        <v>642</v>
      </c>
      <c r="Q66" s="130" t="s">
        <v>498</v>
      </c>
      <c r="R66" s="130">
        <v>1</v>
      </c>
      <c r="S66" s="103" t="s">
        <v>501</v>
      </c>
      <c r="T66" s="103" t="s">
        <v>500</v>
      </c>
      <c r="AB66" s="103">
        <v>545</v>
      </c>
      <c r="AC66" s="120">
        <v>545</v>
      </c>
      <c r="AD66" s="103">
        <v>63</v>
      </c>
      <c r="AE66" s="120">
        <v>63</v>
      </c>
      <c r="AF66" s="103">
        <v>0</v>
      </c>
      <c r="AG66" s="144">
        <v>0</v>
      </c>
      <c r="AH66" s="103">
        <f>(187+289)</f>
        <v>476</v>
      </c>
      <c r="AI66" s="144">
        <f>(187+289)</f>
        <v>476</v>
      </c>
      <c r="CB66" s="120" t="s">
        <v>502</v>
      </c>
      <c r="CD66" s="103" t="s">
        <v>502</v>
      </c>
      <c r="CE66" s="120" t="s">
        <v>502</v>
      </c>
      <c r="CF66" s="103" t="s">
        <v>502</v>
      </c>
      <c r="CG66" s="103" t="s">
        <v>502</v>
      </c>
      <c r="CH66" s="103" t="s">
        <v>502</v>
      </c>
      <c r="CI66" s="103" t="s">
        <v>502</v>
      </c>
      <c r="CJ66" s="103" t="s">
        <v>502</v>
      </c>
      <c r="CK66" s="103" t="s">
        <v>502</v>
      </c>
      <c r="CL66" s="103" t="s">
        <v>502</v>
      </c>
      <c r="CY66" s="120" t="s">
        <v>502</v>
      </c>
      <c r="CZ66" s="103" t="s">
        <v>502</v>
      </c>
      <c r="DA66" s="120" t="s">
        <v>502</v>
      </c>
      <c r="DB66" s="103" t="s">
        <v>502</v>
      </c>
      <c r="DC66" s="103" t="s">
        <v>502</v>
      </c>
      <c r="DD66" s="103" t="s">
        <v>502</v>
      </c>
      <c r="DE66" s="103" t="s">
        <v>502</v>
      </c>
      <c r="DF66" s="103" t="s">
        <v>502</v>
      </c>
      <c r="DG66" s="103" t="s">
        <v>502</v>
      </c>
      <c r="DH66" s="103" t="s">
        <v>502</v>
      </c>
      <c r="EL66" s="103" t="s">
        <v>502</v>
      </c>
      <c r="EM66" s="116" t="s">
        <v>502</v>
      </c>
      <c r="EN66" s="116" t="s">
        <v>502</v>
      </c>
      <c r="EO66" s="116" t="s">
        <v>502</v>
      </c>
      <c r="EP66" s="116" t="s">
        <v>502</v>
      </c>
      <c r="EQ66" s="116" t="s">
        <v>502</v>
      </c>
      <c r="ER66" s="116" t="s">
        <v>502</v>
      </c>
      <c r="EU66" s="103" t="s">
        <v>502</v>
      </c>
      <c r="EV66" s="103" t="s">
        <v>502</v>
      </c>
      <c r="EW66" s="103" t="s">
        <v>502</v>
      </c>
      <c r="EX66" s="103" t="s">
        <v>502</v>
      </c>
      <c r="FJ66" s="123" t="s">
        <v>818</v>
      </c>
      <c r="FK66" s="141" t="s">
        <v>819</v>
      </c>
      <c r="FL66" s="120" t="s">
        <v>803</v>
      </c>
      <c r="FM66" s="120" t="s">
        <v>803</v>
      </c>
      <c r="FR66" s="133" t="s">
        <v>832</v>
      </c>
      <c r="FS66" s="127" t="s">
        <v>853</v>
      </c>
      <c r="GP66" s="120" t="s">
        <v>500</v>
      </c>
      <c r="GQ66" s="120" t="s">
        <v>500</v>
      </c>
      <c r="GR66" s="120" t="s">
        <v>500</v>
      </c>
      <c r="GS66" s="120" t="s">
        <v>500</v>
      </c>
      <c r="GZ66" s="120" t="s">
        <v>502</v>
      </c>
      <c r="HA66" s="122" t="s">
        <v>502</v>
      </c>
      <c r="HB66" s="122" t="s">
        <v>502</v>
      </c>
      <c r="HC66" s="134" t="s">
        <v>502</v>
      </c>
      <c r="HG66" s="122" t="s">
        <v>502</v>
      </c>
      <c r="HH66" s="122" t="s">
        <v>502</v>
      </c>
      <c r="HI66" s="122" t="s">
        <v>502</v>
      </c>
      <c r="HJ66" s="120" t="s">
        <v>500</v>
      </c>
      <c r="HK66" s="120" t="s">
        <v>500</v>
      </c>
      <c r="HL66" s="120" t="s">
        <v>500</v>
      </c>
      <c r="HM66" s="122" t="s">
        <v>502</v>
      </c>
      <c r="HN66" s="122" t="s">
        <v>502</v>
      </c>
      <c r="IL66" s="122" t="s">
        <v>502</v>
      </c>
      <c r="IM66" s="122" t="s">
        <v>502</v>
      </c>
      <c r="IN66" s="122" t="s">
        <v>502</v>
      </c>
      <c r="IO66" s="122" t="s">
        <v>502</v>
      </c>
      <c r="JG66" s="123" t="s">
        <v>502</v>
      </c>
      <c r="JH66" s="123" t="s">
        <v>502</v>
      </c>
      <c r="JI66" s="123" t="s">
        <v>502</v>
      </c>
      <c r="JJ66" s="123" t="s">
        <v>502</v>
      </c>
      <c r="JM66" s="123" t="s">
        <v>502</v>
      </c>
      <c r="JN66" s="123" t="s">
        <v>502</v>
      </c>
      <c r="JO66" s="118" t="s">
        <v>502</v>
      </c>
      <c r="JP66" s="123" t="s">
        <v>502</v>
      </c>
      <c r="JQ66" s="118" t="s">
        <v>502</v>
      </c>
      <c r="JR66" s="118" t="s">
        <v>502</v>
      </c>
      <c r="JS66" s="118" t="s">
        <v>502</v>
      </c>
      <c r="JT66" s="118" t="s">
        <v>502</v>
      </c>
      <c r="JU66" s="118" t="s">
        <v>502</v>
      </c>
      <c r="JV66" s="118" t="s">
        <v>502</v>
      </c>
      <c r="JW66" s="118" t="s">
        <v>502</v>
      </c>
      <c r="KJ66" s="123" t="s">
        <v>502</v>
      </c>
      <c r="KK66" s="118" t="s">
        <v>502</v>
      </c>
      <c r="KL66" s="123" t="s">
        <v>502</v>
      </c>
      <c r="KM66" s="118" t="s">
        <v>502</v>
      </c>
      <c r="KN66" s="118" t="s">
        <v>502</v>
      </c>
      <c r="KO66" s="118" t="s">
        <v>502</v>
      </c>
      <c r="KP66" s="118" t="s">
        <v>502</v>
      </c>
      <c r="KQ66" s="118" t="s">
        <v>502</v>
      </c>
      <c r="KR66" s="118" t="s">
        <v>502</v>
      </c>
      <c r="KS66" s="118" t="s">
        <v>502</v>
      </c>
      <c r="LW66" s="118" t="s">
        <v>502</v>
      </c>
      <c r="LX66" s="118" t="s">
        <v>502</v>
      </c>
      <c r="LY66" s="118" t="s">
        <v>502</v>
      </c>
      <c r="LZ66" s="118" t="s">
        <v>502</v>
      </c>
      <c r="MA66" s="118" t="s">
        <v>502</v>
      </c>
      <c r="MB66" s="118" t="s">
        <v>502</v>
      </c>
      <c r="MC66" s="118" t="s">
        <v>502</v>
      </c>
      <c r="ME66" s="118" t="s">
        <v>502</v>
      </c>
      <c r="MF66" s="118" t="s">
        <v>502</v>
      </c>
      <c r="MG66" s="118" t="s">
        <v>502</v>
      </c>
      <c r="MH66" s="118" t="s">
        <v>502</v>
      </c>
    </row>
    <row r="67" spans="1:346" x14ac:dyDescent="0.3">
      <c r="A67" s="153"/>
      <c r="B67" s="153"/>
      <c r="C67" s="153"/>
      <c r="D67" s="162"/>
      <c r="E67" s="131"/>
      <c r="F67" s="120"/>
      <c r="G67" s="126"/>
      <c r="H67" s="126"/>
      <c r="I67" s="120"/>
      <c r="J67" s="126"/>
      <c r="K67" s="125"/>
      <c r="L67" s="150"/>
      <c r="M67" s="120"/>
      <c r="N67" s="120"/>
      <c r="O67" s="120"/>
      <c r="P67" s="140"/>
      <c r="Q67" s="131"/>
      <c r="R67" s="131"/>
      <c r="S67" s="103" t="s">
        <v>502</v>
      </c>
      <c r="T67" s="103" t="s">
        <v>502</v>
      </c>
      <c r="AB67" s="103" t="s">
        <v>502</v>
      </c>
      <c r="AC67" s="120"/>
      <c r="AD67" s="103" t="s">
        <v>502</v>
      </c>
      <c r="AE67" s="120"/>
      <c r="AF67" s="103" t="s">
        <v>502</v>
      </c>
      <c r="AG67" s="144"/>
      <c r="AH67" s="103" t="s">
        <v>502</v>
      </c>
      <c r="AI67" s="144"/>
      <c r="CB67" s="135"/>
      <c r="CD67" s="103" t="s">
        <v>502</v>
      </c>
      <c r="CE67" s="135"/>
      <c r="CF67" s="103" t="s">
        <v>502</v>
      </c>
      <c r="CG67" s="103" t="s">
        <v>502</v>
      </c>
      <c r="CH67" s="103" t="s">
        <v>502</v>
      </c>
      <c r="CI67" s="103" t="s">
        <v>502</v>
      </c>
      <c r="CJ67" s="103" t="s">
        <v>502</v>
      </c>
      <c r="CK67" s="103" t="s">
        <v>502</v>
      </c>
      <c r="CL67" s="103" t="s">
        <v>502</v>
      </c>
      <c r="CY67" s="120"/>
      <c r="CZ67" s="103" t="s">
        <v>502</v>
      </c>
      <c r="DA67" s="120"/>
      <c r="DB67" s="103" t="s">
        <v>502</v>
      </c>
      <c r="DC67" s="103" t="s">
        <v>502</v>
      </c>
      <c r="DD67" s="103" t="s">
        <v>502</v>
      </c>
      <c r="DE67" s="103" t="s">
        <v>502</v>
      </c>
      <c r="DF67" s="103" t="s">
        <v>502</v>
      </c>
      <c r="DG67" s="103" t="s">
        <v>502</v>
      </c>
      <c r="DH67" s="103" t="s">
        <v>502</v>
      </c>
      <c r="EL67" s="103" t="s">
        <v>502</v>
      </c>
      <c r="EM67" s="116" t="s">
        <v>502</v>
      </c>
      <c r="EN67" s="116" t="s">
        <v>502</v>
      </c>
      <c r="EO67" s="116" t="s">
        <v>502</v>
      </c>
      <c r="EP67" s="116" t="s">
        <v>502</v>
      </c>
      <c r="EQ67" s="116" t="s">
        <v>502</v>
      </c>
      <c r="ER67" s="116" t="s">
        <v>502</v>
      </c>
      <c r="EU67" s="103" t="s">
        <v>502</v>
      </c>
      <c r="EV67" s="103" t="s">
        <v>502</v>
      </c>
      <c r="EW67" s="103" t="s">
        <v>502</v>
      </c>
      <c r="EX67" s="103" t="s">
        <v>502</v>
      </c>
      <c r="FJ67" s="123"/>
      <c r="FK67" s="142"/>
      <c r="FL67" s="121"/>
      <c r="FM67" s="121"/>
      <c r="FR67" s="133"/>
      <c r="FS67" s="127"/>
      <c r="GP67" s="120"/>
      <c r="GQ67" s="120"/>
      <c r="GR67" s="120"/>
      <c r="GS67" s="120"/>
      <c r="GZ67" s="120"/>
      <c r="HA67" s="122"/>
      <c r="HB67" s="122"/>
      <c r="HC67" s="134"/>
      <c r="HG67" s="122"/>
      <c r="HH67" s="122"/>
      <c r="HI67" s="122"/>
      <c r="HJ67" s="120"/>
      <c r="HK67" s="120"/>
      <c r="HL67" s="120"/>
      <c r="HM67" s="122"/>
      <c r="HN67" s="122"/>
      <c r="IL67" s="122"/>
      <c r="IM67" s="122"/>
      <c r="IN67" s="122"/>
      <c r="IO67" s="122"/>
      <c r="JG67" s="124"/>
      <c r="JH67" s="124"/>
      <c r="JI67" s="124"/>
      <c r="JJ67" s="124"/>
      <c r="JM67" s="124"/>
      <c r="JN67" s="124"/>
      <c r="JO67" s="118" t="s">
        <v>502</v>
      </c>
      <c r="JP67" s="124"/>
      <c r="JQ67" s="118" t="s">
        <v>502</v>
      </c>
      <c r="JR67" s="118" t="s">
        <v>502</v>
      </c>
      <c r="JS67" s="118" t="s">
        <v>502</v>
      </c>
      <c r="JT67" s="118" t="s">
        <v>502</v>
      </c>
      <c r="JU67" s="118" t="s">
        <v>502</v>
      </c>
      <c r="JV67" s="118" t="s">
        <v>502</v>
      </c>
      <c r="JW67" s="118" t="s">
        <v>502</v>
      </c>
      <c r="KJ67" s="124"/>
      <c r="KK67" s="118" t="s">
        <v>502</v>
      </c>
      <c r="KL67" s="124"/>
      <c r="KM67" s="118" t="s">
        <v>502</v>
      </c>
      <c r="KN67" s="118" t="s">
        <v>502</v>
      </c>
      <c r="KO67" s="118" t="s">
        <v>502</v>
      </c>
      <c r="KP67" s="118" t="s">
        <v>502</v>
      </c>
      <c r="KQ67" s="118" t="s">
        <v>502</v>
      </c>
      <c r="KR67" s="118" t="s">
        <v>502</v>
      </c>
      <c r="KS67" s="118" t="s">
        <v>502</v>
      </c>
      <c r="LW67" s="118" t="s">
        <v>502</v>
      </c>
      <c r="LX67" s="118" t="s">
        <v>502</v>
      </c>
      <c r="LY67" s="118" t="s">
        <v>502</v>
      </c>
      <c r="LZ67" s="118" t="s">
        <v>502</v>
      </c>
      <c r="MA67" s="118" t="s">
        <v>502</v>
      </c>
      <c r="MB67" s="118" t="s">
        <v>502</v>
      </c>
      <c r="MC67" s="118" t="s">
        <v>502</v>
      </c>
      <c r="ME67" s="118" t="s">
        <v>502</v>
      </c>
      <c r="MF67" s="118" t="s">
        <v>502</v>
      </c>
      <c r="MG67" s="118" t="s">
        <v>502</v>
      </c>
      <c r="MH67" s="118" t="s">
        <v>502</v>
      </c>
    </row>
    <row r="68" spans="1:346" x14ac:dyDescent="0.3">
      <c r="A68" s="153"/>
      <c r="B68" s="153"/>
      <c r="C68" s="153"/>
      <c r="D68" s="162"/>
      <c r="E68" s="131"/>
      <c r="F68" s="120"/>
      <c r="G68" s="126"/>
      <c r="H68" s="126"/>
      <c r="I68" s="120"/>
      <c r="J68" s="126"/>
      <c r="K68" s="125"/>
      <c r="L68" s="150"/>
      <c r="M68" s="120"/>
      <c r="N68" s="120"/>
      <c r="O68" s="120"/>
      <c r="P68" s="140"/>
      <c r="Q68" s="131"/>
      <c r="R68" s="131"/>
      <c r="S68" s="103" t="s">
        <v>502</v>
      </c>
      <c r="T68" s="103" t="s">
        <v>502</v>
      </c>
      <c r="AB68" s="103" t="s">
        <v>502</v>
      </c>
      <c r="AC68" s="120"/>
      <c r="AD68" s="103" t="s">
        <v>502</v>
      </c>
      <c r="AE68" s="120"/>
      <c r="AF68" s="103" t="s">
        <v>502</v>
      </c>
      <c r="AG68" s="144"/>
      <c r="AH68" s="103" t="s">
        <v>502</v>
      </c>
      <c r="AI68" s="144"/>
      <c r="CB68" s="135"/>
      <c r="CD68" s="103" t="s">
        <v>502</v>
      </c>
      <c r="CE68" s="135"/>
      <c r="CF68" s="103" t="s">
        <v>502</v>
      </c>
      <c r="CG68" s="103" t="s">
        <v>502</v>
      </c>
      <c r="CH68" s="103" t="s">
        <v>502</v>
      </c>
      <c r="CI68" s="103" t="s">
        <v>502</v>
      </c>
      <c r="CJ68" s="103" t="s">
        <v>502</v>
      </c>
      <c r="CK68" s="103" t="s">
        <v>502</v>
      </c>
      <c r="CL68" s="103" t="s">
        <v>502</v>
      </c>
      <c r="CY68" s="120"/>
      <c r="CZ68" s="103" t="s">
        <v>502</v>
      </c>
      <c r="DA68" s="120"/>
      <c r="DB68" s="103" t="s">
        <v>502</v>
      </c>
      <c r="DC68" s="103" t="s">
        <v>502</v>
      </c>
      <c r="DD68" s="103" t="s">
        <v>502</v>
      </c>
      <c r="DE68" s="103" t="s">
        <v>502</v>
      </c>
      <c r="DF68" s="103" t="s">
        <v>502</v>
      </c>
      <c r="DG68" s="103" t="s">
        <v>502</v>
      </c>
      <c r="DH68" s="103" t="s">
        <v>502</v>
      </c>
      <c r="EL68" s="103" t="s">
        <v>502</v>
      </c>
      <c r="EM68" s="116" t="s">
        <v>502</v>
      </c>
      <c r="EN68" s="116" t="s">
        <v>502</v>
      </c>
      <c r="EO68" s="116" t="s">
        <v>502</v>
      </c>
      <c r="EP68" s="116" t="s">
        <v>502</v>
      </c>
      <c r="EQ68" s="116" t="s">
        <v>502</v>
      </c>
      <c r="ER68" s="116" t="s">
        <v>502</v>
      </c>
      <c r="EU68" s="103" t="s">
        <v>502</v>
      </c>
      <c r="EV68" s="103" t="s">
        <v>502</v>
      </c>
      <c r="EW68" s="103" t="s">
        <v>502</v>
      </c>
      <c r="EX68" s="103" t="s">
        <v>502</v>
      </c>
      <c r="FJ68" s="123"/>
      <c r="FK68" s="142"/>
      <c r="FL68" s="121"/>
      <c r="FM68" s="121"/>
      <c r="FR68" s="133"/>
      <c r="FS68" s="127"/>
      <c r="GP68" s="120"/>
      <c r="GQ68" s="120"/>
      <c r="GR68" s="120"/>
      <c r="GS68" s="120"/>
      <c r="GZ68" s="120"/>
      <c r="HA68" s="122"/>
      <c r="HB68" s="122"/>
      <c r="HC68" s="134"/>
      <c r="HG68" s="122"/>
      <c r="HH68" s="122"/>
      <c r="HI68" s="122"/>
      <c r="HJ68" s="120"/>
      <c r="HK68" s="120"/>
      <c r="HL68" s="120"/>
      <c r="HM68" s="122"/>
      <c r="HN68" s="122"/>
      <c r="IL68" s="122"/>
      <c r="IM68" s="122"/>
      <c r="IN68" s="122"/>
      <c r="IO68" s="122"/>
      <c r="JG68" s="124"/>
      <c r="JH68" s="124"/>
      <c r="JI68" s="124"/>
      <c r="JJ68" s="124"/>
      <c r="JM68" s="124"/>
      <c r="JN68" s="124"/>
      <c r="JO68" s="118" t="s">
        <v>502</v>
      </c>
      <c r="JP68" s="124"/>
      <c r="JQ68" s="118" t="s">
        <v>502</v>
      </c>
      <c r="JR68" s="118" t="s">
        <v>502</v>
      </c>
      <c r="JS68" s="118" t="s">
        <v>502</v>
      </c>
      <c r="JT68" s="118" t="s">
        <v>502</v>
      </c>
      <c r="JU68" s="118" t="s">
        <v>502</v>
      </c>
      <c r="JV68" s="118" t="s">
        <v>502</v>
      </c>
      <c r="JW68" s="118" t="s">
        <v>502</v>
      </c>
      <c r="KJ68" s="124"/>
      <c r="KK68" s="118" t="s">
        <v>502</v>
      </c>
      <c r="KL68" s="124"/>
      <c r="KM68" s="118" t="s">
        <v>502</v>
      </c>
      <c r="KN68" s="118" t="s">
        <v>502</v>
      </c>
      <c r="KO68" s="118" t="s">
        <v>502</v>
      </c>
      <c r="KP68" s="118" t="s">
        <v>502</v>
      </c>
      <c r="KQ68" s="118" t="s">
        <v>502</v>
      </c>
      <c r="KR68" s="118" t="s">
        <v>502</v>
      </c>
      <c r="KS68" s="118" t="s">
        <v>502</v>
      </c>
      <c r="LW68" s="118" t="s">
        <v>502</v>
      </c>
      <c r="LX68" s="118" t="s">
        <v>502</v>
      </c>
      <c r="LY68" s="118" t="s">
        <v>502</v>
      </c>
      <c r="LZ68" s="118" t="s">
        <v>502</v>
      </c>
      <c r="MA68" s="118" t="s">
        <v>502</v>
      </c>
      <c r="MB68" s="118" t="s">
        <v>502</v>
      </c>
      <c r="MC68" s="118" t="s">
        <v>502</v>
      </c>
      <c r="ME68" s="118" t="s">
        <v>502</v>
      </c>
      <c r="MF68" s="118" t="s">
        <v>502</v>
      </c>
      <c r="MG68" s="118" t="s">
        <v>502</v>
      </c>
      <c r="MH68" s="118" t="s">
        <v>502</v>
      </c>
    </row>
    <row r="69" spans="1:346" x14ac:dyDescent="0.3">
      <c r="A69" s="154"/>
      <c r="B69" s="154"/>
      <c r="C69" s="154"/>
      <c r="D69" s="163"/>
      <c r="E69" s="132"/>
      <c r="F69" s="120"/>
      <c r="G69" s="126"/>
      <c r="H69" s="126"/>
      <c r="I69" s="120"/>
      <c r="J69" s="126"/>
      <c r="K69" s="125"/>
      <c r="L69" s="150"/>
      <c r="M69" s="120"/>
      <c r="N69" s="120"/>
      <c r="O69" s="120"/>
      <c r="P69" s="140"/>
      <c r="Q69" s="132"/>
      <c r="R69" s="132"/>
      <c r="S69" s="103" t="s">
        <v>502</v>
      </c>
      <c r="T69" s="103" t="s">
        <v>502</v>
      </c>
      <c r="AB69" s="103" t="s">
        <v>502</v>
      </c>
      <c r="AC69" s="120"/>
      <c r="AD69" s="103" t="s">
        <v>502</v>
      </c>
      <c r="AE69" s="120"/>
      <c r="AF69" s="103" t="s">
        <v>502</v>
      </c>
      <c r="AG69" s="144"/>
      <c r="AH69" s="103" t="s">
        <v>502</v>
      </c>
      <c r="AI69" s="144"/>
      <c r="CB69" s="135"/>
      <c r="CD69" s="103" t="s">
        <v>502</v>
      </c>
      <c r="CE69" s="135"/>
      <c r="CF69" s="103" t="s">
        <v>502</v>
      </c>
      <c r="CG69" s="103" t="s">
        <v>502</v>
      </c>
      <c r="CH69" s="103" t="s">
        <v>502</v>
      </c>
      <c r="CI69" s="103" t="s">
        <v>502</v>
      </c>
      <c r="CJ69" s="103" t="s">
        <v>502</v>
      </c>
      <c r="CK69" s="103" t="s">
        <v>502</v>
      </c>
      <c r="CL69" s="103" t="s">
        <v>502</v>
      </c>
      <c r="CY69" s="120"/>
      <c r="CZ69" s="103" t="s">
        <v>502</v>
      </c>
      <c r="DA69" s="120"/>
      <c r="DB69" s="103" t="s">
        <v>502</v>
      </c>
      <c r="DC69" s="103" t="s">
        <v>502</v>
      </c>
      <c r="DD69" s="103" t="s">
        <v>502</v>
      </c>
      <c r="DE69" s="103" t="s">
        <v>502</v>
      </c>
      <c r="DF69" s="103" t="s">
        <v>502</v>
      </c>
      <c r="DG69" s="103" t="s">
        <v>502</v>
      </c>
      <c r="DH69" s="103" t="s">
        <v>502</v>
      </c>
      <c r="EL69" s="103" t="s">
        <v>502</v>
      </c>
      <c r="EM69" s="116" t="s">
        <v>502</v>
      </c>
      <c r="EN69" s="116" t="s">
        <v>502</v>
      </c>
      <c r="EO69" s="116" t="s">
        <v>502</v>
      </c>
      <c r="EP69" s="116" t="s">
        <v>502</v>
      </c>
      <c r="EQ69" s="116" t="s">
        <v>502</v>
      </c>
      <c r="ER69" s="116" t="s">
        <v>502</v>
      </c>
      <c r="EU69" s="103" t="s">
        <v>502</v>
      </c>
      <c r="EV69" s="103" t="s">
        <v>502</v>
      </c>
      <c r="EW69" s="103" t="s">
        <v>502</v>
      </c>
      <c r="EX69" s="103" t="s">
        <v>502</v>
      </c>
      <c r="FJ69" s="123"/>
      <c r="FK69" s="143"/>
      <c r="FL69" s="121"/>
      <c r="FM69" s="121"/>
      <c r="FR69" s="133"/>
      <c r="FS69" s="127"/>
      <c r="GP69" s="120"/>
      <c r="GQ69" s="120"/>
      <c r="GR69" s="120"/>
      <c r="GS69" s="120"/>
      <c r="GZ69" s="120"/>
      <c r="HA69" s="122"/>
      <c r="HB69" s="122"/>
      <c r="HC69" s="134"/>
      <c r="HG69" s="122"/>
      <c r="HH69" s="122"/>
      <c r="HI69" s="122"/>
      <c r="HJ69" s="120"/>
      <c r="HK69" s="120"/>
      <c r="HL69" s="120"/>
      <c r="HM69" s="122"/>
      <c r="HN69" s="122"/>
      <c r="IL69" s="122"/>
      <c r="IM69" s="122"/>
      <c r="IN69" s="122"/>
      <c r="IO69" s="122"/>
      <c r="JG69" s="124"/>
      <c r="JH69" s="124"/>
      <c r="JI69" s="124"/>
      <c r="JJ69" s="124"/>
      <c r="JM69" s="124"/>
      <c r="JN69" s="124"/>
      <c r="JO69" s="118" t="s">
        <v>502</v>
      </c>
      <c r="JP69" s="124"/>
      <c r="JQ69" s="118" t="s">
        <v>502</v>
      </c>
      <c r="JR69" s="118" t="s">
        <v>502</v>
      </c>
      <c r="JS69" s="118" t="s">
        <v>502</v>
      </c>
      <c r="JT69" s="118" t="s">
        <v>502</v>
      </c>
      <c r="JU69" s="118" t="s">
        <v>502</v>
      </c>
      <c r="JV69" s="118" t="s">
        <v>502</v>
      </c>
      <c r="JW69" s="118" t="s">
        <v>502</v>
      </c>
      <c r="KJ69" s="124"/>
      <c r="KK69" s="118" t="s">
        <v>502</v>
      </c>
      <c r="KL69" s="124"/>
      <c r="KM69" s="118" t="s">
        <v>502</v>
      </c>
      <c r="KN69" s="118" t="s">
        <v>502</v>
      </c>
      <c r="KO69" s="118" t="s">
        <v>502</v>
      </c>
      <c r="KP69" s="118" t="s">
        <v>502</v>
      </c>
      <c r="KQ69" s="118" t="s">
        <v>502</v>
      </c>
      <c r="KR69" s="118" t="s">
        <v>502</v>
      </c>
      <c r="KS69" s="118" t="s">
        <v>502</v>
      </c>
      <c r="LW69" s="118" t="s">
        <v>502</v>
      </c>
      <c r="LX69" s="118" t="s">
        <v>502</v>
      </c>
      <c r="LY69" s="118" t="s">
        <v>502</v>
      </c>
      <c r="LZ69" s="118" t="s">
        <v>502</v>
      </c>
      <c r="MA69" s="118" t="s">
        <v>502</v>
      </c>
      <c r="MB69" s="118" t="s">
        <v>502</v>
      </c>
      <c r="MC69" s="118" t="s">
        <v>502</v>
      </c>
      <c r="ME69" s="118" t="s">
        <v>502</v>
      </c>
      <c r="MF69" s="118" t="s">
        <v>502</v>
      </c>
      <c r="MG69" s="118" t="s">
        <v>502</v>
      </c>
      <c r="MH69" s="118" t="s">
        <v>502</v>
      </c>
    </row>
    <row r="70" spans="1:346" ht="28.8" x14ac:dyDescent="0.3">
      <c r="A70" s="152">
        <v>17</v>
      </c>
      <c r="B70" s="152">
        <v>17</v>
      </c>
      <c r="C70" s="152" t="s">
        <v>485</v>
      </c>
      <c r="D70" s="161">
        <v>45029</v>
      </c>
      <c r="E70" s="130" t="s">
        <v>643</v>
      </c>
      <c r="F70" s="120" t="s">
        <v>487</v>
      </c>
      <c r="G70" s="126" t="s">
        <v>644</v>
      </c>
      <c r="H70" s="126" t="s">
        <v>645</v>
      </c>
      <c r="I70" s="120" t="s">
        <v>646</v>
      </c>
      <c r="J70" s="126" t="s">
        <v>647</v>
      </c>
      <c r="K70" s="125" t="s">
        <v>640</v>
      </c>
      <c r="L70" s="150" t="s">
        <v>648</v>
      </c>
      <c r="M70" s="120" t="s">
        <v>494</v>
      </c>
      <c r="N70" s="120" t="s">
        <v>649</v>
      </c>
      <c r="O70" s="120" t="s">
        <v>574</v>
      </c>
      <c r="P70" s="140" t="s">
        <v>650</v>
      </c>
      <c r="Q70" s="130" t="s">
        <v>498</v>
      </c>
      <c r="R70" s="130">
        <v>1</v>
      </c>
      <c r="S70" s="103" t="s">
        <v>501</v>
      </c>
      <c r="T70" s="103" t="s">
        <v>500</v>
      </c>
      <c r="AB70" s="103">
        <v>126</v>
      </c>
      <c r="AC70" s="120">
        <v>126</v>
      </c>
      <c r="AD70" s="103">
        <v>62</v>
      </c>
      <c r="AE70" s="144">
        <v>62.1</v>
      </c>
      <c r="AF70" s="103">
        <v>0</v>
      </c>
      <c r="AG70" s="120">
        <v>0</v>
      </c>
      <c r="AH70" s="103">
        <f>(41+72)</f>
        <v>113</v>
      </c>
      <c r="AI70" s="146">
        <f>(41+72)</f>
        <v>113</v>
      </c>
      <c r="CB70" s="120" t="s">
        <v>502</v>
      </c>
      <c r="CD70" s="103" t="s">
        <v>502</v>
      </c>
      <c r="CE70" s="120" t="s">
        <v>502</v>
      </c>
      <c r="CF70" s="103" t="s">
        <v>502</v>
      </c>
      <c r="CG70" s="103" t="s">
        <v>502</v>
      </c>
      <c r="CH70" s="103" t="s">
        <v>502</v>
      </c>
      <c r="CI70" s="103" t="s">
        <v>502</v>
      </c>
      <c r="CJ70" s="103" t="s">
        <v>502</v>
      </c>
      <c r="CK70" s="103" t="s">
        <v>502</v>
      </c>
      <c r="CL70" s="103" t="s">
        <v>502</v>
      </c>
      <c r="CY70" s="120" t="s">
        <v>502</v>
      </c>
      <c r="CZ70" s="103" t="s">
        <v>502</v>
      </c>
      <c r="DA70" s="120" t="s">
        <v>502</v>
      </c>
      <c r="DB70" s="103" t="s">
        <v>502</v>
      </c>
      <c r="DC70" s="103" t="s">
        <v>502</v>
      </c>
      <c r="DD70" s="103" t="s">
        <v>502</v>
      </c>
      <c r="DE70" s="103" t="s">
        <v>502</v>
      </c>
      <c r="DF70" s="103" t="s">
        <v>502</v>
      </c>
      <c r="DG70" s="103" t="s">
        <v>502</v>
      </c>
      <c r="DH70" s="103" t="s">
        <v>502</v>
      </c>
      <c r="EL70" s="103" t="s">
        <v>502</v>
      </c>
      <c r="EM70" s="116" t="s">
        <v>502</v>
      </c>
      <c r="EN70" s="116" t="s">
        <v>502</v>
      </c>
      <c r="EO70" s="116" t="s">
        <v>502</v>
      </c>
      <c r="EP70" s="116" t="s">
        <v>502</v>
      </c>
      <c r="EQ70" s="116" t="s">
        <v>502</v>
      </c>
      <c r="ER70" s="116" t="s">
        <v>502</v>
      </c>
      <c r="EU70" s="103" t="s">
        <v>502</v>
      </c>
      <c r="EV70" s="103" t="s">
        <v>502</v>
      </c>
      <c r="EW70" s="103" t="s">
        <v>502</v>
      </c>
      <c r="EX70" s="103" t="s">
        <v>502</v>
      </c>
      <c r="FJ70" s="123" t="s">
        <v>818</v>
      </c>
      <c r="FK70" s="141" t="s">
        <v>820</v>
      </c>
      <c r="FL70" s="120" t="s">
        <v>803</v>
      </c>
      <c r="FM70" s="120" t="s">
        <v>803</v>
      </c>
      <c r="FR70" s="140" t="s">
        <v>854</v>
      </c>
      <c r="FS70" s="126" t="s">
        <v>855</v>
      </c>
      <c r="GP70" s="120" t="s">
        <v>500</v>
      </c>
      <c r="GQ70" s="120" t="s">
        <v>500</v>
      </c>
      <c r="GR70" s="120" t="s">
        <v>500</v>
      </c>
      <c r="GS70" s="120" t="s">
        <v>500</v>
      </c>
      <c r="GZ70" s="120" t="s">
        <v>502</v>
      </c>
      <c r="HA70" s="122" t="s">
        <v>502</v>
      </c>
      <c r="HB70" s="122" t="s">
        <v>502</v>
      </c>
      <c r="HC70" s="134" t="s">
        <v>502</v>
      </c>
      <c r="HG70" s="122" t="s">
        <v>502</v>
      </c>
      <c r="HH70" s="122" t="s">
        <v>502</v>
      </c>
      <c r="HI70" s="122" t="s">
        <v>502</v>
      </c>
      <c r="HJ70" s="120" t="s">
        <v>500</v>
      </c>
      <c r="HK70" s="120" t="s">
        <v>500</v>
      </c>
      <c r="HL70" s="120" t="s">
        <v>500</v>
      </c>
      <c r="HM70" s="122" t="s">
        <v>502</v>
      </c>
      <c r="HN70" s="122" t="s">
        <v>502</v>
      </c>
      <c r="IL70" s="122" t="s">
        <v>502</v>
      </c>
      <c r="IM70" s="122" t="s">
        <v>502</v>
      </c>
      <c r="IN70" s="122" t="s">
        <v>502</v>
      </c>
      <c r="IO70" s="122" t="s">
        <v>502</v>
      </c>
      <c r="JG70" s="123" t="s">
        <v>502</v>
      </c>
      <c r="JH70" s="123" t="s">
        <v>502</v>
      </c>
      <c r="JI70" s="123" t="s">
        <v>502</v>
      </c>
      <c r="JJ70" s="123" t="s">
        <v>502</v>
      </c>
      <c r="JM70" s="123" t="s">
        <v>502</v>
      </c>
      <c r="JN70" s="123" t="s">
        <v>502</v>
      </c>
      <c r="JO70" s="118" t="s">
        <v>502</v>
      </c>
      <c r="JP70" s="123" t="s">
        <v>502</v>
      </c>
      <c r="JQ70" s="118" t="s">
        <v>502</v>
      </c>
      <c r="JR70" s="118" t="s">
        <v>502</v>
      </c>
      <c r="JS70" s="118" t="s">
        <v>502</v>
      </c>
      <c r="JT70" s="118" t="s">
        <v>502</v>
      </c>
      <c r="JU70" s="118" t="s">
        <v>502</v>
      </c>
      <c r="JV70" s="118" t="s">
        <v>502</v>
      </c>
      <c r="JW70" s="118" t="s">
        <v>502</v>
      </c>
      <c r="KJ70" s="123" t="s">
        <v>502</v>
      </c>
      <c r="KK70" s="118" t="s">
        <v>502</v>
      </c>
      <c r="KL70" s="123" t="s">
        <v>502</v>
      </c>
      <c r="KM70" s="118" t="s">
        <v>502</v>
      </c>
      <c r="KN70" s="118" t="s">
        <v>502</v>
      </c>
      <c r="KO70" s="118" t="s">
        <v>502</v>
      </c>
      <c r="KP70" s="118" t="s">
        <v>502</v>
      </c>
      <c r="KQ70" s="118" t="s">
        <v>502</v>
      </c>
      <c r="KR70" s="118" t="s">
        <v>502</v>
      </c>
      <c r="KS70" s="118" t="s">
        <v>502</v>
      </c>
      <c r="LW70" s="118" t="s">
        <v>502</v>
      </c>
      <c r="LX70" s="118" t="s">
        <v>502</v>
      </c>
      <c r="LY70" s="118" t="s">
        <v>502</v>
      </c>
      <c r="LZ70" s="118" t="s">
        <v>502</v>
      </c>
      <c r="MA70" s="118" t="s">
        <v>502</v>
      </c>
      <c r="MB70" s="118" t="s">
        <v>502</v>
      </c>
      <c r="MC70" s="118" t="s">
        <v>502</v>
      </c>
      <c r="ME70" s="118" t="s">
        <v>502</v>
      </c>
      <c r="MF70" s="118" t="s">
        <v>502</v>
      </c>
      <c r="MG70" s="118" t="s">
        <v>502</v>
      </c>
      <c r="MH70" s="118" t="s">
        <v>502</v>
      </c>
    </row>
    <row r="71" spans="1:346" x14ac:dyDescent="0.3">
      <c r="A71" s="153"/>
      <c r="B71" s="153"/>
      <c r="C71" s="153"/>
      <c r="D71" s="162"/>
      <c r="E71" s="131"/>
      <c r="F71" s="120"/>
      <c r="G71" s="126"/>
      <c r="H71" s="126"/>
      <c r="I71" s="120"/>
      <c r="J71" s="126"/>
      <c r="K71" s="125"/>
      <c r="L71" s="150"/>
      <c r="M71" s="120"/>
      <c r="N71" s="120"/>
      <c r="O71" s="120"/>
      <c r="P71" s="140"/>
      <c r="Q71" s="131"/>
      <c r="R71" s="131"/>
      <c r="S71" s="103" t="s">
        <v>502</v>
      </c>
      <c r="T71" s="103" t="s">
        <v>502</v>
      </c>
      <c r="AB71" s="103" t="s">
        <v>502</v>
      </c>
      <c r="AC71" s="120"/>
      <c r="AD71" s="103" t="s">
        <v>502</v>
      </c>
      <c r="AE71" s="144"/>
      <c r="AF71" s="103" t="s">
        <v>502</v>
      </c>
      <c r="AG71" s="120"/>
      <c r="AH71" s="103" t="s">
        <v>502</v>
      </c>
      <c r="AI71" s="146"/>
      <c r="CB71" s="135"/>
      <c r="CD71" s="103" t="s">
        <v>502</v>
      </c>
      <c r="CE71" s="135"/>
      <c r="CF71" s="103" t="s">
        <v>502</v>
      </c>
      <c r="CG71" s="103" t="s">
        <v>502</v>
      </c>
      <c r="CH71" s="103" t="s">
        <v>502</v>
      </c>
      <c r="CI71" s="103" t="s">
        <v>502</v>
      </c>
      <c r="CJ71" s="103" t="s">
        <v>502</v>
      </c>
      <c r="CK71" s="103" t="s">
        <v>502</v>
      </c>
      <c r="CL71" s="103" t="s">
        <v>502</v>
      </c>
      <c r="CY71" s="120"/>
      <c r="CZ71" s="103" t="s">
        <v>502</v>
      </c>
      <c r="DA71" s="120"/>
      <c r="DB71" s="103" t="s">
        <v>502</v>
      </c>
      <c r="DC71" s="103" t="s">
        <v>502</v>
      </c>
      <c r="DD71" s="103" t="s">
        <v>502</v>
      </c>
      <c r="DE71" s="103" t="s">
        <v>502</v>
      </c>
      <c r="DF71" s="103" t="s">
        <v>502</v>
      </c>
      <c r="DG71" s="103" t="s">
        <v>502</v>
      </c>
      <c r="DH71" s="103" t="s">
        <v>502</v>
      </c>
      <c r="EL71" s="103" t="s">
        <v>502</v>
      </c>
      <c r="EM71" s="116" t="s">
        <v>502</v>
      </c>
      <c r="EN71" s="116" t="s">
        <v>502</v>
      </c>
      <c r="EO71" s="116" t="s">
        <v>502</v>
      </c>
      <c r="EP71" s="116" t="s">
        <v>502</v>
      </c>
      <c r="EQ71" s="116" t="s">
        <v>502</v>
      </c>
      <c r="ER71" s="116" t="s">
        <v>502</v>
      </c>
      <c r="EU71" s="103" t="s">
        <v>502</v>
      </c>
      <c r="EV71" s="103" t="s">
        <v>502</v>
      </c>
      <c r="EW71" s="103" t="s">
        <v>502</v>
      </c>
      <c r="EX71" s="103" t="s">
        <v>502</v>
      </c>
      <c r="FJ71" s="123"/>
      <c r="FK71" s="142"/>
      <c r="FL71" s="121"/>
      <c r="FM71" s="121"/>
      <c r="FR71" s="140"/>
      <c r="FS71" s="126"/>
      <c r="GP71" s="120"/>
      <c r="GQ71" s="120"/>
      <c r="GR71" s="120"/>
      <c r="GS71" s="120"/>
      <c r="GZ71" s="120"/>
      <c r="HA71" s="122"/>
      <c r="HB71" s="122"/>
      <c r="HC71" s="134"/>
      <c r="HG71" s="122"/>
      <c r="HH71" s="122"/>
      <c r="HI71" s="122"/>
      <c r="HJ71" s="120"/>
      <c r="HK71" s="120"/>
      <c r="HL71" s="120"/>
      <c r="HM71" s="122"/>
      <c r="HN71" s="122"/>
      <c r="IL71" s="122"/>
      <c r="IM71" s="122"/>
      <c r="IN71" s="122"/>
      <c r="IO71" s="122"/>
      <c r="JG71" s="124"/>
      <c r="JH71" s="124"/>
      <c r="JI71" s="124"/>
      <c r="JJ71" s="124"/>
      <c r="JM71" s="124"/>
      <c r="JN71" s="124"/>
      <c r="JO71" s="118" t="s">
        <v>502</v>
      </c>
      <c r="JP71" s="124"/>
      <c r="JQ71" s="118" t="s">
        <v>502</v>
      </c>
      <c r="JR71" s="118" t="s">
        <v>502</v>
      </c>
      <c r="JS71" s="118" t="s">
        <v>502</v>
      </c>
      <c r="JT71" s="118" t="s">
        <v>502</v>
      </c>
      <c r="JU71" s="118" t="s">
        <v>502</v>
      </c>
      <c r="JV71" s="118" t="s">
        <v>502</v>
      </c>
      <c r="JW71" s="118" t="s">
        <v>502</v>
      </c>
      <c r="KJ71" s="124"/>
      <c r="KK71" s="118" t="s">
        <v>502</v>
      </c>
      <c r="KL71" s="124"/>
      <c r="KM71" s="118" t="s">
        <v>502</v>
      </c>
      <c r="KN71" s="118" t="s">
        <v>502</v>
      </c>
      <c r="KO71" s="118" t="s">
        <v>502</v>
      </c>
      <c r="KP71" s="118" t="s">
        <v>502</v>
      </c>
      <c r="KQ71" s="118" t="s">
        <v>502</v>
      </c>
      <c r="KR71" s="118" t="s">
        <v>502</v>
      </c>
      <c r="KS71" s="118" t="s">
        <v>502</v>
      </c>
      <c r="LW71" s="118" t="s">
        <v>502</v>
      </c>
      <c r="LX71" s="118" t="s">
        <v>502</v>
      </c>
      <c r="LY71" s="118" t="s">
        <v>502</v>
      </c>
      <c r="LZ71" s="118" t="s">
        <v>502</v>
      </c>
      <c r="MA71" s="118" t="s">
        <v>502</v>
      </c>
      <c r="MB71" s="118" t="s">
        <v>502</v>
      </c>
      <c r="MC71" s="118" t="s">
        <v>502</v>
      </c>
      <c r="ME71" s="118" t="s">
        <v>502</v>
      </c>
      <c r="MF71" s="118" t="s">
        <v>502</v>
      </c>
      <c r="MG71" s="118" t="s">
        <v>502</v>
      </c>
      <c r="MH71" s="118" t="s">
        <v>502</v>
      </c>
    </row>
    <row r="72" spans="1:346" x14ac:dyDescent="0.3">
      <c r="A72" s="153"/>
      <c r="B72" s="153"/>
      <c r="C72" s="153"/>
      <c r="D72" s="162"/>
      <c r="E72" s="131"/>
      <c r="F72" s="120"/>
      <c r="G72" s="126"/>
      <c r="H72" s="126"/>
      <c r="I72" s="120"/>
      <c r="J72" s="126"/>
      <c r="K72" s="125"/>
      <c r="L72" s="150"/>
      <c r="M72" s="120"/>
      <c r="N72" s="120"/>
      <c r="O72" s="120"/>
      <c r="P72" s="140"/>
      <c r="Q72" s="131"/>
      <c r="R72" s="131"/>
      <c r="S72" s="103" t="s">
        <v>502</v>
      </c>
      <c r="T72" s="103" t="s">
        <v>502</v>
      </c>
      <c r="AB72" s="103" t="s">
        <v>502</v>
      </c>
      <c r="AC72" s="120"/>
      <c r="AD72" s="103" t="s">
        <v>502</v>
      </c>
      <c r="AE72" s="144"/>
      <c r="AF72" s="103" t="s">
        <v>502</v>
      </c>
      <c r="AG72" s="120"/>
      <c r="AH72" s="103" t="s">
        <v>502</v>
      </c>
      <c r="AI72" s="146"/>
      <c r="CB72" s="135"/>
      <c r="CD72" s="103" t="s">
        <v>502</v>
      </c>
      <c r="CE72" s="135"/>
      <c r="CF72" s="103" t="s">
        <v>502</v>
      </c>
      <c r="CG72" s="103" t="s">
        <v>502</v>
      </c>
      <c r="CH72" s="103" t="s">
        <v>502</v>
      </c>
      <c r="CI72" s="103" t="s">
        <v>502</v>
      </c>
      <c r="CJ72" s="103" t="s">
        <v>502</v>
      </c>
      <c r="CK72" s="103" t="s">
        <v>502</v>
      </c>
      <c r="CL72" s="103" t="s">
        <v>502</v>
      </c>
      <c r="CY72" s="120"/>
      <c r="CZ72" s="103" t="s">
        <v>502</v>
      </c>
      <c r="DA72" s="120"/>
      <c r="DB72" s="103" t="s">
        <v>502</v>
      </c>
      <c r="DC72" s="103" t="s">
        <v>502</v>
      </c>
      <c r="DD72" s="103" t="s">
        <v>502</v>
      </c>
      <c r="DE72" s="103" t="s">
        <v>502</v>
      </c>
      <c r="DF72" s="103" t="s">
        <v>502</v>
      </c>
      <c r="DG72" s="103" t="s">
        <v>502</v>
      </c>
      <c r="DH72" s="103" t="s">
        <v>502</v>
      </c>
      <c r="EL72" s="103" t="s">
        <v>502</v>
      </c>
      <c r="EM72" s="116" t="s">
        <v>502</v>
      </c>
      <c r="EN72" s="116" t="s">
        <v>502</v>
      </c>
      <c r="EO72" s="116" t="s">
        <v>502</v>
      </c>
      <c r="EP72" s="116" t="s">
        <v>502</v>
      </c>
      <c r="EQ72" s="116" t="s">
        <v>502</v>
      </c>
      <c r="ER72" s="116" t="s">
        <v>502</v>
      </c>
      <c r="EU72" s="103" t="s">
        <v>502</v>
      </c>
      <c r="EV72" s="103" t="s">
        <v>502</v>
      </c>
      <c r="EW72" s="103" t="s">
        <v>502</v>
      </c>
      <c r="EX72" s="103" t="s">
        <v>502</v>
      </c>
      <c r="FJ72" s="123"/>
      <c r="FK72" s="142"/>
      <c r="FL72" s="121"/>
      <c r="FM72" s="121"/>
      <c r="FR72" s="140"/>
      <c r="FS72" s="126"/>
      <c r="GP72" s="120"/>
      <c r="GQ72" s="120"/>
      <c r="GR72" s="120"/>
      <c r="GS72" s="120"/>
      <c r="GZ72" s="120"/>
      <c r="HA72" s="122"/>
      <c r="HB72" s="122"/>
      <c r="HC72" s="134"/>
      <c r="HG72" s="122"/>
      <c r="HH72" s="122"/>
      <c r="HI72" s="122"/>
      <c r="HJ72" s="120"/>
      <c r="HK72" s="120"/>
      <c r="HL72" s="120"/>
      <c r="HM72" s="122"/>
      <c r="HN72" s="122"/>
      <c r="IL72" s="122"/>
      <c r="IM72" s="122"/>
      <c r="IN72" s="122"/>
      <c r="IO72" s="122"/>
      <c r="JG72" s="124"/>
      <c r="JH72" s="124"/>
      <c r="JI72" s="124"/>
      <c r="JJ72" s="124"/>
      <c r="JM72" s="124"/>
      <c r="JN72" s="124"/>
      <c r="JO72" s="118" t="s">
        <v>502</v>
      </c>
      <c r="JP72" s="124"/>
      <c r="JQ72" s="118" t="s">
        <v>502</v>
      </c>
      <c r="JR72" s="118" t="s">
        <v>502</v>
      </c>
      <c r="JS72" s="118" t="s">
        <v>502</v>
      </c>
      <c r="JT72" s="118" t="s">
        <v>502</v>
      </c>
      <c r="JU72" s="118" t="s">
        <v>502</v>
      </c>
      <c r="JV72" s="118" t="s">
        <v>502</v>
      </c>
      <c r="JW72" s="118" t="s">
        <v>502</v>
      </c>
      <c r="KJ72" s="124"/>
      <c r="KK72" s="118" t="s">
        <v>502</v>
      </c>
      <c r="KL72" s="124"/>
      <c r="KM72" s="118" t="s">
        <v>502</v>
      </c>
      <c r="KN72" s="118" t="s">
        <v>502</v>
      </c>
      <c r="KO72" s="118" t="s">
        <v>502</v>
      </c>
      <c r="KP72" s="118" t="s">
        <v>502</v>
      </c>
      <c r="KQ72" s="118" t="s">
        <v>502</v>
      </c>
      <c r="KR72" s="118" t="s">
        <v>502</v>
      </c>
      <c r="KS72" s="118" t="s">
        <v>502</v>
      </c>
      <c r="LW72" s="118" t="s">
        <v>502</v>
      </c>
      <c r="LX72" s="118" t="s">
        <v>502</v>
      </c>
      <c r="LY72" s="118" t="s">
        <v>502</v>
      </c>
      <c r="LZ72" s="118" t="s">
        <v>502</v>
      </c>
      <c r="MA72" s="118" t="s">
        <v>502</v>
      </c>
      <c r="MB72" s="118" t="s">
        <v>502</v>
      </c>
      <c r="MC72" s="118" t="s">
        <v>502</v>
      </c>
      <c r="ME72" s="118" t="s">
        <v>502</v>
      </c>
      <c r="MF72" s="118" t="s">
        <v>502</v>
      </c>
      <c r="MG72" s="118" t="s">
        <v>502</v>
      </c>
      <c r="MH72" s="118" t="s">
        <v>502</v>
      </c>
    </row>
    <row r="73" spans="1:346" x14ac:dyDescent="0.3">
      <c r="A73" s="154"/>
      <c r="B73" s="154"/>
      <c r="C73" s="154"/>
      <c r="D73" s="163"/>
      <c r="E73" s="132"/>
      <c r="F73" s="120"/>
      <c r="G73" s="126"/>
      <c r="H73" s="126"/>
      <c r="I73" s="120"/>
      <c r="J73" s="126"/>
      <c r="K73" s="125"/>
      <c r="L73" s="150"/>
      <c r="M73" s="120"/>
      <c r="N73" s="120"/>
      <c r="O73" s="120"/>
      <c r="P73" s="140"/>
      <c r="Q73" s="132"/>
      <c r="R73" s="132"/>
      <c r="S73" s="103" t="s">
        <v>502</v>
      </c>
      <c r="T73" s="103" t="s">
        <v>502</v>
      </c>
      <c r="AB73" s="103" t="s">
        <v>502</v>
      </c>
      <c r="AC73" s="120"/>
      <c r="AD73" s="103" t="s">
        <v>502</v>
      </c>
      <c r="AE73" s="144"/>
      <c r="AF73" s="103" t="s">
        <v>502</v>
      </c>
      <c r="AG73" s="120"/>
      <c r="AH73" s="103" t="s">
        <v>502</v>
      </c>
      <c r="AI73" s="146"/>
      <c r="CB73" s="135"/>
      <c r="CD73" s="103" t="s">
        <v>502</v>
      </c>
      <c r="CE73" s="135"/>
      <c r="CF73" s="103" t="s">
        <v>502</v>
      </c>
      <c r="CG73" s="103" t="s">
        <v>502</v>
      </c>
      <c r="CH73" s="103" t="s">
        <v>502</v>
      </c>
      <c r="CI73" s="103" t="s">
        <v>502</v>
      </c>
      <c r="CJ73" s="103" t="s">
        <v>502</v>
      </c>
      <c r="CK73" s="103" t="s">
        <v>502</v>
      </c>
      <c r="CL73" s="103" t="s">
        <v>502</v>
      </c>
      <c r="CY73" s="120"/>
      <c r="CZ73" s="103" t="s">
        <v>502</v>
      </c>
      <c r="DA73" s="120"/>
      <c r="DB73" s="103" t="s">
        <v>502</v>
      </c>
      <c r="DC73" s="103" t="s">
        <v>502</v>
      </c>
      <c r="DD73" s="103" t="s">
        <v>502</v>
      </c>
      <c r="DE73" s="103" t="s">
        <v>502</v>
      </c>
      <c r="DF73" s="103" t="s">
        <v>502</v>
      </c>
      <c r="DG73" s="103" t="s">
        <v>502</v>
      </c>
      <c r="DH73" s="103" t="s">
        <v>502</v>
      </c>
      <c r="EL73" s="103" t="s">
        <v>502</v>
      </c>
      <c r="EM73" s="116" t="s">
        <v>502</v>
      </c>
      <c r="EN73" s="116" t="s">
        <v>502</v>
      </c>
      <c r="EO73" s="116" t="s">
        <v>502</v>
      </c>
      <c r="EP73" s="116" t="s">
        <v>502</v>
      </c>
      <c r="EQ73" s="116" t="s">
        <v>502</v>
      </c>
      <c r="ER73" s="116" t="s">
        <v>502</v>
      </c>
      <c r="EU73" s="103" t="s">
        <v>502</v>
      </c>
      <c r="EV73" s="103" t="s">
        <v>502</v>
      </c>
      <c r="EW73" s="103" t="s">
        <v>502</v>
      </c>
      <c r="EX73" s="103" t="s">
        <v>502</v>
      </c>
      <c r="FJ73" s="123"/>
      <c r="FK73" s="143"/>
      <c r="FL73" s="121"/>
      <c r="FM73" s="121"/>
      <c r="FR73" s="140"/>
      <c r="FS73" s="126"/>
      <c r="GP73" s="120"/>
      <c r="GQ73" s="120"/>
      <c r="GR73" s="120"/>
      <c r="GS73" s="120"/>
      <c r="GZ73" s="120"/>
      <c r="HA73" s="122"/>
      <c r="HB73" s="122"/>
      <c r="HC73" s="134"/>
      <c r="HG73" s="122"/>
      <c r="HH73" s="122"/>
      <c r="HI73" s="122"/>
      <c r="HJ73" s="120"/>
      <c r="HK73" s="120"/>
      <c r="HL73" s="120"/>
      <c r="HM73" s="122"/>
      <c r="HN73" s="122"/>
      <c r="IL73" s="122"/>
      <c r="IM73" s="122"/>
      <c r="IN73" s="122"/>
      <c r="IO73" s="122"/>
      <c r="JG73" s="124"/>
      <c r="JH73" s="124"/>
      <c r="JI73" s="124"/>
      <c r="JJ73" s="124"/>
      <c r="JM73" s="124"/>
      <c r="JN73" s="124"/>
      <c r="JO73" s="118" t="s">
        <v>502</v>
      </c>
      <c r="JP73" s="124"/>
      <c r="JQ73" s="118" t="s">
        <v>502</v>
      </c>
      <c r="JR73" s="118" t="s">
        <v>502</v>
      </c>
      <c r="JS73" s="118" t="s">
        <v>502</v>
      </c>
      <c r="JT73" s="118" t="s">
        <v>502</v>
      </c>
      <c r="JU73" s="118" t="s">
        <v>502</v>
      </c>
      <c r="JV73" s="118" t="s">
        <v>502</v>
      </c>
      <c r="JW73" s="118" t="s">
        <v>502</v>
      </c>
      <c r="KJ73" s="124"/>
      <c r="KK73" s="118" t="s">
        <v>502</v>
      </c>
      <c r="KL73" s="124"/>
      <c r="KM73" s="118" t="s">
        <v>502</v>
      </c>
      <c r="KN73" s="118" t="s">
        <v>502</v>
      </c>
      <c r="KO73" s="118" t="s">
        <v>502</v>
      </c>
      <c r="KP73" s="118" t="s">
        <v>502</v>
      </c>
      <c r="KQ73" s="118" t="s">
        <v>502</v>
      </c>
      <c r="KR73" s="118" t="s">
        <v>502</v>
      </c>
      <c r="KS73" s="118" t="s">
        <v>502</v>
      </c>
      <c r="LW73" s="118" t="s">
        <v>502</v>
      </c>
      <c r="LX73" s="118" t="s">
        <v>502</v>
      </c>
      <c r="LY73" s="118" t="s">
        <v>502</v>
      </c>
      <c r="LZ73" s="118" t="s">
        <v>502</v>
      </c>
      <c r="MA73" s="118" t="s">
        <v>502</v>
      </c>
      <c r="MB73" s="118" t="s">
        <v>502</v>
      </c>
      <c r="MC73" s="118" t="s">
        <v>502</v>
      </c>
      <c r="ME73" s="118" t="s">
        <v>502</v>
      </c>
      <c r="MF73" s="118" t="s">
        <v>502</v>
      </c>
      <c r="MG73" s="118" t="s">
        <v>502</v>
      </c>
      <c r="MH73" s="118" t="s">
        <v>502</v>
      </c>
    </row>
    <row r="74" spans="1:346" ht="28.8" x14ac:dyDescent="0.3">
      <c r="A74" s="152">
        <v>18</v>
      </c>
      <c r="B74" s="152">
        <v>18</v>
      </c>
      <c r="C74" s="152" t="s">
        <v>485</v>
      </c>
      <c r="D74" s="161">
        <v>45029</v>
      </c>
      <c r="E74" s="130" t="s">
        <v>651</v>
      </c>
      <c r="F74" s="120" t="s">
        <v>487</v>
      </c>
      <c r="G74" s="126" t="s">
        <v>652</v>
      </c>
      <c r="H74" s="126" t="s">
        <v>653</v>
      </c>
      <c r="I74" s="120" t="s">
        <v>654</v>
      </c>
      <c r="J74" s="126" t="s">
        <v>655</v>
      </c>
      <c r="K74" s="125" t="s">
        <v>640</v>
      </c>
      <c r="L74" s="150" t="s">
        <v>656</v>
      </c>
      <c r="M74" s="120" t="s">
        <v>494</v>
      </c>
      <c r="N74" s="120" t="s">
        <v>523</v>
      </c>
      <c r="O74" s="120" t="s">
        <v>574</v>
      </c>
      <c r="P74" s="140" t="s">
        <v>657</v>
      </c>
      <c r="Q74" s="130" t="s">
        <v>498</v>
      </c>
      <c r="R74" s="130">
        <v>1</v>
      </c>
      <c r="S74" s="103" t="s">
        <v>501</v>
      </c>
      <c r="T74" s="103" t="s">
        <v>500</v>
      </c>
      <c r="AB74" s="103">
        <v>126</v>
      </c>
      <c r="AC74" s="120">
        <v>126</v>
      </c>
      <c r="AD74" s="103">
        <v>62</v>
      </c>
      <c r="AE74" s="144">
        <v>62.1</v>
      </c>
      <c r="AF74" s="103">
        <v>0</v>
      </c>
      <c r="AG74" s="120">
        <v>0</v>
      </c>
      <c r="AH74" s="103">
        <f>(41+72)</f>
        <v>113</v>
      </c>
      <c r="AI74" s="146">
        <f>(41+72)</f>
        <v>113</v>
      </c>
      <c r="CB74" s="120" t="s">
        <v>502</v>
      </c>
      <c r="CD74" s="103" t="s">
        <v>502</v>
      </c>
      <c r="CE74" s="120" t="s">
        <v>502</v>
      </c>
      <c r="CF74" s="103" t="s">
        <v>502</v>
      </c>
      <c r="CG74" s="103" t="s">
        <v>502</v>
      </c>
      <c r="CH74" s="103" t="s">
        <v>502</v>
      </c>
      <c r="CI74" s="103" t="s">
        <v>502</v>
      </c>
      <c r="CJ74" s="103" t="s">
        <v>502</v>
      </c>
      <c r="CK74" s="103" t="s">
        <v>502</v>
      </c>
      <c r="CL74" s="103" t="s">
        <v>502</v>
      </c>
      <c r="CY74" s="120" t="s">
        <v>502</v>
      </c>
      <c r="CZ74" s="103" t="s">
        <v>502</v>
      </c>
      <c r="DA74" s="120" t="s">
        <v>502</v>
      </c>
      <c r="DB74" s="103" t="s">
        <v>502</v>
      </c>
      <c r="DC74" s="103" t="s">
        <v>502</v>
      </c>
      <c r="DD74" s="103" t="s">
        <v>502</v>
      </c>
      <c r="DE74" s="103" t="s">
        <v>502</v>
      </c>
      <c r="DF74" s="103" t="s">
        <v>502</v>
      </c>
      <c r="DG74" s="103" t="s">
        <v>502</v>
      </c>
      <c r="DH74" s="103" t="s">
        <v>502</v>
      </c>
      <c r="EL74" s="103" t="s">
        <v>502</v>
      </c>
      <c r="EM74" s="116" t="s">
        <v>502</v>
      </c>
      <c r="EN74" s="116" t="s">
        <v>502</v>
      </c>
      <c r="EO74" s="116" t="s">
        <v>502</v>
      </c>
      <c r="EP74" s="116" t="s">
        <v>502</v>
      </c>
      <c r="EQ74" s="116" t="s">
        <v>502</v>
      </c>
      <c r="ER74" s="116" t="s">
        <v>502</v>
      </c>
      <c r="EU74" s="103" t="s">
        <v>502</v>
      </c>
      <c r="EV74" s="103" t="s">
        <v>502</v>
      </c>
      <c r="EW74" s="103" t="s">
        <v>502</v>
      </c>
      <c r="EX74" s="103" t="s">
        <v>502</v>
      </c>
      <c r="FJ74" s="123" t="s">
        <v>818</v>
      </c>
      <c r="FK74" s="141" t="s">
        <v>821</v>
      </c>
      <c r="FL74" s="120" t="s">
        <v>803</v>
      </c>
      <c r="FM74" s="120" t="s">
        <v>803</v>
      </c>
      <c r="FR74" s="140" t="s">
        <v>856</v>
      </c>
      <c r="FS74" s="127" t="s">
        <v>857</v>
      </c>
      <c r="GP74" s="120" t="s">
        <v>500</v>
      </c>
      <c r="GQ74" s="120" t="s">
        <v>500</v>
      </c>
      <c r="GR74" s="120" t="s">
        <v>500</v>
      </c>
      <c r="GS74" s="120" t="s">
        <v>500</v>
      </c>
      <c r="GZ74" s="120" t="s">
        <v>502</v>
      </c>
      <c r="HA74" s="122" t="s">
        <v>502</v>
      </c>
      <c r="HB74" s="122" t="s">
        <v>502</v>
      </c>
      <c r="HC74" s="134" t="s">
        <v>502</v>
      </c>
      <c r="HG74" s="122" t="s">
        <v>502</v>
      </c>
      <c r="HH74" s="122" t="s">
        <v>502</v>
      </c>
      <c r="HI74" s="122" t="s">
        <v>502</v>
      </c>
      <c r="HJ74" s="120" t="s">
        <v>500</v>
      </c>
      <c r="HK74" s="120" t="s">
        <v>500</v>
      </c>
      <c r="HL74" s="120" t="s">
        <v>500</v>
      </c>
      <c r="HM74" s="122" t="s">
        <v>502</v>
      </c>
      <c r="HN74" s="122" t="s">
        <v>502</v>
      </c>
      <c r="IL74" s="122" t="s">
        <v>502</v>
      </c>
      <c r="IM74" s="122" t="s">
        <v>502</v>
      </c>
      <c r="IN74" s="122" t="s">
        <v>502</v>
      </c>
      <c r="IO74" s="122" t="s">
        <v>502</v>
      </c>
      <c r="JG74" s="123" t="s">
        <v>502</v>
      </c>
      <c r="JH74" s="123" t="s">
        <v>502</v>
      </c>
      <c r="JI74" s="123" t="s">
        <v>502</v>
      </c>
      <c r="JJ74" s="123" t="s">
        <v>502</v>
      </c>
      <c r="JM74" s="123" t="s">
        <v>502</v>
      </c>
      <c r="JN74" s="123" t="s">
        <v>502</v>
      </c>
      <c r="JO74" s="118" t="s">
        <v>502</v>
      </c>
      <c r="JP74" s="123" t="s">
        <v>502</v>
      </c>
      <c r="JQ74" s="118" t="s">
        <v>502</v>
      </c>
      <c r="JR74" s="118" t="s">
        <v>502</v>
      </c>
      <c r="JS74" s="118" t="s">
        <v>502</v>
      </c>
      <c r="JT74" s="118" t="s">
        <v>502</v>
      </c>
      <c r="JU74" s="118" t="s">
        <v>502</v>
      </c>
      <c r="JV74" s="118" t="s">
        <v>502</v>
      </c>
      <c r="JW74" s="118" t="s">
        <v>502</v>
      </c>
      <c r="KJ74" s="123" t="s">
        <v>502</v>
      </c>
      <c r="KK74" s="118" t="s">
        <v>502</v>
      </c>
      <c r="KL74" s="123" t="s">
        <v>502</v>
      </c>
      <c r="KM74" s="118" t="s">
        <v>502</v>
      </c>
      <c r="KN74" s="118" t="s">
        <v>502</v>
      </c>
      <c r="KO74" s="118" t="s">
        <v>502</v>
      </c>
      <c r="KP74" s="118" t="s">
        <v>502</v>
      </c>
      <c r="KQ74" s="118" t="s">
        <v>502</v>
      </c>
      <c r="KR74" s="118" t="s">
        <v>502</v>
      </c>
      <c r="KS74" s="118" t="s">
        <v>502</v>
      </c>
      <c r="LW74" s="118" t="s">
        <v>502</v>
      </c>
      <c r="LX74" s="118" t="s">
        <v>502</v>
      </c>
      <c r="LY74" s="118" t="s">
        <v>502</v>
      </c>
      <c r="LZ74" s="118" t="s">
        <v>502</v>
      </c>
      <c r="MA74" s="118" t="s">
        <v>502</v>
      </c>
      <c r="MB74" s="118" t="s">
        <v>502</v>
      </c>
      <c r="MC74" s="118" t="s">
        <v>502</v>
      </c>
      <c r="ME74" s="118" t="s">
        <v>502</v>
      </c>
      <c r="MF74" s="118" t="s">
        <v>502</v>
      </c>
      <c r="MG74" s="118" t="s">
        <v>502</v>
      </c>
      <c r="MH74" s="118" t="s">
        <v>502</v>
      </c>
    </row>
    <row r="75" spans="1:346" x14ac:dyDescent="0.3">
      <c r="A75" s="153"/>
      <c r="B75" s="153"/>
      <c r="C75" s="153"/>
      <c r="D75" s="162"/>
      <c r="E75" s="131"/>
      <c r="F75" s="120"/>
      <c r="G75" s="126"/>
      <c r="H75" s="126"/>
      <c r="I75" s="120"/>
      <c r="J75" s="126"/>
      <c r="K75" s="125"/>
      <c r="L75" s="150"/>
      <c r="M75" s="120"/>
      <c r="N75" s="120"/>
      <c r="O75" s="120"/>
      <c r="P75" s="140"/>
      <c r="Q75" s="131"/>
      <c r="R75" s="131"/>
      <c r="S75" s="103" t="s">
        <v>502</v>
      </c>
      <c r="T75" s="103" t="s">
        <v>502</v>
      </c>
      <c r="AB75" s="103" t="s">
        <v>502</v>
      </c>
      <c r="AC75" s="120"/>
      <c r="AD75" s="103" t="s">
        <v>502</v>
      </c>
      <c r="AE75" s="144"/>
      <c r="AF75" s="103" t="s">
        <v>502</v>
      </c>
      <c r="AG75" s="120"/>
      <c r="AH75" s="103" t="s">
        <v>502</v>
      </c>
      <c r="AI75" s="146"/>
      <c r="CB75" s="135"/>
      <c r="CD75" s="103" t="s">
        <v>502</v>
      </c>
      <c r="CE75" s="135"/>
      <c r="CF75" s="103" t="s">
        <v>502</v>
      </c>
      <c r="CG75" s="103" t="s">
        <v>502</v>
      </c>
      <c r="CH75" s="103" t="s">
        <v>502</v>
      </c>
      <c r="CI75" s="103" t="s">
        <v>502</v>
      </c>
      <c r="CJ75" s="103" t="s">
        <v>502</v>
      </c>
      <c r="CK75" s="103" t="s">
        <v>502</v>
      </c>
      <c r="CL75" s="103" t="s">
        <v>502</v>
      </c>
      <c r="CY75" s="120"/>
      <c r="CZ75" s="103" t="s">
        <v>502</v>
      </c>
      <c r="DA75" s="120"/>
      <c r="DB75" s="103" t="s">
        <v>502</v>
      </c>
      <c r="DC75" s="103" t="s">
        <v>502</v>
      </c>
      <c r="DD75" s="103" t="s">
        <v>502</v>
      </c>
      <c r="DE75" s="103" t="s">
        <v>502</v>
      </c>
      <c r="DF75" s="103" t="s">
        <v>502</v>
      </c>
      <c r="DG75" s="103" t="s">
        <v>502</v>
      </c>
      <c r="DH75" s="103" t="s">
        <v>502</v>
      </c>
      <c r="EL75" s="103" t="s">
        <v>502</v>
      </c>
      <c r="EM75" s="116" t="s">
        <v>502</v>
      </c>
      <c r="EN75" s="116" t="s">
        <v>502</v>
      </c>
      <c r="EO75" s="116" t="s">
        <v>502</v>
      </c>
      <c r="EP75" s="116" t="s">
        <v>502</v>
      </c>
      <c r="EQ75" s="116" t="s">
        <v>502</v>
      </c>
      <c r="ER75" s="116" t="s">
        <v>502</v>
      </c>
      <c r="EU75" s="103" t="s">
        <v>502</v>
      </c>
      <c r="EV75" s="103" t="s">
        <v>502</v>
      </c>
      <c r="EW75" s="103" t="s">
        <v>502</v>
      </c>
      <c r="EX75" s="103" t="s">
        <v>502</v>
      </c>
      <c r="FJ75" s="123"/>
      <c r="FK75" s="142"/>
      <c r="FL75" s="121"/>
      <c r="FM75" s="121"/>
      <c r="FR75" s="140"/>
      <c r="FS75" s="127"/>
      <c r="GP75" s="120"/>
      <c r="GQ75" s="120"/>
      <c r="GR75" s="120"/>
      <c r="GS75" s="120"/>
      <c r="GZ75" s="120"/>
      <c r="HA75" s="122"/>
      <c r="HB75" s="122"/>
      <c r="HC75" s="134"/>
      <c r="HG75" s="122"/>
      <c r="HH75" s="122"/>
      <c r="HI75" s="122"/>
      <c r="HJ75" s="120"/>
      <c r="HK75" s="120"/>
      <c r="HL75" s="120"/>
      <c r="HM75" s="122"/>
      <c r="HN75" s="122"/>
      <c r="IL75" s="122"/>
      <c r="IM75" s="122"/>
      <c r="IN75" s="122"/>
      <c r="IO75" s="122"/>
      <c r="JG75" s="124"/>
      <c r="JH75" s="124"/>
      <c r="JI75" s="124"/>
      <c r="JJ75" s="124"/>
      <c r="JM75" s="124"/>
      <c r="JN75" s="124"/>
      <c r="JO75" s="118" t="s">
        <v>502</v>
      </c>
      <c r="JP75" s="124"/>
      <c r="JQ75" s="118" t="s">
        <v>502</v>
      </c>
      <c r="JR75" s="118" t="s">
        <v>502</v>
      </c>
      <c r="JS75" s="118" t="s">
        <v>502</v>
      </c>
      <c r="JT75" s="118" t="s">
        <v>502</v>
      </c>
      <c r="JU75" s="118" t="s">
        <v>502</v>
      </c>
      <c r="JV75" s="118" t="s">
        <v>502</v>
      </c>
      <c r="JW75" s="118" t="s">
        <v>502</v>
      </c>
      <c r="KJ75" s="124"/>
      <c r="KK75" s="118" t="s">
        <v>502</v>
      </c>
      <c r="KL75" s="124"/>
      <c r="KM75" s="118" t="s">
        <v>502</v>
      </c>
      <c r="KN75" s="118" t="s">
        <v>502</v>
      </c>
      <c r="KO75" s="118" t="s">
        <v>502</v>
      </c>
      <c r="KP75" s="118" t="s">
        <v>502</v>
      </c>
      <c r="KQ75" s="118" t="s">
        <v>502</v>
      </c>
      <c r="KR75" s="118" t="s">
        <v>502</v>
      </c>
      <c r="KS75" s="118" t="s">
        <v>502</v>
      </c>
      <c r="LW75" s="118" t="s">
        <v>502</v>
      </c>
      <c r="LX75" s="118" t="s">
        <v>502</v>
      </c>
      <c r="LY75" s="118" t="s">
        <v>502</v>
      </c>
      <c r="LZ75" s="118" t="s">
        <v>502</v>
      </c>
      <c r="MA75" s="118" t="s">
        <v>502</v>
      </c>
      <c r="MB75" s="118" t="s">
        <v>502</v>
      </c>
      <c r="MC75" s="118" t="s">
        <v>502</v>
      </c>
      <c r="ME75" s="118" t="s">
        <v>502</v>
      </c>
      <c r="MF75" s="118" t="s">
        <v>502</v>
      </c>
      <c r="MG75" s="118" t="s">
        <v>502</v>
      </c>
      <c r="MH75" s="118" t="s">
        <v>502</v>
      </c>
    </row>
    <row r="76" spans="1:346" x14ac:dyDescent="0.3">
      <c r="A76" s="153"/>
      <c r="B76" s="153"/>
      <c r="C76" s="153"/>
      <c r="D76" s="162"/>
      <c r="E76" s="131"/>
      <c r="F76" s="120"/>
      <c r="G76" s="126"/>
      <c r="H76" s="126"/>
      <c r="I76" s="120"/>
      <c r="J76" s="126"/>
      <c r="K76" s="125"/>
      <c r="L76" s="150"/>
      <c r="M76" s="120"/>
      <c r="N76" s="120"/>
      <c r="O76" s="120"/>
      <c r="P76" s="140"/>
      <c r="Q76" s="131"/>
      <c r="R76" s="131"/>
      <c r="S76" s="103" t="s">
        <v>502</v>
      </c>
      <c r="T76" s="103" t="s">
        <v>502</v>
      </c>
      <c r="AB76" s="103" t="s">
        <v>502</v>
      </c>
      <c r="AC76" s="120"/>
      <c r="AD76" s="103" t="s">
        <v>502</v>
      </c>
      <c r="AE76" s="144"/>
      <c r="AF76" s="103" t="s">
        <v>502</v>
      </c>
      <c r="AG76" s="120"/>
      <c r="AH76" s="103" t="s">
        <v>502</v>
      </c>
      <c r="AI76" s="146"/>
      <c r="CB76" s="135"/>
      <c r="CD76" s="103" t="s">
        <v>502</v>
      </c>
      <c r="CE76" s="135"/>
      <c r="CF76" s="103" t="s">
        <v>502</v>
      </c>
      <c r="CG76" s="103" t="s">
        <v>502</v>
      </c>
      <c r="CH76" s="103" t="s">
        <v>502</v>
      </c>
      <c r="CI76" s="103" t="s">
        <v>502</v>
      </c>
      <c r="CJ76" s="103" t="s">
        <v>502</v>
      </c>
      <c r="CK76" s="103" t="s">
        <v>502</v>
      </c>
      <c r="CL76" s="103" t="s">
        <v>502</v>
      </c>
      <c r="CY76" s="120"/>
      <c r="CZ76" s="103" t="s">
        <v>502</v>
      </c>
      <c r="DA76" s="120"/>
      <c r="DB76" s="103" t="s">
        <v>502</v>
      </c>
      <c r="DC76" s="103" t="s">
        <v>502</v>
      </c>
      <c r="DD76" s="103" t="s">
        <v>502</v>
      </c>
      <c r="DE76" s="103" t="s">
        <v>502</v>
      </c>
      <c r="DF76" s="103" t="s">
        <v>502</v>
      </c>
      <c r="DG76" s="103" t="s">
        <v>502</v>
      </c>
      <c r="DH76" s="103" t="s">
        <v>502</v>
      </c>
      <c r="EL76" s="103" t="s">
        <v>502</v>
      </c>
      <c r="EM76" s="116" t="s">
        <v>502</v>
      </c>
      <c r="EN76" s="116" t="s">
        <v>502</v>
      </c>
      <c r="EO76" s="116" t="s">
        <v>502</v>
      </c>
      <c r="EP76" s="116" t="s">
        <v>502</v>
      </c>
      <c r="EQ76" s="116" t="s">
        <v>502</v>
      </c>
      <c r="ER76" s="116" t="s">
        <v>502</v>
      </c>
      <c r="EU76" s="103" t="s">
        <v>502</v>
      </c>
      <c r="EV76" s="103" t="s">
        <v>502</v>
      </c>
      <c r="EW76" s="103" t="s">
        <v>502</v>
      </c>
      <c r="EX76" s="103" t="s">
        <v>502</v>
      </c>
      <c r="FJ76" s="123"/>
      <c r="FK76" s="142"/>
      <c r="FL76" s="121"/>
      <c r="FM76" s="121"/>
      <c r="FR76" s="140"/>
      <c r="FS76" s="127"/>
      <c r="GP76" s="120"/>
      <c r="GQ76" s="120"/>
      <c r="GR76" s="120"/>
      <c r="GS76" s="120"/>
      <c r="GZ76" s="120"/>
      <c r="HA76" s="122"/>
      <c r="HB76" s="122"/>
      <c r="HC76" s="134"/>
      <c r="HG76" s="122"/>
      <c r="HH76" s="122"/>
      <c r="HI76" s="122"/>
      <c r="HJ76" s="120"/>
      <c r="HK76" s="120"/>
      <c r="HL76" s="120"/>
      <c r="HM76" s="122"/>
      <c r="HN76" s="122"/>
      <c r="IL76" s="122"/>
      <c r="IM76" s="122"/>
      <c r="IN76" s="122"/>
      <c r="IO76" s="122"/>
      <c r="JG76" s="124"/>
      <c r="JH76" s="124"/>
      <c r="JI76" s="124"/>
      <c r="JJ76" s="124"/>
      <c r="JM76" s="124"/>
      <c r="JN76" s="124"/>
      <c r="JO76" s="118" t="s">
        <v>502</v>
      </c>
      <c r="JP76" s="124"/>
      <c r="JQ76" s="118" t="s">
        <v>502</v>
      </c>
      <c r="JR76" s="118" t="s">
        <v>502</v>
      </c>
      <c r="JS76" s="118" t="s">
        <v>502</v>
      </c>
      <c r="JT76" s="118" t="s">
        <v>502</v>
      </c>
      <c r="JU76" s="118" t="s">
        <v>502</v>
      </c>
      <c r="JV76" s="118" t="s">
        <v>502</v>
      </c>
      <c r="JW76" s="118" t="s">
        <v>502</v>
      </c>
      <c r="KJ76" s="124"/>
      <c r="KK76" s="118" t="s">
        <v>502</v>
      </c>
      <c r="KL76" s="124"/>
      <c r="KM76" s="118" t="s">
        <v>502</v>
      </c>
      <c r="KN76" s="118" t="s">
        <v>502</v>
      </c>
      <c r="KO76" s="118" t="s">
        <v>502</v>
      </c>
      <c r="KP76" s="118" t="s">
        <v>502</v>
      </c>
      <c r="KQ76" s="118" t="s">
        <v>502</v>
      </c>
      <c r="KR76" s="118" t="s">
        <v>502</v>
      </c>
      <c r="KS76" s="118" t="s">
        <v>502</v>
      </c>
      <c r="LW76" s="118" t="s">
        <v>502</v>
      </c>
      <c r="LX76" s="118" t="s">
        <v>502</v>
      </c>
      <c r="LY76" s="118" t="s">
        <v>502</v>
      </c>
      <c r="LZ76" s="118" t="s">
        <v>502</v>
      </c>
      <c r="MA76" s="118" t="s">
        <v>502</v>
      </c>
      <c r="MB76" s="118" t="s">
        <v>502</v>
      </c>
      <c r="MC76" s="118" t="s">
        <v>502</v>
      </c>
      <c r="ME76" s="118" t="s">
        <v>502</v>
      </c>
      <c r="MF76" s="118" t="s">
        <v>502</v>
      </c>
      <c r="MG76" s="118" t="s">
        <v>502</v>
      </c>
      <c r="MH76" s="118" t="s">
        <v>502</v>
      </c>
    </row>
    <row r="77" spans="1:346" x14ac:dyDescent="0.3">
      <c r="A77" s="154"/>
      <c r="B77" s="154"/>
      <c r="C77" s="154"/>
      <c r="D77" s="163"/>
      <c r="E77" s="132"/>
      <c r="F77" s="120"/>
      <c r="G77" s="126"/>
      <c r="H77" s="126"/>
      <c r="I77" s="120"/>
      <c r="J77" s="126"/>
      <c r="K77" s="125"/>
      <c r="L77" s="150"/>
      <c r="M77" s="120"/>
      <c r="N77" s="120"/>
      <c r="O77" s="120"/>
      <c r="P77" s="140"/>
      <c r="Q77" s="132"/>
      <c r="R77" s="132"/>
      <c r="S77" s="103" t="s">
        <v>502</v>
      </c>
      <c r="T77" s="103" t="s">
        <v>502</v>
      </c>
      <c r="AB77" s="103" t="s">
        <v>502</v>
      </c>
      <c r="AC77" s="120"/>
      <c r="AD77" s="103" t="s">
        <v>502</v>
      </c>
      <c r="AE77" s="144"/>
      <c r="AF77" s="103" t="s">
        <v>502</v>
      </c>
      <c r="AG77" s="120"/>
      <c r="AH77" s="103" t="s">
        <v>502</v>
      </c>
      <c r="AI77" s="146"/>
      <c r="CB77" s="135"/>
      <c r="CD77" s="103" t="s">
        <v>502</v>
      </c>
      <c r="CE77" s="135"/>
      <c r="CF77" s="103" t="s">
        <v>502</v>
      </c>
      <c r="CG77" s="103" t="s">
        <v>502</v>
      </c>
      <c r="CH77" s="103" t="s">
        <v>502</v>
      </c>
      <c r="CI77" s="103" t="s">
        <v>502</v>
      </c>
      <c r="CJ77" s="103" t="s">
        <v>502</v>
      </c>
      <c r="CK77" s="103" t="s">
        <v>502</v>
      </c>
      <c r="CL77" s="103" t="s">
        <v>502</v>
      </c>
      <c r="CY77" s="120"/>
      <c r="CZ77" s="103" t="s">
        <v>502</v>
      </c>
      <c r="DA77" s="120"/>
      <c r="DB77" s="103" t="s">
        <v>502</v>
      </c>
      <c r="DC77" s="103" t="s">
        <v>502</v>
      </c>
      <c r="DD77" s="103" t="s">
        <v>502</v>
      </c>
      <c r="DE77" s="103" t="s">
        <v>502</v>
      </c>
      <c r="DF77" s="103" t="s">
        <v>502</v>
      </c>
      <c r="DG77" s="103" t="s">
        <v>502</v>
      </c>
      <c r="DH77" s="103" t="s">
        <v>502</v>
      </c>
      <c r="EL77" s="103" t="s">
        <v>502</v>
      </c>
      <c r="EM77" s="116" t="s">
        <v>502</v>
      </c>
      <c r="EN77" s="116" t="s">
        <v>502</v>
      </c>
      <c r="EO77" s="116" t="s">
        <v>502</v>
      </c>
      <c r="EP77" s="116" t="s">
        <v>502</v>
      </c>
      <c r="EQ77" s="116" t="s">
        <v>502</v>
      </c>
      <c r="ER77" s="116" t="s">
        <v>502</v>
      </c>
      <c r="EU77" s="103" t="s">
        <v>502</v>
      </c>
      <c r="EV77" s="103" t="s">
        <v>502</v>
      </c>
      <c r="EW77" s="103" t="s">
        <v>502</v>
      </c>
      <c r="EX77" s="103" t="s">
        <v>502</v>
      </c>
      <c r="FJ77" s="123"/>
      <c r="FK77" s="143"/>
      <c r="FL77" s="121"/>
      <c r="FM77" s="121"/>
      <c r="FR77" s="140"/>
      <c r="FS77" s="127"/>
      <c r="GP77" s="120"/>
      <c r="GQ77" s="120"/>
      <c r="GR77" s="120"/>
      <c r="GS77" s="120"/>
      <c r="GZ77" s="120"/>
      <c r="HA77" s="122"/>
      <c r="HB77" s="122"/>
      <c r="HC77" s="134"/>
      <c r="HG77" s="122"/>
      <c r="HH77" s="122"/>
      <c r="HI77" s="122"/>
      <c r="HJ77" s="120"/>
      <c r="HK77" s="120"/>
      <c r="HL77" s="120"/>
      <c r="HM77" s="122"/>
      <c r="HN77" s="122"/>
      <c r="IL77" s="122"/>
      <c r="IM77" s="122"/>
      <c r="IN77" s="122"/>
      <c r="IO77" s="122"/>
      <c r="JG77" s="124"/>
      <c r="JH77" s="124"/>
      <c r="JI77" s="124"/>
      <c r="JJ77" s="124"/>
      <c r="JM77" s="124"/>
      <c r="JN77" s="124"/>
      <c r="JO77" s="118" t="s">
        <v>502</v>
      </c>
      <c r="JP77" s="124"/>
      <c r="JQ77" s="118" t="s">
        <v>502</v>
      </c>
      <c r="JR77" s="118" t="s">
        <v>502</v>
      </c>
      <c r="JS77" s="118" t="s">
        <v>502</v>
      </c>
      <c r="JT77" s="118" t="s">
        <v>502</v>
      </c>
      <c r="JU77" s="118" t="s">
        <v>502</v>
      </c>
      <c r="JV77" s="118" t="s">
        <v>502</v>
      </c>
      <c r="JW77" s="118" t="s">
        <v>502</v>
      </c>
      <c r="KJ77" s="124"/>
      <c r="KK77" s="118" t="s">
        <v>502</v>
      </c>
      <c r="KL77" s="124"/>
      <c r="KM77" s="118" t="s">
        <v>502</v>
      </c>
      <c r="KN77" s="118" t="s">
        <v>502</v>
      </c>
      <c r="KO77" s="118" t="s">
        <v>502</v>
      </c>
      <c r="KP77" s="118" t="s">
        <v>502</v>
      </c>
      <c r="KQ77" s="118" t="s">
        <v>502</v>
      </c>
      <c r="KR77" s="118" t="s">
        <v>502</v>
      </c>
      <c r="KS77" s="118" t="s">
        <v>502</v>
      </c>
      <c r="LW77" s="118" t="s">
        <v>502</v>
      </c>
      <c r="LX77" s="118" t="s">
        <v>502</v>
      </c>
      <c r="LY77" s="118" t="s">
        <v>502</v>
      </c>
      <c r="LZ77" s="118" t="s">
        <v>502</v>
      </c>
      <c r="MA77" s="118" t="s">
        <v>502</v>
      </c>
      <c r="MB77" s="118" t="s">
        <v>502</v>
      </c>
      <c r="MC77" s="118" t="s">
        <v>502</v>
      </c>
      <c r="ME77" s="118" t="s">
        <v>502</v>
      </c>
      <c r="MF77" s="118" t="s">
        <v>502</v>
      </c>
      <c r="MG77" s="118" t="s">
        <v>502</v>
      </c>
      <c r="MH77" s="118" t="s">
        <v>502</v>
      </c>
    </row>
    <row r="78" spans="1:346" ht="28.8" x14ac:dyDescent="0.3">
      <c r="A78" s="152">
        <v>19</v>
      </c>
      <c r="B78" s="152">
        <v>19</v>
      </c>
      <c r="C78" s="152" t="s">
        <v>485</v>
      </c>
      <c r="D78" s="161">
        <v>45029</v>
      </c>
      <c r="E78" s="130" t="s">
        <v>658</v>
      </c>
      <c r="F78" s="120" t="s">
        <v>487</v>
      </c>
      <c r="G78" s="126" t="s">
        <v>659</v>
      </c>
      <c r="H78" s="126" t="s">
        <v>660</v>
      </c>
      <c r="I78" s="120" t="s">
        <v>661</v>
      </c>
      <c r="J78" s="126" t="s">
        <v>662</v>
      </c>
      <c r="K78" s="130" t="s">
        <v>663</v>
      </c>
      <c r="L78" s="150" t="s">
        <v>664</v>
      </c>
      <c r="M78" s="120" t="s">
        <v>494</v>
      </c>
      <c r="N78" s="125" t="s">
        <v>665</v>
      </c>
      <c r="O78" s="120" t="s">
        <v>545</v>
      </c>
      <c r="P78" s="133" t="s">
        <v>500</v>
      </c>
      <c r="Q78" s="130" t="s">
        <v>498</v>
      </c>
      <c r="R78" s="130">
        <v>1</v>
      </c>
      <c r="S78" s="103" t="s">
        <v>501</v>
      </c>
      <c r="T78" s="103" t="s">
        <v>500</v>
      </c>
      <c r="AB78" s="103">
        <v>948</v>
      </c>
      <c r="AC78" s="120">
        <v>948</v>
      </c>
      <c r="AD78" s="103">
        <v>63</v>
      </c>
      <c r="AE78" s="120">
        <v>63</v>
      </c>
      <c r="AF78" s="103">
        <v>0</v>
      </c>
      <c r="AG78" s="120">
        <v>0</v>
      </c>
      <c r="AH78" s="110">
        <f>0.89*AB78</f>
        <v>843.72</v>
      </c>
      <c r="AI78" s="144">
        <f>AH78</f>
        <v>843.72</v>
      </c>
      <c r="CB78" s="120" t="s">
        <v>502</v>
      </c>
      <c r="CD78" s="103" t="s">
        <v>502</v>
      </c>
      <c r="CE78" s="120" t="s">
        <v>502</v>
      </c>
      <c r="CF78" s="103" t="s">
        <v>502</v>
      </c>
      <c r="CG78" s="103" t="s">
        <v>502</v>
      </c>
      <c r="CH78" s="103" t="s">
        <v>502</v>
      </c>
      <c r="CI78" s="103" t="s">
        <v>502</v>
      </c>
      <c r="CJ78" s="103" t="s">
        <v>502</v>
      </c>
      <c r="CK78" s="103" t="s">
        <v>502</v>
      </c>
      <c r="CL78" s="103" t="s">
        <v>502</v>
      </c>
      <c r="CY78" s="120" t="s">
        <v>502</v>
      </c>
      <c r="CZ78" s="103" t="s">
        <v>502</v>
      </c>
      <c r="DA78" s="120" t="s">
        <v>502</v>
      </c>
      <c r="DB78" s="103" t="s">
        <v>502</v>
      </c>
      <c r="DC78" s="103" t="s">
        <v>502</v>
      </c>
      <c r="DD78" s="103" t="s">
        <v>502</v>
      </c>
      <c r="DE78" s="103" t="s">
        <v>502</v>
      </c>
      <c r="DF78" s="103" t="s">
        <v>502</v>
      </c>
      <c r="DG78" s="103" t="s">
        <v>502</v>
      </c>
      <c r="DH78" s="103" t="s">
        <v>502</v>
      </c>
      <c r="EL78" s="103" t="s">
        <v>502</v>
      </c>
      <c r="EM78" s="116" t="s">
        <v>502</v>
      </c>
      <c r="EN78" s="116" t="s">
        <v>502</v>
      </c>
      <c r="EO78" s="116" t="s">
        <v>502</v>
      </c>
      <c r="EP78" s="116" t="s">
        <v>502</v>
      </c>
      <c r="EQ78" s="116" t="s">
        <v>502</v>
      </c>
      <c r="ER78" s="116" t="s">
        <v>502</v>
      </c>
      <c r="EU78" s="103" t="s">
        <v>502</v>
      </c>
      <c r="EV78" s="103" t="s">
        <v>502</v>
      </c>
      <c r="EW78" s="103" t="s">
        <v>502</v>
      </c>
      <c r="EX78" s="103" t="s">
        <v>502</v>
      </c>
      <c r="FJ78" s="123" t="s">
        <v>818</v>
      </c>
      <c r="FK78" s="141" t="s">
        <v>815</v>
      </c>
      <c r="FL78" s="120" t="s">
        <v>808</v>
      </c>
      <c r="FM78" s="120" t="s">
        <v>803</v>
      </c>
      <c r="FR78" s="140" t="s">
        <v>858</v>
      </c>
      <c r="FS78" s="126" t="s">
        <v>859</v>
      </c>
      <c r="GP78" s="120" t="s">
        <v>500</v>
      </c>
      <c r="GQ78" s="120" t="s">
        <v>500</v>
      </c>
      <c r="GR78" s="120" t="s">
        <v>500</v>
      </c>
      <c r="GS78" s="120" t="s">
        <v>500</v>
      </c>
      <c r="GZ78" s="120" t="s">
        <v>502</v>
      </c>
      <c r="HA78" s="122" t="s">
        <v>502</v>
      </c>
      <c r="HB78" s="122" t="s">
        <v>502</v>
      </c>
      <c r="HC78" s="134" t="s">
        <v>502</v>
      </c>
      <c r="HG78" s="122" t="s">
        <v>502</v>
      </c>
      <c r="HH78" s="122" t="s">
        <v>502</v>
      </c>
      <c r="HI78" s="122" t="s">
        <v>502</v>
      </c>
      <c r="HJ78" s="120" t="s">
        <v>500</v>
      </c>
      <c r="HK78" s="120" t="s">
        <v>500</v>
      </c>
      <c r="HL78" s="120" t="s">
        <v>500</v>
      </c>
      <c r="HM78" s="122" t="s">
        <v>502</v>
      </c>
      <c r="HN78" s="122" t="s">
        <v>502</v>
      </c>
      <c r="IL78" s="122" t="s">
        <v>502</v>
      </c>
      <c r="IM78" s="122" t="s">
        <v>502</v>
      </c>
      <c r="IN78" s="122" t="s">
        <v>502</v>
      </c>
      <c r="IO78" s="122" t="s">
        <v>502</v>
      </c>
      <c r="JG78" s="123" t="s">
        <v>502</v>
      </c>
      <c r="JH78" s="123" t="s">
        <v>502</v>
      </c>
      <c r="JI78" s="123" t="s">
        <v>502</v>
      </c>
      <c r="JJ78" s="123" t="s">
        <v>502</v>
      </c>
      <c r="JM78" s="123" t="s">
        <v>502</v>
      </c>
      <c r="JN78" s="123" t="s">
        <v>502</v>
      </c>
      <c r="JO78" s="118" t="s">
        <v>502</v>
      </c>
      <c r="JP78" s="123" t="s">
        <v>502</v>
      </c>
      <c r="JQ78" s="118" t="s">
        <v>502</v>
      </c>
      <c r="JR78" s="118" t="s">
        <v>502</v>
      </c>
      <c r="JS78" s="118" t="s">
        <v>502</v>
      </c>
      <c r="JT78" s="118" t="s">
        <v>502</v>
      </c>
      <c r="JU78" s="118" t="s">
        <v>502</v>
      </c>
      <c r="JV78" s="118" t="s">
        <v>502</v>
      </c>
      <c r="JW78" s="118" t="s">
        <v>502</v>
      </c>
      <c r="KJ78" s="123" t="s">
        <v>502</v>
      </c>
      <c r="KK78" s="118" t="s">
        <v>502</v>
      </c>
      <c r="KL78" s="123" t="s">
        <v>502</v>
      </c>
      <c r="KM78" s="118" t="s">
        <v>502</v>
      </c>
      <c r="KN78" s="118" t="s">
        <v>502</v>
      </c>
      <c r="KO78" s="118" t="s">
        <v>502</v>
      </c>
      <c r="KP78" s="118" t="s">
        <v>502</v>
      </c>
      <c r="KQ78" s="118" t="s">
        <v>502</v>
      </c>
      <c r="KR78" s="118" t="s">
        <v>502</v>
      </c>
      <c r="KS78" s="118" t="s">
        <v>502</v>
      </c>
      <c r="LW78" s="118" t="s">
        <v>502</v>
      </c>
      <c r="LX78" s="118" t="s">
        <v>502</v>
      </c>
      <c r="LY78" s="118" t="s">
        <v>502</v>
      </c>
      <c r="LZ78" s="118" t="s">
        <v>502</v>
      </c>
      <c r="MA78" s="118" t="s">
        <v>502</v>
      </c>
      <c r="MB78" s="118" t="s">
        <v>502</v>
      </c>
      <c r="MC78" s="118" t="s">
        <v>502</v>
      </c>
      <c r="ME78" s="118" t="s">
        <v>502</v>
      </c>
      <c r="MF78" s="118" t="s">
        <v>502</v>
      </c>
      <c r="MG78" s="118" t="s">
        <v>502</v>
      </c>
      <c r="MH78" s="118" t="s">
        <v>502</v>
      </c>
    </row>
    <row r="79" spans="1:346" x14ac:dyDescent="0.3">
      <c r="A79" s="153"/>
      <c r="B79" s="153"/>
      <c r="C79" s="153"/>
      <c r="D79" s="162"/>
      <c r="E79" s="131"/>
      <c r="F79" s="120"/>
      <c r="G79" s="126"/>
      <c r="H79" s="126"/>
      <c r="I79" s="120"/>
      <c r="J79" s="126"/>
      <c r="K79" s="131"/>
      <c r="L79" s="150"/>
      <c r="M79" s="120"/>
      <c r="N79" s="125"/>
      <c r="O79" s="120"/>
      <c r="P79" s="133"/>
      <c r="Q79" s="131"/>
      <c r="R79" s="131"/>
      <c r="S79" s="103" t="s">
        <v>502</v>
      </c>
      <c r="T79" s="103" t="s">
        <v>502</v>
      </c>
      <c r="AB79" s="103" t="s">
        <v>502</v>
      </c>
      <c r="AC79" s="120"/>
      <c r="AD79" s="103" t="s">
        <v>502</v>
      </c>
      <c r="AE79" s="120"/>
      <c r="AF79" s="103" t="s">
        <v>502</v>
      </c>
      <c r="AG79" s="120"/>
      <c r="AH79" s="103" t="s">
        <v>502</v>
      </c>
      <c r="AI79" s="144"/>
      <c r="CB79" s="135"/>
      <c r="CD79" s="103" t="s">
        <v>502</v>
      </c>
      <c r="CE79" s="135"/>
      <c r="CF79" s="103" t="s">
        <v>502</v>
      </c>
      <c r="CG79" s="103" t="s">
        <v>502</v>
      </c>
      <c r="CH79" s="103" t="s">
        <v>502</v>
      </c>
      <c r="CI79" s="103" t="s">
        <v>502</v>
      </c>
      <c r="CJ79" s="103" t="s">
        <v>502</v>
      </c>
      <c r="CK79" s="103" t="s">
        <v>502</v>
      </c>
      <c r="CL79" s="103" t="s">
        <v>502</v>
      </c>
      <c r="CY79" s="120"/>
      <c r="CZ79" s="103" t="s">
        <v>502</v>
      </c>
      <c r="DA79" s="120"/>
      <c r="DB79" s="103" t="s">
        <v>502</v>
      </c>
      <c r="DC79" s="103" t="s">
        <v>502</v>
      </c>
      <c r="DD79" s="103" t="s">
        <v>502</v>
      </c>
      <c r="DE79" s="103" t="s">
        <v>502</v>
      </c>
      <c r="DF79" s="103" t="s">
        <v>502</v>
      </c>
      <c r="DG79" s="103" t="s">
        <v>502</v>
      </c>
      <c r="DH79" s="103" t="s">
        <v>502</v>
      </c>
      <c r="EL79" s="103" t="s">
        <v>502</v>
      </c>
      <c r="EM79" s="116" t="s">
        <v>502</v>
      </c>
      <c r="EN79" s="116" t="s">
        <v>502</v>
      </c>
      <c r="EO79" s="116" t="s">
        <v>502</v>
      </c>
      <c r="EP79" s="116" t="s">
        <v>502</v>
      </c>
      <c r="EQ79" s="116" t="s">
        <v>502</v>
      </c>
      <c r="ER79" s="116" t="s">
        <v>502</v>
      </c>
      <c r="EU79" s="103" t="s">
        <v>502</v>
      </c>
      <c r="EV79" s="103" t="s">
        <v>502</v>
      </c>
      <c r="EW79" s="103" t="s">
        <v>502</v>
      </c>
      <c r="EX79" s="103" t="s">
        <v>502</v>
      </c>
      <c r="FJ79" s="123"/>
      <c r="FK79" s="142"/>
      <c r="FL79" s="121"/>
      <c r="FM79" s="121"/>
      <c r="FR79" s="140"/>
      <c r="FS79" s="126"/>
      <c r="GP79" s="120"/>
      <c r="GQ79" s="120"/>
      <c r="GR79" s="120"/>
      <c r="GS79" s="120"/>
      <c r="GZ79" s="120"/>
      <c r="HA79" s="122"/>
      <c r="HB79" s="122"/>
      <c r="HC79" s="134"/>
      <c r="HG79" s="122"/>
      <c r="HH79" s="122"/>
      <c r="HI79" s="122"/>
      <c r="HJ79" s="120"/>
      <c r="HK79" s="120"/>
      <c r="HL79" s="120"/>
      <c r="HM79" s="122"/>
      <c r="HN79" s="122"/>
      <c r="IL79" s="122"/>
      <c r="IM79" s="122"/>
      <c r="IN79" s="122"/>
      <c r="IO79" s="122"/>
      <c r="JG79" s="124"/>
      <c r="JH79" s="124"/>
      <c r="JI79" s="124"/>
      <c r="JJ79" s="124"/>
      <c r="JM79" s="124"/>
      <c r="JN79" s="124"/>
      <c r="JO79" s="118" t="s">
        <v>502</v>
      </c>
      <c r="JP79" s="124"/>
      <c r="JQ79" s="118" t="s">
        <v>502</v>
      </c>
      <c r="JR79" s="118" t="s">
        <v>502</v>
      </c>
      <c r="JS79" s="118" t="s">
        <v>502</v>
      </c>
      <c r="JT79" s="118" t="s">
        <v>502</v>
      </c>
      <c r="JU79" s="118" t="s">
        <v>502</v>
      </c>
      <c r="JV79" s="118" t="s">
        <v>502</v>
      </c>
      <c r="JW79" s="118" t="s">
        <v>502</v>
      </c>
      <c r="KJ79" s="124"/>
      <c r="KK79" s="118" t="s">
        <v>502</v>
      </c>
      <c r="KL79" s="124"/>
      <c r="KM79" s="118" t="s">
        <v>502</v>
      </c>
      <c r="KN79" s="118" t="s">
        <v>502</v>
      </c>
      <c r="KO79" s="118" t="s">
        <v>502</v>
      </c>
      <c r="KP79" s="118" t="s">
        <v>502</v>
      </c>
      <c r="KQ79" s="118" t="s">
        <v>502</v>
      </c>
      <c r="KR79" s="118" t="s">
        <v>502</v>
      </c>
      <c r="KS79" s="118" t="s">
        <v>502</v>
      </c>
      <c r="LW79" s="118" t="s">
        <v>502</v>
      </c>
      <c r="LX79" s="118" t="s">
        <v>502</v>
      </c>
      <c r="LY79" s="118" t="s">
        <v>502</v>
      </c>
      <c r="LZ79" s="118" t="s">
        <v>502</v>
      </c>
      <c r="MA79" s="118" t="s">
        <v>502</v>
      </c>
      <c r="MB79" s="118" t="s">
        <v>502</v>
      </c>
      <c r="MC79" s="118" t="s">
        <v>502</v>
      </c>
      <c r="ME79" s="118" t="s">
        <v>502</v>
      </c>
      <c r="MF79" s="118" t="s">
        <v>502</v>
      </c>
      <c r="MG79" s="118" t="s">
        <v>502</v>
      </c>
      <c r="MH79" s="118" t="s">
        <v>502</v>
      </c>
    </row>
    <row r="80" spans="1:346" x14ac:dyDescent="0.3">
      <c r="A80" s="153"/>
      <c r="B80" s="153"/>
      <c r="C80" s="153"/>
      <c r="D80" s="162"/>
      <c r="E80" s="131"/>
      <c r="F80" s="120"/>
      <c r="G80" s="126"/>
      <c r="H80" s="126"/>
      <c r="I80" s="120"/>
      <c r="J80" s="126"/>
      <c r="K80" s="131"/>
      <c r="L80" s="150"/>
      <c r="M80" s="120"/>
      <c r="N80" s="125"/>
      <c r="O80" s="120"/>
      <c r="P80" s="133"/>
      <c r="Q80" s="131"/>
      <c r="R80" s="131"/>
      <c r="S80" s="103" t="s">
        <v>502</v>
      </c>
      <c r="T80" s="103" t="s">
        <v>502</v>
      </c>
      <c r="AB80" s="103" t="s">
        <v>502</v>
      </c>
      <c r="AC80" s="120"/>
      <c r="AD80" s="103" t="s">
        <v>502</v>
      </c>
      <c r="AE80" s="120"/>
      <c r="AF80" s="103" t="s">
        <v>502</v>
      </c>
      <c r="AG80" s="120"/>
      <c r="AH80" s="103" t="s">
        <v>502</v>
      </c>
      <c r="AI80" s="144"/>
      <c r="CB80" s="135"/>
      <c r="CD80" s="103" t="s">
        <v>502</v>
      </c>
      <c r="CE80" s="135"/>
      <c r="CF80" s="103" t="s">
        <v>502</v>
      </c>
      <c r="CG80" s="103" t="s">
        <v>502</v>
      </c>
      <c r="CH80" s="103" t="s">
        <v>502</v>
      </c>
      <c r="CI80" s="103" t="s">
        <v>502</v>
      </c>
      <c r="CJ80" s="103" t="s">
        <v>502</v>
      </c>
      <c r="CK80" s="103" t="s">
        <v>502</v>
      </c>
      <c r="CL80" s="103" t="s">
        <v>502</v>
      </c>
      <c r="CY80" s="120"/>
      <c r="CZ80" s="103" t="s">
        <v>502</v>
      </c>
      <c r="DA80" s="120"/>
      <c r="DB80" s="103" t="s">
        <v>502</v>
      </c>
      <c r="DC80" s="103" t="s">
        <v>502</v>
      </c>
      <c r="DD80" s="103" t="s">
        <v>502</v>
      </c>
      <c r="DE80" s="103" t="s">
        <v>502</v>
      </c>
      <c r="DF80" s="103" t="s">
        <v>502</v>
      </c>
      <c r="DG80" s="103" t="s">
        <v>502</v>
      </c>
      <c r="DH80" s="103" t="s">
        <v>502</v>
      </c>
      <c r="EL80" s="103" t="s">
        <v>502</v>
      </c>
      <c r="EM80" s="116" t="s">
        <v>502</v>
      </c>
      <c r="EN80" s="116" t="s">
        <v>502</v>
      </c>
      <c r="EO80" s="116" t="s">
        <v>502</v>
      </c>
      <c r="EP80" s="116" t="s">
        <v>502</v>
      </c>
      <c r="EQ80" s="116" t="s">
        <v>502</v>
      </c>
      <c r="ER80" s="116" t="s">
        <v>502</v>
      </c>
      <c r="EU80" s="103" t="s">
        <v>502</v>
      </c>
      <c r="EV80" s="103" t="s">
        <v>502</v>
      </c>
      <c r="EW80" s="103" t="s">
        <v>502</v>
      </c>
      <c r="EX80" s="103" t="s">
        <v>502</v>
      </c>
      <c r="FJ80" s="123"/>
      <c r="FK80" s="142"/>
      <c r="FL80" s="121"/>
      <c r="FM80" s="121"/>
      <c r="FR80" s="140"/>
      <c r="FS80" s="126"/>
      <c r="GP80" s="120"/>
      <c r="GQ80" s="120"/>
      <c r="GR80" s="120"/>
      <c r="GS80" s="120"/>
      <c r="GZ80" s="120"/>
      <c r="HA80" s="122"/>
      <c r="HB80" s="122"/>
      <c r="HC80" s="134"/>
      <c r="HG80" s="122"/>
      <c r="HH80" s="122"/>
      <c r="HI80" s="122"/>
      <c r="HJ80" s="120"/>
      <c r="HK80" s="120"/>
      <c r="HL80" s="120"/>
      <c r="HM80" s="122"/>
      <c r="HN80" s="122"/>
      <c r="IL80" s="122"/>
      <c r="IM80" s="122"/>
      <c r="IN80" s="122"/>
      <c r="IO80" s="122"/>
      <c r="JG80" s="124"/>
      <c r="JH80" s="124"/>
      <c r="JI80" s="124"/>
      <c r="JJ80" s="124"/>
      <c r="JM80" s="124"/>
      <c r="JN80" s="124"/>
      <c r="JO80" s="118" t="s">
        <v>502</v>
      </c>
      <c r="JP80" s="124"/>
      <c r="JQ80" s="118" t="s">
        <v>502</v>
      </c>
      <c r="JR80" s="118" t="s">
        <v>502</v>
      </c>
      <c r="JS80" s="118" t="s">
        <v>502</v>
      </c>
      <c r="JT80" s="118" t="s">
        <v>502</v>
      </c>
      <c r="JU80" s="118" t="s">
        <v>502</v>
      </c>
      <c r="JV80" s="118" t="s">
        <v>502</v>
      </c>
      <c r="JW80" s="118" t="s">
        <v>502</v>
      </c>
      <c r="KJ80" s="124"/>
      <c r="KK80" s="118" t="s">
        <v>502</v>
      </c>
      <c r="KL80" s="124"/>
      <c r="KM80" s="118" t="s">
        <v>502</v>
      </c>
      <c r="KN80" s="118" t="s">
        <v>502</v>
      </c>
      <c r="KO80" s="118" t="s">
        <v>502</v>
      </c>
      <c r="KP80" s="118" t="s">
        <v>502</v>
      </c>
      <c r="KQ80" s="118" t="s">
        <v>502</v>
      </c>
      <c r="KR80" s="118" t="s">
        <v>502</v>
      </c>
      <c r="KS80" s="118" t="s">
        <v>502</v>
      </c>
      <c r="LW80" s="118" t="s">
        <v>502</v>
      </c>
      <c r="LX80" s="118" t="s">
        <v>502</v>
      </c>
      <c r="LY80" s="118" t="s">
        <v>502</v>
      </c>
      <c r="LZ80" s="118" t="s">
        <v>502</v>
      </c>
      <c r="MA80" s="118" t="s">
        <v>502</v>
      </c>
      <c r="MB80" s="118" t="s">
        <v>502</v>
      </c>
      <c r="MC80" s="118" t="s">
        <v>502</v>
      </c>
      <c r="ME80" s="118" t="s">
        <v>502</v>
      </c>
      <c r="MF80" s="118" t="s">
        <v>502</v>
      </c>
      <c r="MG80" s="118" t="s">
        <v>502</v>
      </c>
      <c r="MH80" s="118" t="s">
        <v>502</v>
      </c>
    </row>
    <row r="81" spans="1:346" x14ac:dyDescent="0.3">
      <c r="A81" s="154"/>
      <c r="B81" s="154"/>
      <c r="C81" s="154"/>
      <c r="D81" s="163"/>
      <c r="E81" s="132"/>
      <c r="F81" s="120"/>
      <c r="G81" s="126"/>
      <c r="H81" s="126"/>
      <c r="I81" s="120"/>
      <c r="J81" s="126"/>
      <c r="K81" s="132"/>
      <c r="L81" s="150"/>
      <c r="M81" s="120"/>
      <c r="N81" s="125"/>
      <c r="O81" s="120"/>
      <c r="P81" s="133"/>
      <c r="Q81" s="132"/>
      <c r="R81" s="132"/>
      <c r="S81" s="103" t="s">
        <v>502</v>
      </c>
      <c r="T81" s="103" t="s">
        <v>502</v>
      </c>
      <c r="AB81" s="103" t="s">
        <v>502</v>
      </c>
      <c r="AC81" s="120"/>
      <c r="AD81" s="103" t="s">
        <v>502</v>
      </c>
      <c r="AE81" s="120"/>
      <c r="AF81" s="103" t="s">
        <v>502</v>
      </c>
      <c r="AG81" s="120"/>
      <c r="AH81" s="103" t="s">
        <v>502</v>
      </c>
      <c r="AI81" s="144"/>
      <c r="CB81" s="135"/>
      <c r="CD81" s="103" t="s">
        <v>502</v>
      </c>
      <c r="CE81" s="135"/>
      <c r="CF81" s="103" t="s">
        <v>502</v>
      </c>
      <c r="CG81" s="103" t="s">
        <v>502</v>
      </c>
      <c r="CH81" s="103" t="s">
        <v>502</v>
      </c>
      <c r="CI81" s="103" t="s">
        <v>502</v>
      </c>
      <c r="CJ81" s="103" t="s">
        <v>502</v>
      </c>
      <c r="CK81" s="103" t="s">
        <v>502</v>
      </c>
      <c r="CL81" s="103" t="s">
        <v>502</v>
      </c>
      <c r="CY81" s="120"/>
      <c r="CZ81" s="103" t="s">
        <v>502</v>
      </c>
      <c r="DA81" s="120"/>
      <c r="DB81" s="103" t="s">
        <v>502</v>
      </c>
      <c r="DC81" s="103" t="s">
        <v>502</v>
      </c>
      <c r="DD81" s="103" t="s">
        <v>502</v>
      </c>
      <c r="DE81" s="103" t="s">
        <v>502</v>
      </c>
      <c r="DF81" s="103" t="s">
        <v>502</v>
      </c>
      <c r="DG81" s="103" t="s">
        <v>502</v>
      </c>
      <c r="DH81" s="103" t="s">
        <v>502</v>
      </c>
      <c r="EL81" s="103" t="s">
        <v>502</v>
      </c>
      <c r="EM81" s="116" t="s">
        <v>502</v>
      </c>
      <c r="EN81" s="116" t="s">
        <v>502</v>
      </c>
      <c r="EO81" s="116" t="s">
        <v>502</v>
      </c>
      <c r="EP81" s="116" t="s">
        <v>502</v>
      </c>
      <c r="EQ81" s="116" t="s">
        <v>502</v>
      </c>
      <c r="ER81" s="116" t="s">
        <v>502</v>
      </c>
      <c r="EU81" s="103" t="s">
        <v>502</v>
      </c>
      <c r="EV81" s="103" t="s">
        <v>502</v>
      </c>
      <c r="EW81" s="103" t="s">
        <v>502</v>
      </c>
      <c r="EX81" s="103" t="s">
        <v>502</v>
      </c>
      <c r="FJ81" s="123"/>
      <c r="FK81" s="143"/>
      <c r="FL81" s="121"/>
      <c r="FM81" s="121"/>
      <c r="FR81" s="140"/>
      <c r="FS81" s="126"/>
      <c r="GP81" s="120"/>
      <c r="GQ81" s="120"/>
      <c r="GR81" s="120"/>
      <c r="GS81" s="120"/>
      <c r="GZ81" s="120"/>
      <c r="HA81" s="122"/>
      <c r="HB81" s="122"/>
      <c r="HC81" s="134"/>
      <c r="HG81" s="122"/>
      <c r="HH81" s="122"/>
      <c r="HI81" s="122"/>
      <c r="HJ81" s="120"/>
      <c r="HK81" s="120"/>
      <c r="HL81" s="120"/>
      <c r="HM81" s="122"/>
      <c r="HN81" s="122"/>
      <c r="IL81" s="122"/>
      <c r="IM81" s="122"/>
      <c r="IN81" s="122"/>
      <c r="IO81" s="122"/>
      <c r="JG81" s="124"/>
      <c r="JH81" s="124"/>
      <c r="JI81" s="124"/>
      <c r="JJ81" s="124"/>
      <c r="JM81" s="124"/>
      <c r="JN81" s="124"/>
      <c r="JO81" s="118" t="s">
        <v>502</v>
      </c>
      <c r="JP81" s="124"/>
      <c r="JQ81" s="118" t="s">
        <v>502</v>
      </c>
      <c r="JR81" s="118" t="s">
        <v>502</v>
      </c>
      <c r="JS81" s="118" t="s">
        <v>502</v>
      </c>
      <c r="JT81" s="118" t="s">
        <v>502</v>
      </c>
      <c r="JU81" s="118" t="s">
        <v>502</v>
      </c>
      <c r="JV81" s="118" t="s">
        <v>502</v>
      </c>
      <c r="JW81" s="118" t="s">
        <v>502</v>
      </c>
      <c r="KJ81" s="124"/>
      <c r="KK81" s="118" t="s">
        <v>502</v>
      </c>
      <c r="KL81" s="124"/>
      <c r="KM81" s="118" t="s">
        <v>502</v>
      </c>
      <c r="KN81" s="118" t="s">
        <v>502</v>
      </c>
      <c r="KO81" s="118" t="s">
        <v>502</v>
      </c>
      <c r="KP81" s="118" t="s">
        <v>502</v>
      </c>
      <c r="KQ81" s="118" t="s">
        <v>502</v>
      </c>
      <c r="KR81" s="118" t="s">
        <v>502</v>
      </c>
      <c r="KS81" s="118" t="s">
        <v>502</v>
      </c>
      <c r="LW81" s="118" t="s">
        <v>502</v>
      </c>
      <c r="LX81" s="118" t="s">
        <v>502</v>
      </c>
      <c r="LY81" s="118" t="s">
        <v>502</v>
      </c>
      <c r="LZ81" s="118" t="s">
        <v>502</v>
      </c>
      <c r="MA81" s="118" t="s">
        <v>502</v>
      </c>
      <c r="MB81" s="118" t="s">
        <v>502</v>
      </c>
      <c r="MC81" s="118" t="s">
        <v>502</v>
      </c>
      <c r="ME81" s="118" t="s">
        <v>502</v>
      </c>
      <c r="MF81" s="118" t="s">
        <v>502</v>
      </c>
      <c r="MG81" s="118" t="s">
        <v>502</v>
      </c>
      <c r="MH81" s="118" t="s">
        <v>502</v>
      </c>
    </row>
    <row r="82" spans="1:346" x14ac:dyDescent="0.3">
      <c r="A82" s="152">
        <v>20</v>
      </c>
      <c r="B82" s="152">
        <v>20</v>
      </c>
      <c r="C82" s="152" t="s">
        <v>485</v>
      </c>
      <c r="D82" s="161">
        <v>45029</v>
      </c>
      <c r="E82" s="130" t="s">
        <v>666</v>
      </c>
      <c r="F82" s="120" t="s">
        <v>487</v>
      </c>
      <c r="G82" s="126" t="s">
        <v>667</v>
      </c>
      <c r="H82" s="126" t="s">
        <v>668</v>
      </c>
      <c r="I82" s="120" t="s">
        <v>669</v>
      </c>
      <c r="J82" s="126" t="s">
        <v>670</v>
      </c>
      <c r="K82" s="120" t="s">
        <v>671</v>
      </c>
      <c r="L82" s="150" t="s">
        <v>672</v>
      </c>
      <c r="M82" s="120" t="s">
        <v>494</v>
      </c>
      <c r="N82" s="120" t="s">
        <v>523</v>
      </c>
      <c r="O82" s="120" t="s">
        <v>574</v>
      </c>
      <c r="P82" s="140" t="s">
        <v>673</v>
      </c>
      <c r="Q82" s="130" t="s">
        <v>498</v>
      </c>
      <c r="R82" s="130">
        <v>1</v>
      </c>
      <c r="S82" s="103" t="s">
        <v>500</v>
      </c>
      <c r="T82" s="103" t="s">
        <v>500</v>
      </c>
      <c r="AB82" s="103">
        <v>102</v>
      </c>
      <c r="AC82" s="120">
        <v>102</v>
      </c>
      <c r="AD82" s="103">
        <v>64</v>
      </c>
      <c r="AE82" s="144">
        <v>63.6</v>
      </c>
      <c r="AF82" s="103">
        <v>0</v>
      </c>
      <c r="AG82" s="120">
        <v>0</v>
      </c>
      <c r="AH82" s="110">
        <f>(57%+39%)*AB82</f>
        <v>97.92</v>
      </c>
      <c r="AI82" s="144">
        <f>(57%+39%)*AB82</f>
        <v>97.92</v>
      </c>
      <c r="CB82" s="120" t="s">
        <v>502</v>
      </c>
      <c r="CD82" s="103" t="s">
        <v>502</v>
      </c>
      <c r="CE82" s="120" t="s">
        <v>502</v>
      </c>
      <c r="CF82" s="103" t="s">
        <v>502</v>
      </c>
      <c r="CG82" s="103" t="s">
        <v>502</v>
      </c>
      <c r="CH82" s="103" t="s">
        <v>502</v>
      </c>
      <c r="CI82" s="103" t="s">
        <v>502</v>
      </c>
      <c r="CJ82" s="103" t="s">
        <v>502</v>
      </c>
      <c r="CK82" s="103" t="s">
        <v>502</v>
      </c>
      <c r="CL82" s="103" t="s">
        <v>502</v>
      </c>
      <c r="CY82" s="120" t="s">
        <v>502</v>
      </c>
      <c r="CZ82" s="103" t="s">
        <v>502</v>
      </c>
      <c r="DA82" s="120" t="s">
        <v>502</v>
      </c>
      <c r="DB82" s="103" t="s">
        <v>502</v>
      </c>
      <c r="DC82" s="103" t="s">
        <v>502</v>
      </c>
      <c r="DD82" s="103" t="s">
        <v>502</v>
      </c>
      <c r="DE82" s="103" t="s">
        <v>502</v>
      </c>
      <c r="DF82" s="103" t="s">
        <v>502</v>
      </c>
      <c r="DG82" s="103" t="s">
        <v>502</v>
      </c>
      <c r="DH82" s="103" t="s">
        <v>502</v>
      </c>
      <c r="EL82" s="103" t="s">
        <v>502</v>
      </c>
      <c r="EM82" s="116" t="s">
        <v>502</v>
      </c>
      <c r="EN82" s="116" t="s">
        <v>502</v>
      </c>
      <c r="EO82" s="116" t="s">
        <v>502</v>
      </c>
      <c r="EP82" s="116" t="s">
        <v>502</v>
      </c>
      <c r="EQ82" s="116" t="s">
        <v>502</v>
      </c>
      <c r="ER82" s="116" t="s">
        <v>502</v>
      </c>
      <c r="EU82" s="103" t="s">
        <v>502</v>
      </c>
      <c r="EV82" s="103" t="s">
        <v>502</v>
      </c>
      <c r="EW82" s="103" t="s">
        <v>502</v>
      </c>
      <c r="EX82" s="103" t="s">
        <v>502</v>
      </c>
      <c r="FJ82" s="123" t="s">
        <v>818</v>
      </c>
      <c r="FK82" s="141" t="s">
        <v>816</v>
      </c>
      <c r="FL82" s="120" t="s">
        <v>803</v>
      </c>
      <c r="FM82" s="120" t="s">
        <v>803</v>
      </c>
      <c r="FR82" s="140" t="s">
        <v>860</v>
      </c>
      <c r="FS82" s="127" t="s">
        <v>861</v>
      </c>
      <c r="GP82" s="120" t="s">
        <v>500</v>
      </c>
      <c r="GQ82" s="120" t="s">
        <v>500</v>
      </c>
      <c r="GR82" s="120" t="s">
        <v>500</v>
      </c>
      <c r="GS82" s="120" t="s">
        <v>500</v>
      </c>
      <c r="GZ82" s="120" t="s">
        <v>502</v>
      </c>
      <c r="HA82" s="122" t="s">
        <v>502</v>
      </c>
      <c r="HB82" s="122" t="s">
        <v>502</v>
      </c>
      <c r="HC82" s="134" t="s">
        <v>502</v>
      </c>
      <c r="HG82" s="122" t="s">
        <v>502</v>
      </c>
      <c r="HH82" s="122" t="s">
        <v>502</v>
      </c>
      <c r="HI82" s="122" t="s">
        <v>502</v>
      </c>
      <c r="HJ82" s="120" t="s">
        <v>500</v>
      </c>
      <c r="HK82" s="120" t="s">
        <v>500</v>
      </c>
      <c r="HL82" s="120" t="s">
        <v>500</v>
      </c>
      <c r="HM82" s="122" t="s">
        <v>502</v>
      </c>
      <c r="HN82" s="122" t="s">
        <v>502</v>
      </c>
      <c r="IL82" s="122" t="s">
        <v>502</v>
      </c>
      <c r="IM82" s="122" t="s">
        <v>502</v>
      </c>
      <c r="IN82" s="122" t="s">
        <v>502</v>
      </c>
      <c r="IO82" s="122" t="s">
        <v>502</v>
      </c>
      <c r="JG82" s="123" t="s">
        <v>502</v>
      </c>
      <c r="JH82" s="123" t="s">
        <v>502</v>
      </c>
      <c r="JI82" s="123" t="s">
        <v>502</v>
      </c>
      <c r="JJ82" s="123" t="s">
        <v>502</v>
      </c>
      <c r="JM82" s="123" t="s">
        <v>502</v>
      </c>
      <c r="JN82" s="123" t="s">
        <v>502</v>
      </c>
      <c r="JO82" s="118" t="s">
        <v>502</v>
      </c>
      <c r="JP82" s="123" t="s">
        <v>502</v>
      </c>
      <c r="JQ82" s="118" t="s">
        <v>502</v>
      </c>
      <c r="JR82" s="118" t="s">
        <v>502</v>
      </c>
      <c r="JS82" s="118" t="s">
        <v>502</v>
      </c>
      <c r="JT82" s="118" t="s">
        <v>502</v>
      </c>
      <c r="JU82" s="118" t="s">
        <v>502</v>
      </c>
      <c r="JV82" s="118" t="s">
        <v>502</v>
      </c>
      <c r="JW82" s="118" t="s">
        <v>502</v>
      </c>
      <c r="KJ82" s="123" t="s">
        <v>502</v>
      </c>
      <c r="KK82" s="118" t="s">
        <v>502</v>
      </c>
      <c r="KL82" s="123" t="s">
        <v>502</v>
      </c>
      <c r="KM82" s="118" t="s">
        <v>502</v>
      </c>
      <c r="KN82" s="118" t="s">
        <v>502</v>
      </c>
      <c r="KO82" s="118" t="s">
        <v>502</v>
      </c>
      <c r="KP82" s="118" t="s">
        <v>502</v>
      </c>
      <c r="KQ82" s="118" t="s">
        <v>502</v>
      </c>
      <c r="KR82" s="118" t="s">
        <v>502</v>
      </c>
      <c r="KS82" s="118" t="s">
        <v>502</v>
      </c>
      <c r="LW82" s="118" t="s">
        <v>502</v>
      </c>
      <c r="LX82" s="118" t="s">
        <v>502</v>
      </c>
      <c r="LY82" s="118" t="s">
        <v>502</v>
      </c>
      <c r="LZ82" s="118" t="s">
        <v>502</v>
      </c>
      <c r="MA82" s="118" t="s">
        <v>502</v>
      </c>
      <c r="MB82" s="118" t="s">
        <v>502</v>
      </c>
      <c r="MC82" s="118" t="s">
        <v>502</v>
      </c>
      <c r="ME82" s="118" t="s">
        <v>502</v>
      </c>
      <c r="MF82" s="118" t="s">
        <v>502</v>
      </c>
      <c r="MG82" s="118" t="s">
        <v>502</v>
      </c>
      <c r="MH82" s="118" t="s">
        <v>502</v>
      </c>
    </row>
    <row r="83" spans="1:346" x14ac:dyDescent="0.3">
      <c r="A83" s="153"/>
      <c r="B83" s="153"/>
      <c r="C83" s="153"/>
      <c r="D83" s="162"/>
      <c r="E83" s="131"/>
      <c r="F83" s="120"/>
      <c r="G83" s="126"/>
      <c r="H83" s="126"/>
      <c r="I83" s="120"/>
      <c r="J83" s="126"/>
      <c r="K83" s="120"/>
      <c r="L83" s="150"/>
      <c r="M83" s="120"/>
      <c r="N83" s="120"/>
      <c r="O83" s="120"/>
      <c r="P83" s="140"/>
      <c r="Q83" s="131"/>
      <c r="R83" s="131"/>
      <c r="S83" s="103" t="s">
        <v>502</v>
      </c>
      <c r="T83" s="103" t="s">
        <v>502</v>
      </c>
      <c r="AB83" s="103" t="s">
        <v>502</v>
      </c>
      <c r="AC83" s="120"/>
      <c r="AD83" s="103" t="s">
        <v>502</v>
      </c>
      <c r="AE83" s="144"/>
      <c r="AF83" s="103" t="s">
        <v>502</v>
      </c>
      <c r="AG83" s="120"/>
      <c r="AH83" s="103" t="s">
        <v>502</v>
      </c>
      <c r="AI83" s="144"/>
      <c r="CB83" s="135"/>
      <c r="CD83" s="103" t="s">
        <v>502</v>
      </c>
      <c r="CE83" s="135"/>
      <c r="CF83" s="103" t="s">
        <v>502</v>
      </c>
      <c r="CG83" s="103" t="s">
        <v>502</v>
      </c>
      <c r="CH83" s="103" t="s">
        <v>502</v>
      </c>
      <c r="CI83" s="103" t="s">
        <v>502</v>
      </c>
      <c r="CJ83" s="103" t="s">
        <v>502</v>
      </c>
      <c r="CK83" s="103" t="s">
        <v>502</v>
      </c>
      <c r="CL83" s="103" t="s">
        <v>502</v>
      </c>
      <c r="CY83" s="120"/>
      <c r="CZ83" s="103" t="s">
        <v>502</v>
      </c>
      <c r="DA83" s="120"/>
      <c r="DB83" s="103" t="s">
        <v>502</v>
      </c>
      <c r="DC83" s="103" t="s">
        <v>502</v>
      </c>
      <c r="DD83" s="103" t="s">
        <v>502</v>
      </c>
      <c r="DE83" s="103" t="s">
        <v>502</v>
      </c>
      <c r="DF83" s="103" t="s">
        <v>502</v>
      </c>
      <c r="DG83" s="103" t="s">
        <v>502</v>
      </c>
      <c r="DH83" s="103" t="s">
        <v>502</v>
      </c>
      <c r="EL83" s="103" t="s">
        <v>502</v>
      </c>
      <c r="EM83" s="116" t="s">
        <v>502</v>
      </c>
      <c r="EN83" s="116" t="s">
        <v>502</v>
      </c>
      <c r="EO83" s="116" t="s">
        <v>502</v>
      </c>
      <c r="EP83" s="116" t="s">
        <v>502</v>
      </c>
      <c r="EQ83" s="116" t="s">
        <v>502</v>
      </c>
      <c r="ER83" s="116" t="s">
        <v>502</v>
      </c>
      <c r="EU83" s="103" t="s">
        <v>502</v>
      </c>
      <c r="EV83" s="103" t="s">
        <v>502</v>
      </c>
      <c r="EW83" s="103" t="s">
        <v>502</v>
      </c>
      <c r="EX83" s="103" t="s">
        <v>502</v>
      </c>
      <c r="FJ83" s="123"/>
      <c r="FK83" s="142"/>
      <c r="FL83" s="121"/>
      <c r="FM83" s="121"/>
      <c r="FR83" s="140"/>
      <c r="FS83" s="127"/>
      <c r="GP83" s="120"/>
      <c r="GQ83" s="120"/>
      <c r="GR83" s="120"/>
      <c r="GS83" s="120"/>
      <c r="GZ83" s="120"/>
      <c r="HA83" s="122"/>
      <c r="HB83" s="122"/>
      <c r="HC83" s="134"/>
      <c r="HG83" s="122"/>
      <c r="HH83" s="122"/>
      <c r="HI83" s="122"/>
      <c r="HJ83" s="120"/>
      <c r="HK83" s="120"/>
      <c r="HL83" s="120"/>
      <c r="HM83" s="122"/>
      <c r="HN83" s="122"/>
      <c r="IL83" s="122"/>
      <c r="IM83" s="122"/>
      <c r="IN83" s="122"/>
      <c r="IO83" s="122"/>
      <c r="JG83" s="124"/>
      <c r="JH83" s="124"/>
      <c r="JI83" s="124"/>
      <c r="JJ83" s="124"/>
      <c r="JM83" s="124"/>
      <c r="JN83" s="124"/>
      <c r="JO83" s="118" t="s">
        <v>502</v>
      </c>
      <c r="JP83" s="124"/>
      <c r="JQ83" s="118" t="s">
        <v>502</v>
      </c>
      <c r="JR83" s="118" t="s">
        <v>502</v>
      </c>
      <c r="JS83" s="118" t="s">
        <v>502</v>
      </c>
      <c r="JT83" s="118" t="s">
        <v>502</v>
      </c>
      <c r="JU83" s="118" t="s">
        <v>502</v>
      </c>
      <c r="JV83" s="118" t="s">
        <v>502</v>
      </c>
      <c r="JW83" s="118" t="s">
        <v>502</v>
      </c>
      <c r="KJ83" s="124"/>
      <c r="KK83" s="118" t="s">
        <v>502</v>
      </c>
      <c r="KL83" s="124"/>
      <c r="KM83" s="118" t="s">
        <v>502</v>
      </c>
      <c r="KN83" s="118" t="s">
        <v>502</v>
      </c>
      <c r="KO83" s="118" t="s">
        <v>502</v>
      </c>
      <c r="KP83" s="118" t="s">
        <v>502</v>
      </c>
      <c r="KQ83" s="118" t="s">
        <v>502</v>
      </c>
      <c r="KR83" s="118" t="s">
        <v>502</v>
      </c>
      <c r="KS83" s="118" t="s">
        <v>502</v>
      </c>
      <c r="LW83" s="118" t="s">
        <v>502</v>
      </c>
      <c r="LX83" s="118" t="s">
        <v>502</v>
      </c>
      <c r="LY83" s="118" t="s">
        <v>502</v>
      </c>
      <c r="LZ83" s="118" t="s">
        <v>502</v>
      </c>
      <c r="MA83" s="118" t="s">
        <v>502</v>
      </c>
      <c r="MB83" s="118" t="s">
        <v>502</v>
      </c>
      <c r="MC83" s="118" t="s">
        <v>502</v>
      </c>
      <c r="ME83" s="118" t="s">
        <v>502</v>
      </c>
      <c r="MF83" s="118" t="s">
        <v>502</v>
      </c>
      <c r="MG83" s="118" t="s">
        <v>502</v>
      </c>
      <c r="MH83" s="118" t="s">
        <v>502</v>
      </c>
    </row>
    <row r="84" spans="1:346" x14ac:dyDescent="0.3">
      <c r="A84" s="153"/>
      <c r="B84" s="153"/>
      <c r="C84" s="153"/>
      <c r="D84" s="162"/>
      <c r="E84" s="131"/>
      <c r="F84" s="120"/>
      <c r="G84" s="126"/>
      <c r="H84" s="126"/>
      <c r="I84" s="120"/>
      <c r="J84" s="126"/>
      <c r="K84" s="120"/>
      <c r="L84" s="150"/>
      <c r="M84" s="120"/>
      <c r="N84" s="120"/>
      <c r="O84" s="120"/>
      <c r="P84" s="140"/>
      <c r="Q84" s="131"/>
      <c r="R84" s="131"/>
      <c r="S84" s="103" t="s">
        <v>502</v>
      </c>
      <c r="T84" s="103" t="s">
        <v>502</v>
      </c>
      <c r="AB84" s="103" t="s">
        <v>502</v>
      </c>
      <c r="AC84" s="120"/>
      <c r="AD84" s="103" t="s">
        <v>502</v>
      </c>
      <c r="AE84" s="144"/>
      <c r="AF84" s="103" t="s">
        <v>502</v>
      </c>
      <c r="AG84" s="120"/>
      <c r="AH84" s="103" t="s">
        <v>502</v>
      </c>
      <c r="AI84" s="144"/>
      <c r="CB84" s="135"/>
      <c r="CD84" s="103" t="s">
        <v>502</v>
      </c>
      <c r="CE84" s="135"/>
      <c r="CF84" s="103" t="s">
        <v>502</v>
      </c>
      <c r="CG84" s="103" t="s">
        <v>502</v>
      </c>
      <c r="CH84" s="103" t="s">
        <v>502</v>
      </c>
      <c r="CI84" s="103" t="s">
        <v>502</v>
      </c>
      <c r="CJ84" s="103" t="s">
        <v>502</v>
      </c>
      <c r="CK84" s="103" t="s">
        <v>502</v>
      </c>
      <c r="CL84" s="103" t="s">
        <v>502</v>
      </c>
      <c r="CY84" s="120"/>
      <c r="CZ84" s="103" t="s">
        <v>502</v>
      </c>
      <c r="DA84" s="120"/>
      <c r="DB84" s="103" t="s">
        <v>502</v>
      </c>
      <c r="DC84" s="103" t="s">
        <v>502</v>
      </c>
      <c r="DD84" s="103" t="s">
        <v>502</v>
      </c>
      <c r="DE84" s="103" t="s">
        <v>502</v>
      </c>
      <c r="DF84" s="103" t="s">
        <v>502</v>
      </c>
      <c r="DG84" s="103" t="s">
        <v>502</v>
      </c>
      <c r="DH84" s="103" t="s">
        <v>502</v>
      </c>
      <c r="EL84" s="103" t="s">
        <v>502</v>
      </c>
      <c r="EM84" s="116" t="s">
        <v>502</v>
      </c>
      <c r="EN84" s="116" t="s">
        <v>502</v>
      </c>
      <c r="EO84" s="116" t="s">
        <v>502</v>
      </c>
      <c r="EP84" s="116" t="s">
        <v>502</v>
      </c>
      <c r="EQ84" s="116" t="s">
        <v>502</v>
      </c>
      <c r="ER84" s="116" t="s">
        <v>502</v>
      </c>
      <c r="EU84" s="103" t="s">
        <v>502</v>
      </c>
      <c r="EV84" s="103" t="s">
        <v>502</v>
      </c>
      <c r="EW84" s="103" t="s">
        <v>502</v>
      </c>
      <c r="EX84" s="103" t="s">
        <v>502</v>
      </c>
      <c r="FJ84" s="123"/>
      <c r="FK84" s="142"/>
      <c r="FL84" s="121"/>
      <c r="FM84" s="121"/>
      <c r="FR84" s="140"/>
      <c r="FS84" s="127"/>
      <c r="GP84" s="120"/>
      <c r="GQ84" s="120"/>
      <c r="GR84" s="120"/>
      <c r="GS84" s="120"/>
      <c r="GZ84" s="120"/>
      <c r="HA84" s="122"/>
      <c r="HB84" s="122"/>
      <c r="HC84" s="134"/>
      <c r="HG84" s="122"/>
      <c r="HH84" s="122"/>
      <c r="HI84" s="122"/>
      <c r="HJ84" s="120"/>
      <c r="HK84" s="120"/>
      <c r="HL84" s="120"/>
      <c r="HM84" s="122"/>
      <c r="HN84" s="122"/>
      <c r="IL84" s="122"/>
      <c r="IM84" s="122"/>
      <c r="IN84" s="122"/>
      <c r="IO84" s="122"/>
      <c r="JG84" s="124"/>
      <c r="JH84" s="124"/>
      <c r="JI84" s="124"/>
      <c r="JJ84" s="124"/>
      <c r="JM84" s="124"/>
      <c r="JN84" s="124"/>
      <c r="JO84" s="118" t="s">
        <v>502</v>
      </c>
      <c r="JP84" s="124"/>
      <c r="JQ84" s="118" t="s">
        <v>502</v>
      </c>
      <c r="JR84" s="118" t="s">
        <v>502</v>
      </c>
      <c r="JS84" s="118" t="s">
        <v>502</v>
      </c>
      <c r="JT84" s="118" t="s">
        <v>502</v>
      </c>
      <c r="JU84" s="118" t="s">
        <v>502</v>
      </c>
      <c r="JV84" s="118" t="s">
        <v>502</v>
      </c>
      <c r="JW84" s="118" t="s">
        <v>502</v>
      </c>
      <c r="KJ84" s="124"/>
      <c r="KK84" s="118" t="s">
        <v>502</v>
      </c>
      <c r="KL84" s="124"/>
      <c r="KM84" s="118" t="s">
        <v>502</v>
      </c>
      <c r="KN84" s="118" t="s">
        <v>502</v>
      </c>
      <c r="KO84" s="118" t="s">
        <v>502</v>
      </c>
      <c r="KP84" s="118" t="s">
        <v>502</v>
      </c>
      <c r="KQ84" s="118" t="s">
        <v>502</v>
      </c>
      <c r="KR84" s="118" t="s">
        <v>502</v>
      </c>
      <c r="KS84" s="118" t="s">
        <v>502</v>
      </c>
      <c r="LW84" s="118" t="s">
        <v>502</v>
      </c>
      <c r="LX84" s="118" t="s">
        <v>502</v>
      </c>
      <c r="LY84" s="118" t="s">
        <v>502</v>
      </c>
      <c r="LZ84" s="118" t="s">
        <v>502</v>
      </c>
      <c r="MA84" s="118" t="s">
        <v>502</v>
      </c>
      <c r="MB84" s="118" t="s">
        <v>502</v>
      </c>
      <c r="MC84" s="118" t="s">
        <v>502</v>
      </c>
      <c r="ME84" s="118" t="s">
        <v>502</v>
      </c>
      <c r="MF84" s="118" t="s">
        <v>502</v>
      </c>
      <c r="MG84" s="118" t="s">
        <v>502</v>
      </c>
      <c r="MH84" s="118" t="s">
        <v>502</v>
      </c>
    </row>
    <row r="85" spans="1:346" x14ac:dyDescent="0.3">
      <c r="A85" s="154"/>
      <c r="B85" s="154"/>
      <c r="C85" s="154"/>
      <c r="D85" s="163"/>
      <c r="E85" s="132"/>
      <c r="F85" s="120"/>
      <c r="G85" s="126"/>
      <c r="H85" s="126"/>
      <c r="I85" s="120"/>
      <c r="J85" s="126"/>
      <c r="K85" s="120"/>
      <c r="L85" s="150"/>
      <c r="M85" s="120"/>
      <c r="N85" s="120"/>
      <c r="O85" s="120"/>
      <c r="P85" s="140"/>
      <c r="Q85" s="132"/>
      <c r="R85" s="132"/>
      <c r="S85" s="103" t="s">
        <v>502</v>
      </c>
      <c r="T85" s="103" t="s">
        <v>502</v>
      </c>
      <c r="AB85" s="103" t="s">
        <v>502</v>
      </c>
      <c r="AC85" s="120"/>
      <c r="AD85" s="103" t="s">
        <v>502</v>
      </c>
      <c r="AE85" s="144"/>
      <c r="AF85" s="103" t="s">
        <v>502</v>
      </c>
      <c r="AG85" s="120"/>
      <c r="AH85" s="103" t="s">
        <v>502</v>
      </c>
      <c r="AI85" s="144"/>
      <c r="CB85" s="135"/>
      <c r="CD85" s="103" t="s">
        <v>502</v>
      </c>
      <c r="CE85" s="135"/>
      <c r="CF85" s="103" t="s">
        <v>502</v>
      </c>
      <c r="CG85" s="103" t="s">
        <v>502</v>
      </c>
      <c r="CH85" s="103" t="s">
        <v>502</v>
      </c>
      <c r="CI85" s="103" t="s">
        <v>502</v>
      </c>
      <c r="CJ85" s="103" t="s">
        <v>502</v>
      </c>
      <c r="CK85" s="103" t="s">
        <v>502</v>
      </c>
      <c r="CL85" s="103" t="s">
        <v>502</v>
      </c>
      <c r="CY85" s="120"/>
      <c r="CZ85" s="103" t="s">
        <v>502</v>
      </c>
      <c r="DA85" s="120"/>
      <c r="DB85" s="103" t="s">
        <v>502</v>
      </c>
      <c r="DC85" s="103" t="s">
        <v>502</v>
      </c>
      <c r="DD85" s="103" t="s">
        <v>502</v>
      </c>
      <c r="DE85" s="103" t="s">
        <v>502</v>
      </c>
      <c r="DF85" s="103" t="s">
        <v>502</v>
      </c>
      <c r="DG85" s="103" t="s">
        <v>502</v>
      </c>
      <c r="DH85" s="103" t="s">
        <v>502</v>
      </c>
      <c r="EL85" s="103" t="s">
        <v>502</v>
      </c>
      <c r="EM85" s="116" t="s">
        <v>502</v>
      </c>
      <c r="EN85" s="116" t="s">
        <v>502</v>
      </c>
      <c r="EO85" s="116" t="s">
        <v>502</v>
      </c>
      <c r="EP85" s="116" t="s">
        <v>502</v>
      </c>
      <c r="EQ85" s="116" t="s">
        <v>502</v>
      </c>
      <c r="ER85" s="116" t="s">
        <v>502</v>
      </c>
      <c r="EU85" s="103" t="s">
        <v>502</v>
      </c>
      <c r="EV85" s="103" t="s">
        <v>502</v>
      </c>
      <c r="EW85" s="103" t="s">
        <v>502</v>
      </c>
      <c r="EX85" s="103" t="s">
        <v>502</v>
      </c>
      <c r="FJ85" s="123"/>
      <c r="FK85" s="143"/>
      <c r="FL85" s="121"/>
      <c r="FM85" s="121"/>
      <c r="FR85" s="140"/>
      <c r="FS85" s="127"/>
      <c r="GP85" s="120"/>
      <c r="GQ85" s="120"/>
      <c r="GR85" s="120"/>
      <c r="GS85" s="120"/>
      <c r="GZ85" s="120"/>
      <c r="HA85" s="122"/>
      <c r="HB85" s="122"/>
      <c r="HC85" s="134"/>
      <c r="HG85" s="122"/>
      <c r="HH85" s="122"/>
      <c r="HI85" s="122"/>
      <c r="HJ85" s="120"/>
      <c r="HK85" s="120"/>
      <c r="HL85" s="120"/>
      <c r="HM85" s="122"/>
      <c r="HN85" s="122"/>
      <c r="IL85" s="122"/>
      <c r="IM85" s="122"/>
      <c r="IN85" s="122"/>
      <c r="IO85" s="122"/>
      <c r="JG85" s="124"/>
      <c r="JH85" s="124"/>
      <c r="JI85" s="124"/>
      <c r="JJ85" s="124"/>
      <c r="JM85" s="124"/>
      <c r="JN85" s="124"/>
      <c r="JO85" s="118" t="s">
        <v>502</v>
      </c>
      <c r="JP85" s="124"/>
      <c r="JQ85" s="118" t="s">
        <v>502</v>
      </c>
      <c r="JR85" s="118" t="s">
        <v>502</v>
      </c>
      <c r="JS85" s="118" t="s">
        <v>502</v>
      </c>
      <c r="JT85" s="118" t="s">
        <v>502</v>
      </c>
      <c r="JU85" s="118" t="s">
        <v>502</v>
      </c>
      <c r="JV85" s="118" t="s">
        <v>502</v>
      </c>
      <c r="JW85" s="118" t="s">
        <v>502</v>
      </c>
      <c r="KJ85" s="124"/>
      <c r="KK85" s="118" t="s">
        <v>502</v>
      </c>
      <c r="KL85" s="124"/>
      <c r="KM85" s="118" t="s">
        <v>502</v>
      </c>
      <c r="KN85" s="118" t="s">
        <v>502</v>
      </c>
      <c r="KO85" s="118" t="s">
        <v>502</v>
      </c>
      <c r="KP85" s="118" t="s">
        <v>502</v>
      </c>
      <c r="KQ85" s="118" t="s">
        <v>502</v>
      </c>
      <c r="KR85" s="118" t="s">
        <v>502</v>
      </c>
      <c r="KS85" s="118" t="s">
        <v>502</v>
      </c>
      <c r="LW85" s="118" t="s">
        <v>502</v>
      </c>
      <c r="LX85" s="118" t="s">
        <v>502</v>
      </c>
      <c r="LY85" s="118" t="s">
        <v>502</v>
      </c>
      <c r="LZ85" s="118" t="s">
        <v>502</v>
      </c>
      <c r="MA85" s="118" t="s">
        <v>502</v>
      </c>
      <c r="MB85" s="118" t="s">
        <v>502</v>
      </c>
      <c r="MC85" s="118" t="s">
        <v>502</v>
      </c>
      <c r="ME85" s="118" t="s">
        <v>502</v>
      </c>
      <c r="MF85" s="118" t="s">
        <v>502</v>
      </c>
      <c r="MG85" s="118" t="s">
        <v>502</v>
      </c>
      <c r="MH85" s="118" t="s">
        <v>502</v>
      </c>
    </row>
    <row r="86" spans="1:346" ht="14.4" customHeight="1" x14ac:dyDescent="0.3">
      <c r="A86" s="159">
        <v>21</v>
      </c>
      <c r="B86" s="159">
        <v>21</v>
      </c>
      <c r="C86" s="159" t="s">
        <v>485</v>
      </c>
      <c r="D86" s="161">
        <v>45029</v>
      </c>
      <c r="E86" s="130" t="s">
        <v>674</v>
      </c>
      <c r="F86" s="120" t="s">
        <v>487</v>
      </c>
      <c r="G86" s="129" t="s">
        <v>675</v>
      </c>
      <c r="H86" s="126" t="s">
        <v>676</v>
      </c>
      <c r="I86" s="120" t="s">
        <v>677</v>
      </c>
      <c r="J86" s="126" t="s">
        <v>678</v>
      </c>
      <c r="K86" s="120" t="s">
        <v>500</v>
      </c>
      <c r="L86" s="150" t="s">
        <v>679</v>
      </c>
      <c r="M86" s="122" t="s">
        <v>494</v>
      </c>
      <c r="N86" s="120" t="s">
        <v>523</v>
      </c>
      <c r="O86" s="120" t="s">
        <v>574</v>
      </c>
      <c r="P86" s="140" t="s">
        <v>680</v>
      </c>
      <c r="Q86" s="120" t="s">
        <v>556</v>
      </c>
      <c r="R86" s="130">
        <v>5</v>
      </c>
      <c r="S86" s="103" t="s">
        <v>681</v>
      </c>
      <c r="T86" s="103" t="s">
        <v>500</v>
      </c>
      <c r="AB86" s="103">
        <v>9</v>
      </c>
      <c r="AC86" s="120">
        <f>AB86+AB87+AB88+AB89+AB90</f>
        <v>35</v>
      </c>
      <c r="AD86" s="103" t="s">
        <v>500</v>
      </c>
      <c r="AE86" s="120" t="s">
        <v>500</v>
      </c>
      <c r="AF86" s="110">
        <v>0</v>
      </c>
      <c r="AG86" s="144">
        <v>0</v>
      </c>
      <c r="AH86" s="103" t="s">
        <v>500</v>
      </c>
      <c r="AI86" s="120" t="s">
        <v>500</v>
      </c>
      <c r="CB86" s="122" t="s">
        <v>502</v>
      </c>
      <c r="CD86" s="103" t="s">
        <v>502</v>
      </c>
      <c r="CE86" s="122" t="s">
        <v>502</v>
      </c>
      <c r="CF86" s="103" t="s">
        <v>502</v>
      </c>
      <c r="CG86" s="103" t="s">
        <v>502</v>
      </c>
      <c r="CH86" s="103" t="s">
        <v>502</v>
      </c>
      <c r="CI86" s="103" t="s">
        <v>502</v>
      </c>
      <c r="CJ86" s="103" t="s">
        <v>502</v>
      </c>
      <c r="CK86" s="103" t="s">
        <v>502</v>
      </c>
      <c r="CL86" s="103" t="s">
        <v>502</v>
      </c>
      <c r="CY86" s="122" t="s">
        <v>502</v>
      </c>
      <c r="CZ86" s="103" t="s">
        <v>502</v>
      </c>
      <c r="DA86" s="122" t="s">
        <v>502</v>
      </c>
      <c r="DB86" s="103" t="s">
        <v>502</v>
      </c>
      <c r="DC86" s="103" t="s">
        <v>502</v>
      </c>
      <c r="DD86" s="103" t="s">
        <v>502</v>
      </c>
      <c r="DE86" s="103" t="s">
        <v>502</v>
      </c>
      <c r="DF86" s="103" t="s">
        <v>502</v>
      </c>
      <c r="DG86" s="103" t="s">
        <v>502</v>
      </c>
      <c r="DH86" s="103" t="s">
        <v>502</v>
      </c>
      <c r="EL86" s="103" t="s">
        <v>502</v>
      </c>
      <c r="EM86" s="116" t="s">
        <v>502</v>
      </c>
      <c r="EN86" s="116" t="s">
        <v>502</v>
      </c>
      <c r="EO86" s="116" t="s">
        <v>502</v>
      </c>
      <c r="EP86" s="116" t="s">
        <v>502</v>
      </c>
      <c r="EQ86" s="116" t="s">
        <v>502</v>
      </c>
      <c r="ER86" s="116" t="s">
        <v>502</v>
      </c>
      <c r="EU86" s="103" t="s">
        <v>502</v>
      </c>
      <c r="EV86" s="103" t="s">
        <v>502</v>
      </c>
      <c r="EW86" s="103" t="s">
        <v>502</v>
      </c>
      <c r="EX86" s="103" t="s">
        <v>502</v>
      </c>
      <c r="FJ86" s="123" t="s">
        <v>818</v>
      </c>
      <c r="FK86" s="141" t="s">
        <v>822</v>
      </c>
      <c r="FL86" s="120" t="s">
        <v>803</v>
      </c>
      <c r="FM86" s="120" t="s">
        <v>803</v>
      </c>
      <c r="FR86" s="120" t="s">
        <v>500</v>
      </c>
      <c r="FS86" s="127" t="s">
        <v>862</v>
      </c>
      <c r="GP86" s="120" t="s">
        <v>500</v>
      </c>
      <c r="GQ86" s="120" t="s">
        <v>500</v>
      </c>
      <c r="GR86" s="120" t="s">
        <v>500</v>
      </c>
      <c r="GS86" s="120" t="s">
        <v>500</v>
      </c>
      <c r="GZ86" s="120" t="s">
        <v>502</v>
      </c>
      <c r="HA86" s="122" t="s">
        <v>502</v>
      </c>
      <c r="HB86" s="122" t="s">
        <v>502</v>
      </c>
      <c r="HC86" s="134" t="s">
        <v>502</v>
      </c>
      <c r="HG86" s="122" t="s">
        <v>502</v>
      </c>
      <c r="HH86" s="122" t="s">
        <v>502</v>
      </c>
      <c r="HI86" s="122" t="s">
        <v>502</v>
      </c>
      <c r="HJ86" s="120" t="s">
        <v>500</v>
      </c>
      <c r="HK86" s="120" t="s">
        <v>500</v>
      </c>
      <c r="HL86" s="120" t="s">
        <v>500</v>
      </c>
      <c r="HM86" s="122" t="s">
        <v>502</v>
      </c>
      <c r="HN86" s="122" t="s">
        <v>502</v>
      </c>
      <c r="IL86" s="122" t="s">
        <v>502</v>
      </c>
      <c r="IM86" s="122" t="s">
        <v>502</v>
      </c>
      <c r="IN86" s="122" t="s">
        <v>502</v>
      </c>
      <c r="IO86" s="122" t="s">
        <v>502</v>
      </c>
      <c r="JG86" s="122" t="s">
        <v>502</v>
      </c>
      <c r="JH86" s="122" t="s">
        <v>502</v>
      </c>
      <c r="JI86" s="122" t="s">
        <v>502</v>
      </c>
      <c r="JJ86" s="122" t="s">
        <v>502</v>
      </c>
      <c r="JM86" s="122" t="s">
        <v>502</v>
      </c>
      <c r="JN86" s="122" t="s">
        <v>502</v>
      </c>
      <c r="JO86" s="118" t="s">
        <v>502</v>
      </c>
      <c r="JP86" s="122" t="s">
        <v>502</v>
      </c>
      <c r="JQ86" s="118" t="s">
        <v>502</v>
      </c>
      <c r="JR86" s="118" t="s">
        <v>502</v>
      </c>
      <c r="JS86" s="118" t="s">
        <v>502</v>
      </c>
      <c r="JT86" s="118" t="s">
        <v>502</v>
      </c>
      <c r="JU86" s="118" t="s">
        <v>502</v>
      </c>
      <c r="JV86" s="118" t="s">
        <v>502</v>
      </c>
      <c r="JW86" s="118" t="s">
        <v>502</v>
      </c>
      <c r="KJ86" s="122" t="s">
        <v>502</v>
      </c>
      <c r="KK86" s="118" t="s">
        <v>502</v>
      </c>
      <c r="KL86" s="122" t="s">
        <v>502</v>
      </c>
      <c r="KM86" s="118" t="s">
        <v>502</v>
      </c>
      <c r="KN86" s="118" t="s">
        <v>502</v>
      </c>
      <c r="KO86" s="118" t="s">
        <v>502</v>
      </c>
      <c r="KP86" s="118" t="s">
        <v>502</v>
      </c>
      <c r="KQ86" s="118" t="s">
        <v>502</v>
      </c>
      <c r="KR86" s="118" t="s">
        <v>502</v>
      </c>
      <c r="KS86" s="118" t="s">
        <v>502</v>
      </c>
      <c r="LW86" s="118" t="s">
        <v>502</v>
      </c>
      <c r="LX86" s="118" t="s">
        <v>502</v>
      </c>
      <c r="LY86" s="118" t="s">
        <v>502</v>
      </c>
      <c r="LZ86" s="118" t="s">
        <v>502</v>
      </c>
      <c r="MA86" s="118" t="s">
        <v>502</v>
      </c>
      <c r="MB86" s="118" t="s">
        <v>502</v>
      </c>
      <c r="MC86" s="118" t="s">
        <v>502</v>
      </c>
      <c r="ME86" s="118" t="s">
        <v>502</v>
      </c>
      <c r="MF86" s="118" t="s">
        <v>502</v>
      </c>
      <c r="MG86" s="118" t="s">
        <v>502</v>
      </c>
      <c r="MH86" s="118" t="s">
        <v>502</v>
      </c>
    </row>
    <row r="87" spans="1:346" ht="14.4" customHeight="1" x14ac:dyDescent="0.3">
      <c r="A87" s="160"/>
      <c r="B87" s="160"/>
      <c r="C87" s="160"/>
      <c r="D87" s="162"/>
      <c r="E87" s="131"/>
      <c r="F87" s="120"/>
      <c r="G87" s="129"/>
      <c r="H87" s="126"/>
      <c r="I87" s="120"/>
      <c r="J87" s="126"/>
      <c r="K87" s="120"/>
      <c r="L87" s="125"/>
      <c r="M87" s="122"/>
      <c r="N87" s="120"/>
      <c r="O87" s="120"/>
      <c r="P87" s="125"/>
      <c r="Q87" s="120"/>
      <c r="R87" s="131"/>
      <c r="S87" s="103" t="s">
        <v>586</v>
      </c>
      <c r="T87" s="103" t="s">
        <v>500</v>
      </c>
      <c r="AB87" s="103">
        <v>9</v>
      </c>
      <c r="AC87" s="120"/>
      <c r="AD87" s="103" t="s">
        <v>500</v>
      </c>
      <c r="AE87" s="120"/>
      <c r="AF87" s="110">
        <v>0</v>
      </c>
      <c r="AG87" s="144"/>
      <c r="AH87" s="103" t="s">
        <v>500</v>
      </c>
      <c r="AI87" s="120"/>
      <c r="CB87" s="122"/>
      <c r="CD87" s="103" t="s">
        <v>502</v>
      </c>
      <c r="CE87" s="122"/>
      <c r="CF87" s="103" t="s">
        <v>502</v>
      </c>
      <c r="CG87" s="103" t="s">
        <v>502</v>
      </c>
      <c r="CH87" s="103" t="s">
        <v>502</v>
      </c>
      <c r="CI87" s="103" t="s">
        <v>502</v>
      </c>
      <c r="CJ87" s="103" t="s">
        <v>502</v>
      </c>
      <c r="CK87" s="103" t="s">
        <v>502</v>
      </c>
      <c r="CL87" s="103" t="s">
        <v>502</v>
      </c>
      <c r="CY87" s="122"/>
      <c r="CZ87" s="103" t="s">
        <v>502</v>
      </c>
      <c r="DA87" s="122"/>
      <c r="DB87" s="103" t="s">
        <v>502</v>
      </c>
      <c r="DC87" s="103" t="s">
        <v>502</v>
      </c>
      <c r="DD87" s="103" t="s">
        <v>502</v>
      </c>
      <c r="DE87" s="103" t="s">
        <v>502</v>
      </c>
      <c r="DF87" s="103" t="s">
        <v>502</v>
      </c>
      <c r="DG87" s="103" t="s">
        <v>502</v>
      </c>
      <c r="DH87" s="103" t="s">
        <v>502</v>
      </c>
      <c r="EL87" s="103" t="s">
        <v>502</v>
      </c>
      <c r="EM87" s="116" t="s">
        <v>502</v>
      </c>
      <c r="EN87" s="116" t="s">
        <v>502</v>
      </c>
      <c r="EO87" s="116" t="s">
        <v>502</v>
      </c>
      <c r="EP87" s="116" t="s">
        <v>502</v>
      </c>
      <c r="EQ87" s="116" t="s">
        <v>502</v>
      </c>
      <c r="ER87" s="116" t="s">
        <v>502</v>
      </c>
      <c r="EU87" s="103" t="s">
        <v>502</v>
      </c>
      <c r="EV87" s="103" t="s">
        <v>502</v>
      </c>
      <c r="EW87" s="103" t="s">
        <v>502</v>
      </c>
      <c r="EX87" s="103" t="s">
        <v>502</v>
      </c>
      <c r="FJ87" s="123"/>
      <c r="FK87" s="142"/>
      <c r="FL87" s="121"/>
      <c r="FM87" s="121"/>
      <c r="FR87" s="120"/>
      <c r="FS87" s="126"/>
      <c r="GP87" s="120"/>
      <c r="GQ87" s="120"/>
      <c r="GR87" s="120"/>
      <c r="GS87" s="120"/>
      <c r="GZ87" s="120"/>
      <c r="HA87" s="122"/>
      <c r="HB87" s="122"/>
      <c r="HC87" s="134"/>
      <c r="HG87" s="122"/>
      <c r="HH87" s="122"/>
      <c r="HI87" s="122"/>
      <c r="HJ87" s="120"/>
      <c r="HK87" s="120"/>
      <c r="HL87" s="120"/>
      <c r="HM87" s="122"/>
      <c r="HN87" s="122"/>
      <c r="IL87" s="122"/>
      <c r="IM87" s="122"/>
      <c r="IN87" s="122"/>
      <c r="IO87" s="122"/>
      <c r="JG87" s="122"/>
      <c r="JH87" s="122"/>
      <c r="JI87" s="122"/>
      <c r="JJ87" s="122"/>
      <c r="JM87" s="122"/>
      <c r="JN87" s="122"/>
      <c r="JO87" s="118" t="s">
        <v>502</v>
      </c>
      <c r="JP87" s="122"/>
      <c r="JQ87" s="118" t="s">
        <v>502</v>
      </c>
      <c r="JR87" s="118" t="s">
        <v>502</v>
      </c>
      <c r="JS87" s="118" t="s">
        <v>502</v>
      </c>
      <c r="JT87" s="118" t="s">
        <v>502</v>
      </c>
      <c r="JU87" s="118" t="s">
        <v>502</v>
      </c>
      <c r="JV87" s="118" t="s">
        <v>502</v>
      </c>
      <c r="JW87" s="118" t="s">
        <v>502</v>
      </c>
      <c r="KJ87" s="122"/>
      <c r="KK87" s="118" t="s">
        <v>502</v>
      </c>
      <c r="KL87" s="122"/>
      <c r="KM87" s="118" t="s">
        <v>502</v>
      </c>
      <c r="KN87" s="118" t="s">
        <v>502</v>
      </c>
      <c r="KO87" s="118" t="s">
        <v>502</v>
      </c>
      <c r="KP87" s="118" t="s">
        <v>502</v>
      </c>
      <c r="KQ87" s="118" t="s">
        <v>502</v>
      </c>
      <c r="KR87" s="118" t="s">
        <v>502</v>
      </c>
      <c r="KS87" s="118" t="s">
        <v>502</v>
      </c>
      <c r="LW87" s="118" t="s">
        <v>502</v>
      </c>
      <c r="LX87" s="118" t="s">
        <v>502</v>
      </c>
      <c r="LY87" s="118" t="s">
        <v>502</v>
      </c>
      <c r="LZ87" s="118" t="s">
        <v>502</v>
      </c>
      <c r="MA87" s="118" t="s">
        <v>502</v>
      </c>
      <c r="MB87" s="118" t="s">
        <v>502</v>
      </c>
      <c r="MC87" s="118" t="s">
        <v>502</v>
      </c>
      <c r="ME87" s="118" t="s">
        <v>502</v>
      </c>
      <c r="MF87" s="118" t="s">
        <v>502</v>
      </c>
      <c r="MG87" s="118" t="s">
        <v>502</v>
      </c>
      <c r="MH87" s="118" t="s">
        <v>502</v>
      </c>
    </row>
    <row r="88" spans="1:346" ht="14.4" customHeight="1" x14ac:dyDescent="0.3">
      <c r="A88" s="160"/>
      <c r="B88" s="160"/>
      <c r="C88" s="160"/>
      <c r="D88" s="162"/>
      <c r="E88" s="131"/>
      <c r="F88" s="120"/>
      <c r="G88" s="129"/>
      <c r="H88" s="126"/>
      <c r="I88" s="120"/>
      <c r="J88" s="126"/>
      <c r="K88" s="120"/>
      <c r="L88" s="125"/>
      <c r="M88" s="122"/>
      <c r="N88" s="120"/>
      <c r="O88" s="120"/>
      <c r="P88" s="125"/>
      <c r="Q88" s="120"/>
      <c r="R88" s="131"/>
      <c r="S88" s="103" t="s">
        <v>526</v>
      </c>
      <c r="T88" s="103" t="s">
        <v>500</v>
      </c>
      <c r="AB88" s="103">
        <v>8</v>
      </c>
      <c r="AC88" s="120"/>
      <c r="AD88" s="103" t="s">
        <v>500</v>
      </c>
      <c r="AE88" s="120"/>
      <c r="AF88" s="110">
        <v>0</v>
      </c>
      <c r="AG88" s="144"/>
      <c r="AH88" s="103" t="s">
        <v>500</v>
      </c>
      <c r="AI88" s="120"/>
      <c r="CB88" s="122"/>
      <c r="CD88" s="103" t="s">
        <v>502</v>
      </c>
      <c r="CE88" s="122"/>
      <c r="CF88" s="103" t="s">
        <v>502</v>
      </c>
      <c r="CG88" s="103" t="s">
        <v>502</v>
      </c>
      <c r="CH88" s="103" t="s">
        <v>502</v>
      </c>
      <c r="CI88" s="103" t="s">
        <v>502</v>
      </c>
      <c r="CJ88" s="103" t="s">
        <v>502</v>
      </c>
      <c r="CK88" s="103" t="s">
        <v>502</v>
      </c>
      <c r="CL88" s="103" t="s">
        <v>502</v>
      </c>
      <c r="CY88" s="122"/>
      <c r="CZ88" s="103" t="s">
        <v>502</v>
      </c>
      <c r="DA88" s="122"/>
      <c r="DB88" s="103" t="s">
        <v>502</v>
      </c>
      <c r="DC88" s="103" t="s">
        <v>502</v>
      </c>
      <c r="DD88" s="103" t="s">
        <v>502</v>
      </c>
      <c r="DE88" s="103" t="s">
        <v>502</v>
      </c>
      <c r="DF88" s="103" t="s">
        <v>502</v>
      </c>
      <c r="DG88" s="103" t="s">
        <v>502</v>
      </c>
      <c r="DH88" s="103" t="s">
        <v>502</v>
      </c>
      <c r="EL88" s="103" t="s">
        <v>502</v>
      </c>
      <c r="EM88" s="116" t="s">
        <v>502</v>
      </c>
      <c r="EN88" s="116" t="s">
        <v>502</v>
      </c>
      <c r="EO88" s="116" t="s">
        <v>502</v>
      </c>
      <c r="EP88" s="116" t="s">
        <v>502</v>
      </c>
      <c r="EQ88" s="116" t="s">
        <v>502</v>
      </c>
      <c r="ER88" s="116" t="s">
        <v>502</v>
      </c>
      <c r="EU88" s="103" t="s">
        <v>502</v>
      </c>
      <c r="EV88" s="103" t="s">
        <v>502</v>
      </c>
      <c r="EW88" s="103" t="s">
        <v>502</v>
      </c>
      <c r="EX88" s="103" t="s">
        <v>502</v>
      </c>
      <c r="FJ88" s="123"/>
      <c r="FK88" s="142"/>
      <c r="FL88" s="121"/>
      <c r="FM88" s="121"/>
      <c r="FR88" s="120"/>
      <c r="FS88" s="126"/>
      <c r="GP88" s="120"/>
      <c r="GQ88" s="120"/>
      <c r="GR88" s="120"/>
      <c r="GS88" s="120"/>
      <c r="GZ88" s="120"/>
      <c r="HA88" s="122"/>
      <c r="HB88" s="122"/>
      <c r="HC88" s="134"/>
      <c r="HG88" s="122"/>
      <c r="HH88" s="122"/>
      <c r="HI88" s="122"/>
      <c r="HJ88" s="120"/>
      <c r="HK88" s="120"/>
      <c r="HL88" s="120"/>
      <c r="HM88" s="122"/>
      <c r="HN88" s="122"/>
      <c r="IL88" s="122"/>
      <c r="IM88" s="122"/>
      <c r="IN88" s="122"/>
      <c r="IO88" s="122"/>
      <c r="JG88" s="122"/>
      <c r="JH88" s="122"/>
      <c r="JI88" s="122"/>
      <c r="JJ88" s="122"/>
      <c r="JM88" s="122"/>
      <c r="JN88" s="122"/>
      <c r="JO88" s="118" t="s">
        <v>502</v>
      </c>
      <c r="JP88" s="122"/>
      <c r="JQ88" s="118" t="s">
        <v>502</v>
      </c>
      <c r="JR88" s="118" t="s">
        <v>502</v>
      </c>
      <c r="JS88" s="118" t="s">
        <v>502</v>
      </c>
      <c r="JT88" s="118" t="s">
        <v>502</v>
      </c>
      <c r="JU88" s="118" t="s">
        <v>502</v>
      </c>
      <c r="JV88" s="118" t="s">
        <v>502</v>
      </c>
      <c r="JW88" s="118" t="s">
        <v>502</v>
      </c>
      <c r="KJ88" s="122"/>
      <c r="KK88" s="118" t="s">
        <v>502</v>
      </c>
      <c r="KL88" s="122"/>
      <c r="KM88" s="118" t="s">
        <v>502</v>
      </c>
      <c r="KN88" s="118" t="s">
        <v>502</v>
      </c>
      <c r="KO88" s="118" t="s">
        <v>502</v>
      </c>
      <c r="KP88" s="118" t="s">
        <v>502</v>
      </c>
      <c r="KQ88" s="118" t="s">
        <v>502</v>
      </c>
      <c r="KR88" s="118" t="s">
        <v>502</v>
      </c>
      <c r="KS88" s="118" t="s">
        <v>502</v>
      </c>
      <c r="LW88" s="118" t="s">
        <v>502</v>
      </c>
      <c r="LX88" s="118" t="s">
        <v>502</v>
      </c>
      <c r="LY88" s="118" t="s">
        <v>502</v>
      </c>
      <c r="LZ88" s="118" t="s">
        <v>502</v>
      </c>
      <c r="MA88" s="118" t="s">
        <v>502</v>
      </c>
      <c r="MB88" s="118" t="s">
        <v>502</v>
      </c>
      <c r="MC88" s="118" t="s">
        <v>502</v>
      </c>
      <c r="ME88" s="118" t="s">
        <v>502</v>
      </c>
      <c r="MF88" s="118" t="s">
        <v>502</v>
      </c>
      <c r="MG88" s="118" t="s">
        <v>502</v>
      </c>
      <c r="MH88" s="118" t="s">
        <v>502</v>
      </c>
    </row>
    <row r="89" spans="1:346" ht="14.4" customHeight="1" x14ac:dyDescent="0.3">
      <c r="A89" s="160"/>
      <c r="B89" s="160"/>
      <c r="C89" s="160"/>
      <c r="D89" s="162"/>
      <c r="E89" s="131"/>
      <c r="F89" s="120"/>
      <c r="G89" s="129"/>
      <c r="H89" s="126"/>
      <c r="I89" s="120"/>
      <c r="J89" s="126"/>
      <c r="K89" s="120"/>
      <c r="L89" s="125"/>
      <c r="M89" s="122"/>
      <c r="N89" s="120"/>
      <c r="O89" s="120"/>
      <c r="P89" s="125"/>
      <c r="Q89" s="120"/>
      <c r="R89" s="131"/>
      <c r="S89" s="103" t="s">
        <v>682</v>
      </c>
      <c r="T89" s="103" t="s">
        <v>500</v>
      </c>
      <c r="AB89" s="103">
        <v>6</v>
      </c>
      <c r="AC89" s="120"/>
      <c r="AD89" s="103" t="s">
        <v>500</v>
      </c>
      <c r="AE89" s="120"/>
      <c r="AF89" s="110">
        <v>0</v>
      </c>
      <c r="AG89" s="144"/>
      <c r="AH89" s="103" t="s">
        <v>500</v>
      </c>
      <c r="AI89" s="120"/>
      <c r="CB89" s="122"/>
      <c r="CD89" s="103" t="s">
        <v>502</v>
      </c>
      <c r="CE89" s="122"/>
      <c r="CF89" s="103" t="s">
        <v>502</v>
      </c>
      <c r="CG89" s="103" t="s">
        <v>502</v>
      </c>
      <c r="CH89" s="103" t="s">
        <v>502</v>
      </c>
      <c r="CI89" s="103" t="s">
        <v>502</v>
      </c>
      <c r="CJ89" s="103" t="s">
        <v>502</v>
      </c>
      <c r="CK89" s="103" t="s">
        <v>502</v>
      </c>
      <c r="CL89" s="103" t="s">
        <v>502</v>
      </c>
      <c r="CY89" s="122"/>
      <c r="CZ89" s="103" t="s">
        <v>502</v>
      </c>
      <c r="DA89" s="122"/>
      <c r="DB89" s="103" t="s">
        <v>502</v>
      </c>
      <c r="DC89" s="103" t="s">
        <v>502</v>
      </c>
      <c r="DD89" s="103" t="s">
        <v>502</v>
      </c>
      <c r="DE89" s="103" t="s">
        <v>502</v>
      </c>
      <c r="DF89" s="103" t="s">
        <v>502</v>
      </c>
      <c r="DG89" s="103" t="s">
        <v>502</v>
      </c>
      <c r="DH89" s="103" t="s">
        <v>502</v>
      </c>
      <c r="EL89" s="103" t="s">
        <v>502</v>
      </c>
      <c r="EM89" s="116" t="s">
        <v>502</v>
      </c>
      <c r="EN89" s="116" t="s">
        <v>502</v>
      </c>
      <c r="EO89" s="116" t="s">
        <v>502</v>
      </c>
      <c r="EP89" s="116" t="s">
        <v>502</v>
      </c>
      <c r="EQ89" s="116" t="s">
        <v>502</v>
      </c>
      <c r="ER89" s="116" t="s">
        <v>502</v>
      </c>
      <c r="EU89" s="103" t="s">
        <v>502</v>
      </c>
      <c r="EV89" s="103" t="s">
        <v>502</v>
      </c>
      <c r="EW89" s="103" t="s">
        <v>502</v>
      </c>
      <c r="EX89" s="103" t="s">
        <v>502</v>
      </c>
      <c r="FJ89" s="123"/>
      <c r="FK89" s="142"/>
      <c r="FL89" s="121"/>
      <c r="FM89" s="121"/>
      <c r="FR89" s="120"/>
      <c r="FS89" s="126"/>
      <c r="GP89" s="120"/>
      <c r="GQ89" s="120"/>
      <c r="GR89" s="120"/>
      <c r="GS89" s="120"/>
      <c r="GZ89" s="120"/>
      <c r="HA89" s="122"/>
      <c r="HB89" s="122"/>
      <c r="HC89" s="134"/>
      <c r="HG89" s="122"/>
      <c r="HH89" s="122"/>
      <c r="HI89" s="122"/>
      <c r="HJ89" s="120"/>
      <c r="HK89" s="120"/>
      <c r="HL89" s="120"/>
      <c r="HM89" s="122"/>
      <c r="HN89" s="122"/>
      <c r="IL89" s="122"/>
      <c r="IM89" s="122"/>
      <c r="IN89" s="122"/>
      <c r="IO89" s="122"/>
      <c r="JG89" s="122"/>
      <c r="JH89" s="122"/>
      <c r="JI89" s="122"/>
      <c r="JJ89" s="122"/>
      <c r="JM89" s="122"/>
      <c r="JN89" s="122"/>
      <c r="JO89" s="118" t="s">
        <v>502</v>
      </c>
      <c r="JP89" s="122"/>
      <c r="JQ89" s="118" t="s">
        <v>502</v>
      </c>
      <c r="JR89" s="118" t="s">
        <v>502</v>
      </c>
      <c r="JS89" s="118" t="s">
        <v>502</v>
      </c>
      <c r="JT89" s="118" t="s">
        <v>502</v>
      </c>
      <c r="JU89" s="118" t="s">
        <v>502</v>
      </c>
      <c r="JV89" s="118" t="s">
        <v>502</v>
      </c>
      <c r="JW89" s="118" t="s">
        <v>502</v>
      </c>
      <c r="KJ89" s="122"/>
      <c r="KK89" s="118" t="s">
        <v>502</v>
      </c>
      <c r="KL89" s="122"/>
      <c r="KM89" s="118" t="s">
        <v>502</v>
      </c>
      <c r="KN89" s="118" t="s">
        <v>502</v>
      </c>
      <c r="KO89" s="118" t="s">
        <v>502</v>
      </c>
      <c r="KP89" s="118" t="s">
        <v>502</v>
      </c>
      <c r="KQ89" s="118" t="s">
        <v>502</v>
      </c>
      <c r="KR89" s="118" t="s">
        <v>502</v>
      </c>
      <c r="KS89" s="118" t="s">
        <v>502</v>
      </c>
      <c r="LW89" s="118" t="s">
        <v>502</v>
      </c>
      <c r="LX89" s="118" t="s">
        <v>502</v>
      </c>
      <c r="LY89" s="118" t="s">
        <v>502</v>
      </c>
      <c r="LZ89" s="118" t="s">
        <v>502</v>
      </c>
      <c r="MA89" s="118" t="s">
        <v>502</v>
      </c>
      <c r="MB89" s="118" t="s">
        <v>502</v>
      </c>
      <c r="MC89" s="118" t="s">
        <v>502</v>
      </c>
      <c r="ME89" s="118" t="s">
        <v>502</v>
      </c>
      <c r="MF89" s="118" t="s">
        <v>502</v>
      </c>
      <c r="MG89" s="118" t="s">
        <v>502</v>
      </c>
      <c r="MH89" s="118" t="s">
        <v>502</v>
      </c>
    </row>
    <row r="90" spans="1:346" ht="15" customHeight="1" x14ac:dyDescent="0.3">
      <c r="A90" s="160"/>
      <c r="B90" s="160"/>
      <c r="C90" s="160"/>
      <c r="D90" s="163"/>
      <c r="E90" s="132"/>
      <c r="F90" s="120"/>
      <c r="G90" s="129"/>
      <c r="H90" s="126"/>
      <c r="I90" s="120"/>
      <c r="J90" s="126"/>
      <c r="K90" s="120"/>
      <c r="L90" s="125"/>
      <c r="M90" s="122"/>
      <c r="N90" s="120"/>
      <c r="O90" s="120"/>
      <c r="P90" s="125"/>
      <c r="Q90" s="120"/>
      <c r="R90" s="132"/>
      <c r="S90" s="103" t="s">
        <v>683</v>
      </c>
      <c r="T90" s="103" t="s">
        <v>500</v>
      </c>
      <c r="AB90" s="103">
        <v>3</v>
      </c>
      <c r="AC90" s="120"/>
      <c r="AD90" s="103" t="s">
        <v>500</v>
      </c>
      <c r="AE90" s="120"/>
      <c r="AF90" s="110">
        <v>0</v>
      </c>
      <c r="AG90" s="144"/>
      <c r="AH90" s="103" t="s">
        <v>500</v>
      </c>
      <c r="AI90" s="120"/>
      <c r="CB90" s="122"/>
      <c r="CD90" s="103" t="s">
        <v>502</v>
      </c>
      <c r="CE90" s="122"/>
      <c r="CF90" s="103" t="s">
        <v>502</v>
      </c>
      <c r="CG90" s="103" t="s">
        <v>502</v>
      </c>
      <c r="CH90" s="103" t="s">
        <v>502</v>
      </c>
      <c r="CI90" s="103" t="s">
        <v>502</v>
      </c>
      <c r="CJ90" s="103" t="s">
        <v>502</v>
      </c>
      <c r="CK90" s="103" t="s">
        <v>502</v>
      </c>
      <c r="CL90" s="103" t="s">
        <v>502</v>
      </c>
      <c r="CY90" s="122"/>
      <c r="CZ90" s="103" t="s">
        <v>502</v>
      </c>
      <c r="DA90" s="122"/>
      <c r="DB90" s="103" t="s">
        <v>502</v>
      </c>
      <c r="DC90" s="103" t="s">
        <v>502</v>
      </c>
      <c r="DD90" s="103" t="s">
        <v>502</v>
      </c>
      <c r="DE90" s="103" t="s">
        <v>502</v>
      </c>
      <c r="DF90" s="103" t="s">
        <v>502</v>
      </c>
      <c r="DG90" s="103" t="s">
        <v>502</v>
      </c>
      <c r="DH90" s="103" t="s">
        <v>502</v>
      </c>
      <c r="EL90" s="103" t="s">
        <v>502</v>
      </c>
      <c r="EM90" s="116" t="s">
        <v>502</v>
      </c>
      <c r="EN90" s="116" t="s">
        <v>502</v>
      </c>
      <c r="EO90" s="116" t="s">
        <v>502</v>
      </c>
      <c r="EP90" s="116" t="s">
        <v>502</v>
      </c>
      <c r="EQ90" s="116" t="s">
        <v>502</v>
      </c>
      <c r="ER90" s="116" t="s">
        <v>502</v>
      </c>
      <c r="EU90" s="103" t="s">
        <v>502</v>
      </c>
      <c r="EV90" s="103" t="s">
        <v>502</v>
      </c>
      <c r="EW90" s="103" t="s">
        <v>502</v>
      </c>
      <c r="EX90" s="103" t="s">
        <v>502</v>
      </c>
      <c r="FJ90" s="123"/>
      <c r="FK90" s="143"/>
      <c r="FL90" s="121"/>
      <c r="FM90" s="121"/>
      <c r="FR90" s="120"/>
      <c r="FS90" s="126"/>
      <c r="GP90" s="120"/>
      <c r="GQ90" s="120" t="s">
        <v>500</v>
      </c>
      <c r="GR90" s="120" t="s">
        <v>500</v>
      </c>
      <c r="GS90" s="120" t="s">
        <v>500</v>
      </c>
      <c r="GZ90" s="120"/>
      <c r="HA90" s="122"/>
      <c r="HB90" s="122"/>
      <c r="HC90" s="134"/>
      <c r="HG90" s="122"/>
      <c r="HH90" s="122"/>
      <c r="HI90" s="122"/>
      <c r="HJ90" s="120" t="s">
        <v>500</v>
      </c>
      <c r="HK90" s="120" t="s">
        <v>500</v>
      </c>
      <c r="HL90" s="120" t="s">
        <v>500</v>
      </c>
      <c r="HM90" s="122"/>
      <c r="HN90" s="122"/>
      <c r="IL90" s="122"/>
      <c r="IM90" s="122"/>
      <c r="IN90" s="122"/>
      <c r="IO90" s="122"/>
      <c r="JG90" s="122"/>
      <c r="JH90" s="122"/>
      <c r="JI90" s="122"/>
      <c r="JJ90" s="122"/>
      <c r="JM90" s="122"/>
      <c r="JN90" s="122"/>
      <c r="JO90" s="118" t="s">
        <v>502</v>
      </c>
      <c r="JP90" s="122"/>
      <c r="JQ90" s="118" t="s">
        <v>502</v>
      </c>
      <c r="JR90" s="118" t="s">
        <v>502</v>
      </c>
      <c r="JS90" s="118" t="s">
        <v>502</v>
      </c>
      <c r="JT90" s="118" t="s">
        <v>502</v>
      </c>
      <c r="JU90" s="118" t="s">
        <v>502</v>
      </c>
      <c r="JV90" s="118" t="s">
        <v>502</v>
      </c>
      <c r="JW90" s="118" t="s">
        <v>502</v>
      </c>
      <c r="KJ90" s="122"/>
      <c r="KK90" s="118" t="s">
        <v>502</v>
      </c>
      <c r="KL90" s="122"/>
      <c r="KM90" s="118" t="s">
        <v>502</v>
      </c>
      <c r="KN90" s="118" t="s">
        <v>502</v>
      </c>
      <c r="KO90" s="118" t="s">
        <v>502</v>
      </c>
      <c r="KP90" s="118" t="s">
        <v>502</v>
      </c>
      <c r="KQ90" s="118" t="s">
        <v>502</v>
      </c>
      <c r="KR90" s="118" t="s">
        <v>502</v>
      </c>
      <c r="KS90" s="118" t="s">
        <v>502</v>
      </c>
      <c r="LW90" s="118" t="s">
        <v>502</v>
      </c>
      <c r="LX90" s="118" t="s">
        <v>502</v>
      </c>
      <c r="LY90" s="118" t="s">
        <v>502</v>
      </c>
      <c r="LZ90" s="118" t="s">
        <v>502</v>
      </c>
      <c r="MA90" s="118" t="s">
        <v>502</v>
      </c>
      <c r="MB90" s="118" t="s">
        <v>502</v>
      </c>
      <c r="MC90" s="118" t="s">
        <v>502</v>
      </c>
      <c r="ME90" s="118" t="s">
        <v>502</v>
      </c>
      <c r="MF90" s="118" t="s">
        <v>502</v>
      </c>
      <c r="MG90" s="118" t="s">
        <v>502</v>
      </c>
      <c r="MH90" s="118" t="s">
        <v>502</v>
      </c>
    </row>
    <row r="91" spans="1:346" ht="14.4" customHeight="1" x14ac:dyDescent="0.3">
      <c r="A91" s="152">
        <v>22</v>
      </c>
      <c r="B91" s="152">
        <v>22</v>
      </c>
      <c r="C91" s="152" t="s">
        <v>485</v>
      </c>
      <c r="D91" s="161">
        <v>45029</v>
      </c>
      <c r="E91" s="130" t="s">
        <v>684</v>
      </c>
      <c r="F91" s="120" t="s">
        <v>487</v>
      </c>
      <c r="G91" s="129" t="s">
        <v>685</v>
      </c>
      <c r="H91" s="126" t="s">
        <v>686</v>
      </c>
      <c r="I91" s="120" t="s">
        <v>687</v>
      </c>
      <c r="J91" s="126" t="s">
        <v>688</v>
      </c>
      <c r="K91" s="120" t="s">
        <v>500</v>
      </c>
      <c r="L91" s="150" t="s">
        <v>689</v>
      </c>
      <c r="M91" s="120" t="s">
        <v>494</v>
      </c>
      <c r="N91" s="120" t="s">
        <v>523</v>
      </c>
      <c r="O91" s="120" t="s">
        <v>574</v>
      </c>
      <c r="P91" s="140" t="s">
        <v>690</v>
      </c>
      <c r="Q91" s="120" t="s">
        <v>556</v>
      </c>
      <c r="R91" s="130">
        <v>1</v>
      </c>
      <c r="S91" s="103" t="s">
        <v>500</v>
      </c>
      <c r="T91" s="103" t="s">
        <v>500</v>
      </c>
      <c r="AB91" s="103">
        <v>259</v>
      </c>
      <c r="AC91" s="120">
        <v>259</v>
      </c>
      <c r="AD91" s="103" t="s">
        <v>500</v>
      </c>
      <c r="AE91" s="120" t="s">
        <v>500</v>
      </c>
      <c r="AF91" s="103">
        <v>0</v>
      </c>
      <c r="AG91" s="120">
        <v>0</v>
      </c>
      <c r="AH91" s="103" t="s">
        <v>500</v>
      </c>
      <c r="AI91" s="147" t="s">
        <v>500</v>
      </c>
      <c r="CB91" s="120" t="s">
        <v>502</v>
      </c>
      <c r="CD91" s="103" t="s">
        <v>502</v>
      </c>
      <c r="CE91" s="120" t="s">
        <v>502</v>
      </c>
      <c r="CF91" s="103" t="s">
        <v>502</v>
      </c>
      <c r="CG91" s="103" t="s">
        <v>502</v>
      </c>
      <c r="CH91" s="103" t="s">
        <v>502</v>
      </c>
      <c r="CI91" s="103" t="s">
        <v>502</v>
      </c>
      <c r="CJ91" s="103" t="s">
        <v>502</v>
      </c>
      <c r="CK91" s="103" t="s">
        <v>502</v>
      </c>
      <c r="CL91" s="103" t="s">
        <v>502</v>
      </c>
      <c r="CY91" s="120" t="s">
        <v>502</v>
      </c>
      <c r="CZ91" s="103" t="s">
        <v>502</v>
      </c>
      <c r="DA91" s="120" t="s">
        <v>502</v>
      </c>
      <c r="DB91" s="103" t="s">
        <v>502</v>
      </c>
      <c r="DC91" s="103" t="s">
        <v>502</v>
      </c>
      <c r="DD91" s="103" t="s">
        <v>502</v>
      </c>
      <c r="DE91" s="103" t="s">
        <v>502</v>
      </c>
      <c r="DF91" s="103" t="s">
        <v>502</v>
      </c>
      <c r="DG91" s="103" t="s">
        <v>502</v>
      </c>
      <c r="DH91" s="103" t="s">
        <v>502</v>
      </c>
      <c r="EL91" s="103" t="s">
        <v>502</v>
      </c>
      <c r="EM91" s="116" t="s">
        <v>502</v>
      </c>
      <c r="EN91" s="116" t="s">
        <v>502</v>
      </c>
      <c r="EO91" s="116" t="s">
        <v>502</v>
      </c>
      <c r="EP91" s="116" t="s">
        <v>502</v>
      </c>
      <c r="EQ91" s="116" t="s">
        <v>502</v>
      </c>
      <c r="ER91" s="116" t="s">
        <v>502</v>
      </c>
      <c r="EU91" s="103" t="s">
        <v>502</v>
      </c>
      <c r="EV91" s="103" t="s">
        <v>502</v>
      </c>
      <c r="EW91" s="103" t="s">
        <v>502</v>
      </c>
      <c r="EX91" s="103" t="s">
        <v>502</v>
      </c>
      <c r="FJ91" s="123" t="s">
        <v>823</v>
      </c>
      <c r="FK91" s="141" t="s">
        <v>824</v>
      </c>
      <c r="FL91" s="120" t="s">
        <v>803</v>
      </c>
      <c r="FM91" s="120" t="s">
        <v>808</v>
      </c>
      <c r="FR91" s="133" t="s">
        <v>863</v>
      </c>
      <c r="FS91" s="127" t="s">
        <v>864</v>
      </c>
      <c r="GP91" s="127" t="s">
        <v>871</v>
      </c>
      <c r="GQ91" s="120" t="s">
        <v>500</v>
      </c>
      <c r="GR91" s="120" t="s">
        <v>500</v>
      </c>
      <c r="GS91" s="120" t="s">
        <v>500</v>
      </c>
      <c r="GZ91" s="120" t="s">
        <v>502</v>
      </c>
      <c r="HA91" s="122" t="s">
        <v>502</v>
      </c>
      <c r="HB91" s="122" t="s">
        <v>502</v>
      </c>
      <c r="HC91" s="134" t="s">
        <v>502</v>
      </c>
      <c r="HG91" s="122" t="s">
        <v>502</v>
      </c>
      <c r="HH91" s="122" t="s">
        <v>502</v>
      </c>
      <c r="HI91" s="122" t="s">
        <v>502</v>
      </c>
      <c r="HJ91" s="120" t="s">
        <v>500</v>
      </c>
      <c r="HK91" s="120" t="s">
        <v>500</v>
      </c>
      <c r="HL91" s="120" t="s">
        <v>500</v>
      </c>
      <c r="HM91" s="122" t="s">
        <v>502</v>
      </c>
      <c r="HN91" s="122" t="s">
        <v>502</v>
      </c>
      <c r="IL91" s="122" t="s">
        <v>502</v>
      </c>
      <c r="IM91" s="122" t="s">
        <v>502</v>
      </c>
      <c r="IN91" s="122" t="s">
        <v>502</v>
      </c>
      <c r="IO91" s="122" t="s">
        <v>502</v>
      </c>
      <c r="JG91" s="122" t="s">
        <v>502</v>
      </c>
      <c r="JH91" s="122" t="s">
        <v>502</v>
      </c>
      <c r="JI91" s="122" t="s">
        <v>502</v>
      </c>
      <c r="JJ91" s="122" t="s">
        <v>502</v>
      </c>
      <c r="JM91" s="122" t="s">
        <v>502</v>
      </c>
      <c r="JN91" s="122" t="s">
        <v>502</v>
      </c>
      <c r="JO91" s="118" t="s">
        <v>502</v>
      </c>
      <c r="JP91" s="122" t="s">
        <v>502</v>
      </c>
      <c r="JQ91" s="118" t="s">
        <v>502</v>
      </c>
      <c r="JR91" s="118" t="s">
        <v>502</v>
      </c>
      <c r="JS91" s="118" t="s">
        <v>502</v>
      </c>
      <c r="JT91" s="118" t="s">
        <v>502</v>
      </c>
      <c r="JU91" s="118" t="s">
        <v>502</v>
      </c>
      <c r="JV91" s="118" t="s">
        <v>502</v>
      </c>
      <c r="JW91" s="118" t="s">
        <v>502</v>
      </c>
      <c r="KJ91" s="122" t="s">
        <v>502</v>
      </c>
      <c r="KK91" s="118" t="s">
        <v>502</v>
      </c>
      <c r="KL91" s="122" t="s">
        <v>502</v>
      </c>
      <c r="KM91" s="118" t="s">
        <v>502</v>
      </c>
      <c r="KN91" s="118" t="s">
        <v>502</v>
      </c>
      <c r="KO91" s="118" t="s">
        <v>502</v>
      </c>
      <c r="KP91" s="118" t="s">
        <v>502</v>
      </c>
      <c r="KQ91" s="118" t="s">
        <v>502</v>
      </c>
      <c r="KR91" s="118" t="s">
        <v>502</v>
      </c>
      <c r="KS91" s="118" t="s">
        <v>502</v>
      </c>
      <c r="LW91" s="118" t="s">
        <v>502</v>
      </c>
      <c r="LX91" s="118" t="s">
        <v>502</v>
      </c>
      <c r="LY91" s="118" t="s">
        <v>502</v>
      </c>
      <c r="LZ91" s="118" t="s">
        <v>502</v>
      </c>
      <c r="MA91" s="118" t="s">
        <v>502</v>
      </c>
      <c r="MB91" s="118" t="s">
        <v>502</v>
      </c>
      <c r="MC91" s="118" t="s">
        <v>502</v>
      </c>
      <c r="ME91" s="118" t="s">
        <v>502</v>
      </c>
      <c r="MF91" s="118" t="s">
        <v>502</v>
      </c>
      <c r="MG91" s="118" t="s">
        <v>502</v>
      </c>
      <c r="MH91" s="118" t="s">
        <v>502</v>
      </c>
    </row>
    <row r="92" spans="1:346" ht="14.4" customHeight="1" x14ac:dyDescent="0.3">
      <c r="A92" s="153"/>
      <c r="B92" s="153"/>
      <c r="C92" s="153"/>
      <c r="D92" s="162"/>
      <c r="E92" s="131"/>
      <c r="F92" s="120"/>
      <c r="G92" s="129"/>
      <c r="H92" s="126"/>
      <c r="I92" s="120"/>
      <c r="J92" s="126"/>
      <c r="K92" s="120"/>
      <c r="L92" s="150"/>
      <c r="M92" s="120"/>
      <c r="N92" s="120"/>
      <c r="O92" s="120"/>
      <c r="P92" s="140"/>
      <c r="Q92" s="120"/>
      <c r="R92" s="131"/>
      <c r="S92" s="103" t="s">
        <v>502</v>
      </c>
      <c r="T92" s="103" t="s">
        <v>502</v>
      </c>
      <c r="AB92" s="103" t="s">
        <v>502</v>
      </c>
      <c r="AC92" s="120"/>
      <c r="AD92" s="103" t="s">
        <v>502</v>
      </c>
      <c r="AE92" s="120"/>
      <c r="AF92" s="103" t="s">
        <v>502</v>
      </c>
      <c r="AG92" s="120"/>
      <c r="AH92" s="103" t="s">
        <v>502</v>
      </c>
      <c r="AI92" s="147"/>
      <c r="CB92" s="135"/>
      <c r="CD92" s="103" t="s">
        <v>502</v>
      </c>
      <c r="CE92" s="135"/>
      <c r="CF92" s="103" t="s">
        <v>502</v>
      </c>
      <c r="CG92" s="103" t="s">
        <v>502</v>
      </c>
      <c r="CH92" s="103" t="s">
        <v>502</v>
      </c>
      <c r="CI92" s="103" t="s">
        <v>502</v>
      </c>
      <c r="CJ92" s="103" t="s">
        <v>502</v>
      </c>
      <c r="CK92" s="103" t="s">
        <v>502</v>
      </c>
      <c r="CL92" s="103" t="s">
        <v>502</v>
      </c>
      <c r="CY92" s="120"/>
      <c r="CZ92" s="103" t="s">
        <v>502</v>
      </c>
      <c r="DA92" s="120"/>
      <c r="DB92" s="103" t="s">
        <v>502</v>
      </c>
      <c r="DC92" s="103" t="s">
        <v>502</v>
      </c>
      <c r="DD92" s="103" t="s">
        <v>502</v>
      </c>
      <c r="DE92" s="103" t="s">
        <v>502</v>
      </c>
      <c r="DF92" s="103" t="s">
        <v>502</v>
      </c>
      <c r="DG92" s="103" t="s">
        <v>502</v>
      </c>
      <c r="DH92" s="103" t="s">
        <v>502</v>
      </c>
      <c r="EL92" s="103" t="s">
        <v>502</v>
      </c>
      <c r="EM92" s="116" t="s">
        <v>502</v>
      </c>
      <c r="EN92" s="116" t="s">
        <v>502</v>
      </c>
      <c r="EO92" s="116" t="s">
        <v>502</v>
      </c>
      <c r="EP92" s="116" t="s">
        <v>502</v>
      </c>
      <c r="EQ92" s="116" t="s">
        <v>502</v>
      </c>
      <c r="ER92" s="116" t="s">
        <v>502</v>
      </c>
      <c r="EU92" s="103" t="s">
        <v>502</v>
      </c>
      <c r="EV92" s="103" t="s">
        <v>502</v>
      </c>
      <c r="EW92" s="103" t="s">
        <v>502</v>
      </c>
      <c r="EX92" s="103" t="s">
        <v>502</v>
      </c>
      <c r="FJ92" s="123"/>
      <c r="FK92" s="142"/>
      <c r="FL92" s="121"/>
      <c r="FM92" s="121"/>
      <c r="FR92" s="133"/>
      <c r="FS92" s="127"/>
      <c r="GP92" s="127"/>
      <c r="GQ92" s="120"/>
      <c r="GR92" s="120"/>
      <c r="GS92" s="120"/>
      <c r="GZ92" s="120"/>
      <c r="HA92" s="122"/>
      <c r="HB92" s="122"/>
      <c r="HC92" s="134"/>
      <c r="HG92" s="122"/>
      <c r="HH92" s="122"/>
      <c r="HI92" s="122"/>
      <c r="HJ92" s="120"/>
      <c r="HK92" s="120"/>
      <c r="HL92" s="120"/>
      <c r="HM92" s="122"/>
      <c r="HN92" s="122"/>
      <c r="IL92" s="122"/>
      <c r="IM92" s="122"/>
      <c r="IN92" s="122"/>
      <c r="IO92" s="122"/>
      <c r="JG92" s="122"/>
      <c r="JH92" s="122"/>
      <c r="JI92" s="122"/>
      <c r="JJ92" s="122"/>
      <c r="JM92" s="122"/>
      <c r="JN92" s="122"/>
      <c r="JO92" s="118" t="s">
        <v>502</v>
      </c>
      <c r="JP92" s="122"/>
      <c r="JQ92" s="118" t="s">
        <v>502</v>
      </c>
      <c r="JR92" s="118" t="s">
        <v>502</v>
      </c>
      <c r="JS92" s="118" t="s">
        <v>502</v>
      </c>
      <c r="JT92" s="118" t="s">
        <v>502</v>
      </c>
      <c r="JU92" s="118" t="s">
        <v>502</v>
      </c>
      <c r="JV92" s="118" t="s">
        <v>502</v>
      </c>
      <c r="JW92" s="118" t="s">
        <v>502</v>
      </c>
      <c r="KJ92" s="122"/>
      <c r="KK92" s="118" t="s">
        <v>502</v>
      </c>
      <c r="KL92" s="122"/>
      <c r="KM92" s="118" t="s">
        <v>502</v>
      </c>
      <c r="KN92" s="118" t="s">
        <v>502</v>
      </c>
      <c r="KO92" s="118" t="s">
        <v>502</v>
      </c>
      <c r="KP92" s="118" t="s">
        <v>502</v>
      </c>
      <c r="KQ92" s="118" t="s">
        <v>502</v>
      </c>
      <c r="KR92" s="118" t="s">
        <v>502</v>
      </c>
      <c r="KS92" s="118" t="s">
        <v>502</v>
      </c>
      <c r="LW92" s="118" t="s">
        <v>502</v>
      </c>
      <c r="LX92" s="118" t="s">
        <v>502</v>
      </c>
      <c r="LY92" s="118" t="s">
        <v>502</v>
      </c>
      <c r="LZ92" s="118" t="s">
        <v>502</v>
      </c>
      <c r="MA92" s="118" t="s">
        <v>502</v>
      </c>
      <c r="MB92" s="118" t="s">
        <v>502</v>
      </c>
      <c r="MC92" s="118" t="s">
        <v>502</v>
      </c>
      <c r="ME92" s="118" t="s">
        <v>502</v>
      </c>
      <c r="MF92" s="118" t="s">
        <v>502</v>
      </c>
      <c r="MG92" s="118" t="s">
        <v>502</v>
      </c>
      <c r="MH92" s="118" t="s">
        <v>502</v>
      </c>
    </row>
    <row r="93" spans="1:346" ht="14.4" customHeight="1" x14ac:dyDescent="0.3">
      <c r="A93" s="153"/>
      <c r="B93" s="153"/>
      <c r="C93" s="153"/>
      <c r="D93" s="162"/>
      <c r="E93" s="131"/>
      <c r="F93" s="120"/>
      <c r="G93" s="129"/>
      <c r="H93" s="126"/>
      <c r="I93" s="120"/>
      <c r="J93" s="126"/>
      <c r="K93" s="120"/>
      <c r="L93" s="150"/>
      <c r="M93" s="120"/>
      <c r="N93" s="120"/>
      <c r="O93" s="120"/>
      <c r="P93" s="140"/>
      <c r="Q93" s="120"/>
      <c r="R93" s="131"/>
      <c r="S93" s="103" t="s">
        <v>502</v>
      </c>
      <c r="T93" s="103" t="s">
        <v>502</v>
      </c>
      <c r="AB93" s="103" t="s">
        <v>502</v>
      </c>
      <c r="AC93" s="120"/>
      <c r="AD93" s="103" t="s">
        <v>502</v>
      </c>
      <c r="AE93" s="120"/>
      <c r="AF93" s="103" t="s">
        <v>502</v>
      </c>
      <c r="AG93" s="120"/>
      <c r="AH93" s="103" t="s">
        <v>502</v>
      </c>
      <c r="AI93" s="147"/>
      <c r="CB93" s="135"/>
      <c r="CD93" s="103" t="s">
        <v>502</v>
      </c>
      <c r="CE93" s="135"/>
      <c r="CF93" s="103" t="s">
        <v>502</v>
      </c>
      <c r="CG93" s="103" t="s">
        <v>502</v>
      </c>
      <c r="CH93" s="103" t="s">
        <v>502</v>
      </c>
      <c r="CI93" s="103" t="s">
        <v>502</v>
      </c>
      <c r="CJ93" s="103" t="s">
        <v>502</v>
      </c>
      <c r="CK93" s="103" t="s">
        <v>502</v>
      </c>
      <c r="CL93" s="103" t="s">
        <v>502</v>
      </c>
      <c r="CY93" s="120"/>
      <c r="CZ93" s="103" t="s">
        <v>502</v>
      </c>
      <c r="DA93" s="120"/>
      <c r="DB93" s="103" t="s">
        <v>502</v>
      </c>
      <c r="DC93" s="103" t="s">
        <v>502</v>
      </c>
      <c r="DD93" s="103" t="s">
        <v>502</v>
      </c>
      <c r="DE93" s="103" t="s">
        <v>502</v>
      </c>
      <c r="DF93" s="103" t="s">
        <v>502</v>
      </c>
      <c r="DG93" s="103" t="s">
        <v>502</v>
      </c>
      <c r="DH93" s="103" t="s">
        <v>502</v>
      </c>
      <c r="EL93" s="103" t="s">
        <v>502</v>
      </c>
      <c r="EM93" s="116" t="s">
        <v>502</v>
      </c>
      <c r="EN93" s="116" t="s">
        <v>502</v>
      </c>
      <c r="EO93" s="116" t="s">
        <v>502</v>
      </c>
      <c r="EP93" s="116" t="s">
        <v>502</v>
      </c>
      <c r="EQ93" s="116" t="s">
        <v>502</v>
      </c>
      <c r="ER93" s="116" t="s">
        <v>502</v>
      </c>
      <c r="EU93" s="103" t="s">
        <v>502</v>
      </c>
      <c r="EV93" s="103" t="s">
        <v>502</v>
      </c>
      <c r="EW93" s="103" t="s">
        <v>502</v>
      </c>
      <c r="EX93" s="103" t="s">
        <v>502</v>
      </c>
      <c r="FJ93" s="123"/>
      <c r="FK93" s="142"/>
      <c r="FL93" s="121"/>
      <c r="FM93" s="121"/>
      <c r="FR93" s="133"/>
      <c r="FS93" s="127"/>
      <c r="GP93" s="127"/>
      <c r="GQ93" s="120"/>
      <c r="GR93" s="120"/>
      <c r="GS93" s="120"/>
      <c r="GZ93" s="120"/>
      <c r="HA93" s="122"/>
      <c r="HB93" s="122"/>
      <c r="HC93" s="134"/>
      <c r="HG93" s="122"/>
      <c r="HH93" s="122"/>
      <c r="HI93" s="122"/>
      <c r="HJ93" s="120"/>
      <c r="HK93" s="120"/>
      <c r="HL93" s="120"/>
      <c r="HM93" s="122"/>
      <c r="HN93" s="122"/>
      <c r="IL93" s="122"/>
      <c r="IM93" s="122"/>
      <c r="IN93" s="122"/>
      <c r="IO93" s="122"/>
      <c r="JG93" s="122"/>
      <c r="JH93" s="122"/>
      <c r="JI93" s="122"/>
      <c r="JJ93" s="122"/>
      <c r="JM93" s="122"/>
      <c r="JN93" s="122"/>
      <c r="JO93" s="118" t="s">
        <v>502</v>
      </c>
      <c r="JP93" s="122"/>
      <c r="JQ93" s="118" t="s">
        <v>502</v>
      </c>
      <c r="JR93" s="118" t="s">
        <v>502</v>
      </c>
      <c r="JS93" s="118" t="s">
        <v>502</v>
      </c>
      <c r="JT93" s="118" t="s">
        <v>502</v>
      </c>
      <c r="JU93" s="118" t="s">
        <v>502</v>
      </c>
      <c r="JV93" s="118" t="s">
        <v>502</v>
      </c>
      <c r="JW93" s="118" t="s">
        <v>502</v>
      </c>
      <c r="KJ93" s="122"/>
      <c r="KK93" s="118" t="s">
        <v>502</v>
      </c>
      <c r="KL93" s="122"/>
      <c r="KM93" s="118" t="s">
        <v>502</v>
      </c>
      <c r="KN93" s="118" t="s">
        <v>502</v>
      </c>
      <c r="KO93" s="118" t="s">
        <v>502</v>
      </c>
      <c r="KP93" s="118" t="s">
        <v>502</v>
      </c>
      <c r="KQ93" s="118" t="s">
        <v>502</v>
      </c>
      <c r="KR93" s="118" t="s">
        <v>502</v>
      </c>
      <c r="KS93" s="118" t="s">
        <v>502</v>
      </c>
      <c r="LW93" s="118" t="s">
        <v>502</v>
      </c>
      <c r="LX93" s="118" t="s">
        <v>502</v>
      </c>
      <c r="LY93" s="118" t="s">
        <v>502</v>
      </c>
      <c r="LZ93" s="118" t="s">
        <v>502</v>
      </c>
      <c r="MA93" s="118" t="s">
        <v>502</v>
      </c>
      <c r="MB93" s="118" t="s">
        <v>502</v>
      </c>
      <c r="MC93" s="118" t="s">
        <v>502</v>
      </c>
      <c r="ME93" s="118" t="s">
        <v>502</v>
      </c>
      <c r="MF93" s="118" t="s">
        <v>502</v>
      </c>
      <c r="MG93" s="118" t="s">
        <v>502</v>
      </c>
      <c r="MH93" s="118" t="s">
        <v>502</v>
      </c>
    </row>
    <row r="94" spans="1:346" ht="14.4" customHeight="1" x14ac:dyDescent="0.3">
      <c r="A94" s="154"/>
      <c r="B94" s="154"/>
      <c r="C94" s="154"/>
      <c r="D94" s="163"/>
      <c r="E94" s="132"/>
      <c r="F94" s="120"/>
      <c r="G94" s="129"/>
      <c r="H94" s="126"/>
      <c r="I94" s="120"/>
      <c r="J94" s="126"/>
      <c r="K94" s="120"/>
      <c r="L94" s="150"/>
      <c r="M94" s="120"/>
      <c r="N94" s="120"/>
      <c r="O94" s="120"/>
      <c r="P94" s="140"/>
      <c r="Q94" s="120"/>
      <c r="R94" s="132"/>
      <c r="S94" s="103" t="s">
        <v>502</v>
      </c>
      <c r="T94" s="103" t="s">
        <v>502</v>
      </c>
      <c r="AB94" s="103" t="s">
        <v>502</v>
      </c>
      <c r="AC94" s="120"/>
      <c r="AD94" s="103" t="s">
        <v>502</v>
      </c>
      <c r="AE94" s="120"/>
      <c r="AF94" s="103" t="s">
        <v>502</v>
      </c>
      <c r="AG94" s="120"/>
      <c r="AH94" s="103" t="s">
        <v>502</v>
      </c>
      <c r="AI94" s="147"/>
      <c r="CB94" s="135"/>
      <c r="CD94" s="103" t="s">
        <v>502</v>
      </c>
      <c r="CE94" s="135"/>
      <c r="CF94" s="103" t="s">
        <v>502</v>
      </c>
      <c r="CG94" s="103" t="s">
        <v>502</v>
      </c>
      <c r="CH94" s="103" t="s">
        <v>502</v>
      </c>
      <c r="CI94" s="103" t="s">
        <v>502</v>
      </c>
      <c r="CJ94" s="103" t="s">
        <v>502</v>
      </c>
      <c r="CK94" s="103" t="s">
        <v>502</v>
      </c>
      <c r="CL94" s="103" t="s">
        <v>502</v>
      </c>
      <c r="CY94" s="120"/>
      <c r="CZ94" s="103" t="s">
        <v>502</v>
      </c>
      <c r="DA94" s="120"/>
      <c r="DB94" s="103" t="s">
        <v>502</v>
      </c>
      <c r="DC94" s="103" t="s">
        <v>502</v>
      </c>
      <c r="DD94" s="103" t="s">
        <v>502</v>
      </c>
      <c r="DE94" s="103" t="s">
        <v>502</v>
      </c>
      <c r="DF94" s="103" t="s">
        <v>502</v>
      </c>
      <c r="DG94" s="103" t="s">
        <v>502</v>
      </c>
      <c r="DH94" s="103" t="s">
        <v>502</v>
      </c>
      <c r="EL94" s="103" t="s">
        <v>502</v>
      </c>
      <c r="EM94" s="116" t="s">
        <v>502</v>
      </c>
      <c r="EN94" s="116" t="s">
        <v>502</v>
      </c>
      <c r="EO94" s="116" t="s">
        <v>502</v>
      </c>
      <c r="EP94" s="116" t="s">
        <v>502</v>
      </c>
      <c r="EQ94" s="116" t="s">
        <v>502</v>
      </c>
      <c r="ER94" s="116" t="s">
        <v>502</v>
      </c>
      <c r="EU94" s="103" t="s">
        <v>502</v>
      </c>
      <c r="EV94" s="103" t="s">
        <v>502</v>
      </c>
      <c r="EW94" s="103" t="s">
        <v>502</v>
      </c>
      <c r="EX94" s="103" t="s">
        <v>502</v>
      </c>
      <c r="FJ94" s="123"/>
      <c r="FK94" s="143"/>
      <c r="FL94" s="121"/>
      <c r="FM94" s="121"/>
      <c r="FR94" s="133"/>
      <c r="FS94" s="127"/>
      <c r="GP94" s="127"/>
      <c r="GQ94" s="120"/>
      <c r="GR94" s="120"/>
      <c r="GS94" s="120"/>
      <c r="GZ94" s="120"/>
      <c r="HA94" s="122"/>
      <c r="HB94" s="122"/>
      <c r="HC94" s="134"/>
      <c r="HG94" s="122"/>
      <c r="HH94" s="122"/>
      <c r="HI94" s="122"/>
      <c r="HJ94" s="120"/>
      <c r="HK94" s="120"/>
      <c r="HL94" s="120"/>
      <c r="HM94" s="122"/>
      <c r="HN94" s="122"/>
      <c r="IL94" s="122"/>
      <c r="IM94" s="122"/>
      <c r="IN94" s="122"/>
      <c r="IO94" s="122"/>
      <c r="JG94" s="122"/>
      <c r="JH94" s="122"/>
      <c r="JI94" s="122"/>
      <c r="JJ94" s="122"/>
      <c r="JM94" s="122"/>
      <c r="JN94" s="122"/>
      <c r="JO94" s="118" t="s">
        <v>502</v>
      </c>
      <c r="JP94" s="122"/>
      <c r="JQ94" s="118" t="s">
        <v>502</v>
      </c>
      <c r="JR94" s="118" t="s">
        <v>502</v>
      </c>
      <c r="JS94" s="118" t="s">
        <v>502</v>
      </c>
      <c r="JT94" s="118" t="s">
        <v>502</v>
      </c>
      <c r="JU94" s="118" t="s">
        <v>502</v>
      </c>
      <c r="JV94" s="118" t="s">
        <v>502</v>
      </c>
      <c r="JW94" s="118" t="s">
        <v>502</v>
      </c>
      <c r="KJ94" s="122"/>
      <c r="KK94" s="118" t="s">
        <v>502</v>
      </c>
      <c r="KL94" s="122"/>
      <c r="KM94" s="118" t="s">
        <v>502</v>
      </c>
      <c r="KN94" s="118" t="s">
        <v>502</v>
      </c>
      <c r="KO94" s="118" t="s">
        <v>502</v>
      </c>
      <c r="KP94" s="118" t="s">
        <v>502</v>
      </c>
      <c r="KQ94" s="118" t="s">
        <v>502</v>
      </c>
      <c r="KR94" s="118" t="s">
        <v>502</v>
      </c>
      <c r="KS94" s="118" t="s">
        <v>502</v>
      </c>
      <c r="LW94" s="118" t="s">
        <v>502</v>
      </c>
      <c r="LX94" s="118" t="s">
        <v>502</v>
      </c>
      <c r="LY94" s="118" t="s">
        <v>502</v>
      </c>
      <c r="LZ94" s="118" t="s">
        <v>502</v>
      </c>
      <c r="MA94" s="118" t="s">
        <v>502</v>
      </c>
      <c r="MB94" s="118" t="s">
        <v>502</v>
      </c>
      <c r="MC94" s="118" t="s">
        <v>502</v>
      </c>
      <c r="ME94" s="118" t="s">
        <v>502</v>
      </c>
      <c r="MF94" s="118" t="s">
        <v>502</v>
      </c>
      <c r="MG94" s="118" t="s">
        <v>502</v>
      </c>
      <c r="MH94" s="118" t="s">
        <v>502</v>
      </c>
    </row>
    <row r="95" spans="1:346" ht="14.4" customHeight="1" x14ac:dyDescent="0.3">
      <c r="A95" s="152">
        <v>23</v>
      </c>
      <c r="B95" s="152">
        <v>23</v>
      </c>
      <c r="C95" s="152" t="s">
        <v>485</v>
      </c>
      <c r="D95" s="161">
        <v>45029</v>
      </c>
      <c r="E95" s="130" t="s">
        <v>691</v>
      </c>
      <c r="F95" s="120" t="s">
        <v>487</v>
      </c>
      <c r="G95" s="129" t="s">
        <v>692</v>
      </c>
      <c r="H95" s="126" t="s">
        <v>693</v>
      </c>
      <c r="I95" s="120" t="s">
        <v>694</v>
      </c>
      <c r="J95" s="126" t="s">
        <v>695</v>
      </c>
      <c r="K95" s="120" t="s">
        <v>500</v>
      </c>
      <c r="L95" s="150" t="s">
        <v>696</v>
      </c>
      <c r="M95" s="120" t="s">
        <v>494</v>
      </c>
      <c r="N95" s="120" t="s">
        <v>523</v>
      </c>
      <c r="O95" s="120" t="s">
        <v>574</v>
      </c>
      <c r="P95" s="140" t="s">
        <v>697</v>
      </c>
      <c r="Q95" s="130" t="s">
        <v>498</v>
      </c>
      <c r="R95" s="130">
        <v>1</v>
      </c>
      <c r="S95" s="103" t="s">
        <v>500</v>
      </c>
      <c r="T95" s="103" t="s">
        <v>500</v>
      </c>
      <c r="AB95" s="103">
        <v>9</v>
      </c>
      <c r="AC95" s="120">
        <v>9</v>
      </c>
      <c r="AD95" s="103" t="s">
        <v>500</v>
      </c>
      <c r="AE95" s="120" t="s">
        <v>500</v>
      </c>
      <c r="AF95" s="103">
        <v>0</v>
      </c>
      <c r="AG95" s="120">
        <v>0</v>
      </c>
      <c r="AH95" s="110">
        <f>0.78*AB95</f>
        <v>7.0200000000000005</v>
      </c>
      <c r="AI95" s="146">
        <f>AH95</f>
        <v>7.0200000000000005</v>
      </c>
      <c r="CB95" s="120" t="s">
        <v>502</v>
      </c>
      <c r="CD95" s="103" t="s">
        <v>502</v>
      </c>
      <c r="CE95" s="120" t="s">
        <v>502</v>
      </c>
      <c r="CF95" s="103" t="s">
        <v>502</v>
      </c>
      <c r="CG95" s="103" t="s">
        <v>502</v>
      </c>
      <c r="CH95" s="103" t="s">
        <v>502</v>
      </c>
      <c r="CI95" s="103" t="s">
        <v>502</v>
      </c>
      <c r="CJ95" s="103" t="s">
        <v>502</v>
      </c>
      <c r="CK95" s="103" t="s">
        <v>502</v>
      </c>
      <c r="CL95" s="103" t="s">
        <v>502</v>
      </c>
      <c r="CY95" s="120" t="s">
        <v>502</v>
      </c>
      <c r="CZ95" s="103" t="s">
        <v>502</v>
      </c>
      <c r="DA95" s="120" t="s">
        <v>502</v>
      </c>
      <c r="DB95" s="103" t="s">
        <v>502</v>
      </c>
      <c r="DC95" s="103" t="s">
        <v>502</v>
      </c>
      <c r="DD95" s="103" t="s">
        <v>502</v>
      </c>
      <c r="DE95" s="103" t="s">
        <v>502</v>
      </c>
      <c r="DF95" s="103" t="s">
        <v>502</v>
      </c>
      <c r="DG95" s="103" t="s">
        <v>502</v>
      </c>
      <c r="DH95" s="103" t="s">
        <v>502</v>
      </c>
      <c r="EL95" s="103" t="s">
        <v>502</v>
      </c>
      <c r="EM95" s="116" t="s">
        <v>502</v>
      </c>
      <c r="EN95" s="116" t="s">
        <v>502</v>
      </c>
      <c r="EO95" s="116" t="s">
        <v>502</v>
      </c>
      <c r="EP95" s="116" t="s">
        <v>502</v>
      </c>
      <c r="EQ95" s="116" t="s">
        <v>502</v>
      </c>
      <c r="ER95" s="116" t="s">
        <v>502</v>
      </c>
      <c r="EU95" s="103" t="s">
        <v>502</v>
      </c>
      <c r="EV95" s="103" t="s">
        <v>502</v>
      </c>
      <c r="EW95" s="103" t="s">
        <v>502</v>
      </c>
      <c r="EX95" s="103" t="s">
        <v>502</v>
      </c>
      <c r="FJ95" s="123" t="s">
        <v>823</v>
      </c>
      <c r="FK95" s="141" t="s">
        <v>816</v>
      </c>
      <c r="FL95" s="120" t="s">
        <v>803</v>
      </c>
      <c r="FM95" s="120" t="s">
        <v>803</v>
      </c>
      <c r="FR95" s="133" t="s">
        <v>832</v>
      </c>
      <c r="FS95" s="127" t="s">
        <v>865</v>
      </c>
      <c r="GP95" s="120" t="s">
        <v>500</v>
      </c>
      <c r="GQ95" s="166" t="s">
        <v>500</v>
      </c>
      <c r="GR95" s="166" t="s">
        <v>500</v>
      </c>
      <c r="GS95" s="166" t="s">
        <v>500</v>
      </c>
      <c r="GZ95" s="120" t="s">
        <v>502</v>
      </c>
      <c r="HA95" s="122" t="s">
        <v>502</v>
      </c>
      <c r="HB95" s="122" t="s">
        <v>502</v>
      </c>
      <c r="HC95" s="134" t="s">
        <v>502</v>
      </c>
      <c r="HG95" s="122" t="s">
        <v>502</v>
      </c>
      <c r="HH95" s="122" t="s">
        <v>502</v>
      </c>
      <c r="HI95" s="122" t="s">
        <v>502</v>
      </c>
      <c r="HJ95" s="166" t="s">
        <v>500</v>
      </c>
      <c r="HK95" s="166" t="s">
        <v>500</v>
      </c>
      <c r="HL95" s="166" t="s">
        <v>500</v>
      </c>
      <c r="HM95" s="122" t="s">
        <v>502</v>
      </c>
      <c r="HN95" s="122" t="s">
        <v>502</v>
      </c>
      <c r="IL95" s="122" t="s">
        <v>502</v>
      </c>
      <c r="IM95" s="122" t="s">
        <v>502</v>
      </c>
      <c r="IN95" s="122" t="s">
        <v>502</v>
      </c>
      <c r="IO95" s="122" t="s">
        <v>502</v>
      </c>
      <c r="JG95" s="122" t="s">
        <v>502</v>
      </c>
      <c r="JH95" s="122" t="s">
        <v>502</v>
      </c>
      <c r="JI95" s="122" t="s">
        <v>502</v>
      </c>
      <c r="JJ95" s="122" t="s">
        <v>502</v>
      </c>
      <c r="JM95" s="122" t="s">
        <v>502</v>
      </c>
      <c r="JN95" s="122" t="s">
        <v>502</v>
      </c>
      <c r="JO95" s="118" t="s">
        <v>502</v>
      </c>
      <c r="JP95" s="122" t="s">
        <v>502</v>
      </c>
      <c r="JQ95" s="118" t="s">
        <v>502</v>
      </c>
      <c r="JR95" s="118" t="s">
        <v>502</v>
      </c>
      <c r="JS95" s="118" t="s">
        <v>502</v>
      </c>
      <c r="JT95" s="118" t="s">
        <v>502</v>
      </c>
      <c r="JU95" s="118" t="s">
        <v>502</v>
      </c>
      <c r="JV95" s="118" t="s">
        <v>502</v>
      </c>
      <c r="JW95" s="118" t="s">
        <v>502</v>
      </c>
      <c r="KJ95" s="122" t="s">
        <v>502</v>
      </c>
      <c r="KK95" s="118" t="s">
        <v>502</v>
      </c>
      <c r="KL95" s="122" t="s">
        <v>502</v>
      </c>
      <c r="KM95" s="118" t="s">
        <v>502</v>
      </c>
      <c r="KN95" s="118" t="s">
        <v>502</v>
      </c>
      <c r="KO95" s="118" t="s">
        <v>502</v>
      </c>
      <c r="KP95" s="118" t="s">
        <v>502</v>
      </c>
      <c r="KQ95" s="118" t="s">
        <v>502</v>
      </c>
      <c r="KR95" s="118" t="s">
        <v>502</v>
      </c>
      <c r="KS95" s="118" t="s">
        <v>502</v>
      </c>
      <c r="LW95" s="118" t="s">
        <v>502</v>
      </c>
      <c r="LX95" s="118" t="s">
        <v>502</v>
      </c>
      <c r="LY95" s="118" t="s">
        <v>502</v>
      </c>
      <c r="LZ95" s="118" t="s">
        <v>502</v>
      </c>
      <c r="MA95" s="118" t="s">
        <v>502</v>
      </c>
      <c r="MB95" s="118" t="s">
        <v>502</v>
      </c>
      <c r="MC95" s="118" t="s">
        <v>502</v>
      </c>
      <c r="ME95" s="118" t="s">
        <v>502</v>
      </c>
      <c r="MF95" s="118" t="s">
        <v>502</v>
      </c>
      <c r="MG95" s="118" t="s">
        <v>502</v>
      </c>
      <c r="MH95" s="118" t="s">
        <v>502</v>
      </c>
    </row>
    <row r="96" spans="1:346" ht="14.4" customHeight="1" x14ac:dyDescent="0.3">
      <c r="A96" s="153"/>
      <c r="B96" s="153"/>
      <c r="C96" s="153"/>
      <c r="D96" s="162"/>
      <c r="E96" s="131"/>
      <c r="F96" s="120"/>
      <c r="G96" s="129"/>
      <c r="H96" s="126"/>
      <c r="I96" s="120"/>
      <c r="J96" s="126"/>
      <c r="K96" s="120"/>
      <c r="L96" s="150"/>
      <c r="M96" s="120"/>
      <c r="N96" s="120"/>
      <c r="O96" s="120"/>
      <c r="P96" s="140"/>
      <c r="Q96" s="131"/>
      <c r="R96" s="131"/>
      <c r="S96" s="103" t="s">
        <v>502</v>
      </c>
      <c r="T96" s="103" t="s">
        <v>502</v>
      </c>
      <c r="AB96" s="103" t="s">
        <v>502</v>
      </c>
      <c r="AC96" s="120"/>
      <c r="AD96" s="103" t="s">
        <v>502</v>
      </c>
      <c r="AE96" s="120"/>
      <c r="AF96" s="103" t="s">
        <v>502</v>
      </c>
      <c r="AG96" s="120"/>
      <c r="AH96" s="103" t="s">
        <v>502</v>
      </c>
      <c r="AI96" s="146"/>
      <c r="CB96" s="135"/>
      <c r="CD96" s="103" t="s">
        <v>502</v>
      </c>
      <c r="CE96" s="135"/>
      <c r="CF96" s="103" t="s">
        <v>502</v>
      </c>
      <c r="CG96" s="103" t="s">
        <v>502</v>
      </c>
      <c r="CH96" s="103" t="s">
        <v>502</v>
      </c>
      <c r="CI96" s="103" t="s">
        <v>502</v>
      </c>
      <c r="CJ96" s="103" t="s">
        <v>502</v>
      </c>
      <c r="CK96" s="103" t="s">
        <v>502</v>
      </c>
      <c r="CL96" s="103" t="s">
        <v>502</v>
      </c>
      <c r="CY96" s="120"/>
      <c r="CZ96" s="103" t="s">
        <v>502</v>
      </c>
      <c r="DA96" s="120"/>
      <c r="DB96" s="103" t="s">
        <v>502</v>
      </c>
      <c r="DC96" s="103" t="s">
        <v>502</v>
      </c>
      <c r="DD96" s="103" t="s">
        <v>502</v>
      </c>
      <c r="DE96" s="103" t="s">
        <v>502</v>
      </c>
      <c r="DF96" s="103" t="s">
        <v>502</v>
      </c>
      <c r="DG96" s="103" t="s">
        <v>502</v>
      </c>
      <c r="DH96" s="103" t="s">
        <v>502</v>
      </c>
      <c r="EL96" s="103" t="s">
        <v>502</v>
      </c>
      <c r="EM96" s="116" t="s">
        <v>502</v>
      </c>
      <c r="EN96" s="116" t="s">
        <v>502</v>
      </c>
      <c r="EO96" s="116" t="s">
        <v>502</v>
      </c>
      <c r="EP96" s="116" t="s">
        <v>502</v>
      </c>
      <c r="EQ96" s="116" t="s">
        <v>502</v>
      </c>
      <c r="ER96" s="116" t="s">
        <v>502</v>
      </c>
      <c r="EU96" s="103" t="s">
        <v>502</v>
      </c>
      <c r="EV96" s="103" t="s">
        <v>502</v>
      </c>
      <c r="EW96" s="103" t="s">
        <v>502</v>
      </c>
      <c r="EX96" s="103" t="s">
        <v>502</v>
      </c>
      <c r="FJ96" s="123"/>
      <c r="FK96" s="142"/>
      <c r="FL96" s="121"/>
      <c r="FM96" s="121"/>
      <c r="FR96" s="133"/>
      <c r="FS96" s="127"/>
      <c r="GP96" s="120"/>
      <c r="GQ96" s="120"/>
      <c r="GR96" s="120"/>
      <c r="GS96" s="120"/>
      <c r="GZ96" s="120"/>
      <c r="HA96" s="122"/>
      <c r="HB96" s="122"/>
      <c r="HC96" s="134"/>
      <c r="HG96" s="122"/>
      <c r="HH96" s="122"/>
      <c r="HI96" s="122"/>
      <c r="HJ96" s="120"/>
      <c r="HK96" s="120"/>
      <c r="HL96" s="120"/>
      <c r="HM96" s="122"/>
      <c r="HN96" s="122"/>
      <c r="IL96" s="122"/>
      <c r="IM96" s="122"/>
      <c r="IN96" s="122"/>
      <c r="IO96" s="122"/>
      <c r="JG96" s="122"/>
      <c r="JH96" s="122"/>
      <c r="JI96" s="122"/>
      <c r="JJ96" s="122"/>
      <c r="JM96" s="122"/>
      <c r="JN96" s="122"/>
      <c r="JO96" s="118" t="s">
        <v>502</v>
      </c>
      <c r="JP96" s="122"/>
      <c r="JQ96" s="118" t="s">
        <v>502</v>
      </c>
      <c r="JR96" s="118" t="s">
        <v>502</v>
      </c>
      <c r="JS96" s="118" t="s">
        <v>502</v>
      </c>
      <c r="JT96" s="118" t="s">
        <v>502</v>
      </c>
      <c r="JU96" s="118" t="s">
        <v>502</v>
      </c>
      <c r="JV96" s="118" t="s">
        <v>502</v>
      </c>
      <c r="JW96" s="118" t="s">
        <v>502</v>
      </c>
      <c r="KJ96" s="122"/>
      <c r="KK96" s="118" t="s">
        <v>502</v>
      </c>
      <c r="KL96" s="122"/>
      <c r="KM96" s="118" t="s">
        <v>502</v>
      </c>
      <c r="KN96" s="118" t="s">
        <v>502</v>
      </c>
      <c r="KO96" s="118" t="s">
        <v>502</v>
      </c>
      <c r="KP96" s="118" t="s">
        <v>502</v>
      </c>
      <c r="KQ96" s="118" t="s">
        <v>502</v>
      </c>
      <c r="KR96" s="118" t="s">
        <v>502</v>
      </c>
      <c r="KS96" s="118" t="s">
        <v>502</v>
      </c>
      <c r="LW96" s="118" t="s">
        <v>502</v>
      </c>
      <c r="LX96" s="118" t="s">
        <v>502</v>
      </c>
      <c r="LY96" s="118" t="s">
        <v>502</v>
      </c>
      <c r="LZ96" s="118" t="s">
        <v>502</v>
      </c>
      <c r="MA96" s="118" t="s">
        <v>502</v>
      </c>
      <c r="MB96" s="118" t="s">
        <v>502</v>
      </c>
      <c r="MC96" s="118" t="s">
        <v>502</v>
      </c>
      <c r="ME96" s="118" t="s">
        <v>502</v>
      </c>
      <c r="MF96" s="118" t="s">
        <v>502</v>
      </c>
      <c r="MG96" s="118" t="s">
        <v>502</v>
      </c>
      <c r="MH96" s="118" t="s">
        <v>502</v>
      </c>
    </row>
    <row r="97" spans="1:346" ht="14.4" customHeight="1" x14ac:dyDescent="0.3">
      <c r="A97" s="153"/>
      <c r="B97" s="153"/>
      <c r="C97" s="153"/>
      <c r="D97" s="162"/>
      <c r="E97" s="131"/>
      <c r="F97" s="120"/>
      <c r="G97" s="129"/>
      <c r="H97" s="126"/>
      <c r="I97" s="120"/>
      <c r="J97" s="126"/>
      <c r="K97" s="120"/>
      <c r="L97" s="150"/>
      <c r="M97" s="120"/>
      <c r="N97" s="120"/>
      <c r="O97" s="120"/>
      <c r="P97" s="140"/>
      <c r="Q97" s="131"/>
      <c r="R97" s="131"/>
      <c r="S97" s="103" t="s">
        <v>502</v>
      </c>
      <c r="T97" s="103" t="s">
        <v>502</v>
      </c>
      <c r="AB97" s="103" t="s">
        <v>502</v>
      </c>
      <c r="AC97" s="120"/>
      <c r="AD97" s="103" t="s">
        <v>502</v>
      </c>
      <c r="AE97" s="120"/>
      <c r="AF97" s="103" t="s">
        <v>502</v>
      </c>
      <c r="AG97" s="120"/>
      <c r="AH97" s="103" t="s">
        <v>502</v>
      </c>
      <c r="AI97" s="146"/>
      <c r="CB97" s="135"/>
      <c r="CD97" s="103" t="s">
        <v>502</v>
      </c>
      <c r="CE97" s="135"/>
      <c r="CF97" s="103" t="s">
        <v>502</v>
      </c>
      <c r="CG97" s="103" t="s">
        <v>502</v>
      </c>
      <c r="CH97" s="103" t="s">
        <v>502</v>
      </c>
      <c r="CI97" s="103" t="s">
        <v>502</v>
      </c>
      <c r="CJ97" s="103" t="s">
        <v>502</v>
      </c>
      <c r="CK97" s="103" t="s">
        <v>502</v>
      </c>
      <c r="CL97" s="103" t="s">
        <v>502</v>
      </c>
      <c r="CY97" s="120"/>
      <c r="CZ97" s="103" t="s">
        <v>502</v>
      </c>
      <c r="DA97" s="120"/>
      <c r="DB97" s="103" t="s">
        <v>502</v>
      </c>
      <c r="DC97" s="103" t="s">
        <v>502</v>
      </c>
      <c r="DD97" s="103" t="s">
        <v>502</v>
      </c>
      <c r="DE97" s="103" t="s">
        <v>502</v>
      </c>
      <c r="DF97" s="103" t="s">
        <v>502</v>
      </c>
      <c r="DG97" s="103" t="s">
        <v>502</v>
      </c>
      <c r="DH97" s="103" t="s">
        <v>502</v>
      </c>
      <c r="EL97" s="103" t="s">
        <v>502</v>
      </c>
      <c r="EM97" s="116" t="s">
        <v>502</v>
      </c>
      <c r="EN97" s="116" t="s">
        <v>502</v>
      </c>
      <c r="EO97" s="116" t="s">
        <v>502</v>
      </c>
      <c r="EP97" s="116" t="s">
        <v>502</v>
      </c>
      <c r="EQ97" s="116" t="s">
        <v>502</v>
      </c>
      <c r="ER97" s="116" t="s">
        <v>502</v>
      </c>
      <c r="EU97" s="103" t="s">
        <v>502</v>
      </c>
      <c r="EV97" s="103" t="s">
        <v>502</v>
      </c>
      <c r="EW97" s="103" t="s">
        <v>502</v>
      </c>
      <c r="EX97" s="103" t="s">
        <v>502</v>
      </c>
      <c r="FJ97" s="123"/>
      <c r="FK97" s="142"/>
      <c r="FL97" s="121"/>
      <c r="FM97" s="121"/>
      <c r="FR97" s="133"/>
      <c r="FS97" s="127"/>
      <c r="GP97" s="120"/>
      <c r="GQ97" s="120"/>
      <c r="GR97" s="120"/>
      <c r="GS97" s="120"/>
      <c r="GZ97" s="120"/>
      <c r="HA97" s="122"/>
      <c r="HB97" s="122"/>
      <c r="HC97" s="134"/>
      <c r="HG97" s="122"/>
      <c r="HH97" s="122"/>
      <c r="HI97" s="122"/>
      <c r="HJ97" s="120"/>
      <c r="HK97" s="120"/>
      <c r="HL97" s="120"/>
      <c r="HM97" s="122"/>
      <c r="HN97" s="122"/>
      <c r="IL97" s="122"/>
      <c r="IM97" s="122"/>
      <c r="IN97" s="122"/>
      <c r="IO97" s="122"/>
      <c r="JG97" s="122"/>
      <c r="JH97" s="122"/>
      <c r="JI97" s="122"/>
      <c r="JJ97" s="122"/>
      <c r="JM97" s="122"/>
      <c r="JN97" s="122"/>
      <c r="JO97" s="118" t="s">
        <v>502</v>
      </c>
      <c r="JP97" s="122"/>
      <c r="JQ97" s="118" t="s">
        <v>502</v>
      </c>
      <c r="JR97" s="118" t="s">
        <v>502</v>
      </c>
      <c r="JS97" s="118" t="s">
        <v>502</v>
      </c>
      <c r="JT97" s="118" t="s">
        <v>502</v>
      </c>
      <c r="JU97" s="118" t="s">
        <v>502</v>
      </c>
      <c r="JV97" s="118" t="s">
        <v>502</v>
      </c>
      <c r="JW97" s="118" t="s">
        <v>502</v>
      </c>
      <c r="KJ97" s="122"/>
      <c r="KK97" s="118" t="s">
        <v>502</v>
      </c>
      <c r="KL97" s="122"/>
      <c r="KM97" s="118" t="s">
        <v>502</v>
      </c>
      <c r="KN97" s="118" t="s">
        <v>502</v>
      </c>
      <c r="KO97" s="118" t="s">
        <v>502</v>
      </c>
      <c r="KP97" s="118" t="s">
        <v>502</v>
      </c>
      <c r="KQ97" s="118" t="s">
        <v>502</v>
      </c>
      <c r="KR97" s="118" t="s">
        <v>502</v>
      </c>
      <c r="KS97" s="118" t="s">
        <v>502</v>
      </c>
      <c r="LW97" s="118" t="s">
        <v>502</v>
      </c>
      <c r="LX97" s="118" t="s">
        <v>502</v>
      </c>
      <c r="LY97" s="118" t="s">
        <v>502</v>
      </c>
      <c r="LZ97" s="118" t="s">
        <v>502</v>
      </c>
      <c r="MA97" s="118" t="s">
        <v>502</v>
      </c>
      <c r="MB97" s="118" t="s">
        <v>502</v>
      </c>
      <c r="MC97" s="118" t="s">
        <v>502</v>
      </c>
      <c r="ME97" s="118" t="s">
        <v>502</v>
      </c>
      <c r="MF97" s="118" t="s">
        <v>502</v>
      </c>
      <c r="MG97" s="118" t="s">
        <v>502</v>
      </c>
      <c r="MH97" s="118" t="s">
        <v>502</v>
      </c>
    </row>
    <row r="98" spans="1:346" ht="14.4" customHeight="1" x14ac:dyDescent="0.3">
      <c r="A98" s="154"/>
      <c r="B98" s="154"/>
      <c r="C98" s="154"/>
      <c r="D98" s="163"/>
      <c r="E98" s="132"/>
      <c r="F98" s="120"/>
      <c r="G98" s="129"/>
      <c r="H98" s="126"/>
      <c r="I98" s="120"/>
      <c r="J98" s="126"/>
      <c r="K98" s="120"/>
      <c r="L98" s="150"/>
      <c r="M98" s="120"/>
      <c r="N98" s="120"/>
      <c r="O98" s="120"/>
      <c r="P98" s="140"/>
      <c r="Q98" s="132"/>
      <c r="R98" s="132"/>
      <c r="S98" s="103" t="s">
        <v>502</v>
      </c>
      <c r="T98" s="103" t="s">
        <v>502</v>
      </c>
      <c r="AB98" s="103" t="s">
        <v>502</v>
      </c>
      <c r="AC98" s="120"/>
      <c r="AD98" s="103" t="s">
        <v>502</v>
      </c>
      <c r="AE98" s="120"/>
      <c r="AF98" s="103" t="s">
        <v>502</v>
      </c>
      <c r="AG98" s="120"/>
      <c r="AH98" s="103" t="s">
        <v>502</v>
      </c>
      <c r="AI98" s="146"/>
      <c r="CB98" s="135"/>
      <c r="CD98" s="103" t="s">
        <v>502</v>
      </c>
      <c r="CE98" s="135"/>
      <c r="CF98" s="103" t="s">
        <v>502</v>
      </c>
      <c r="CG98" s="103" t="s">
        <v>502</v>
      </c>
      <c r="CH98" s="103" t="s">
        <v>502</v>
      </c>
      <c r="CI98" s="103" t="s">
        <v>502</v>
      </c>
      <c r="CJ98" s="103" t="s">
        <v>502</v>
      </c>
      <c r="CK98" s="103" t="s">
        <v>502</v>
      </c>
      <c r="CL98" s="103" t="s">
        <v>502</v>
      </c>
      <c r="CY98" s="120"/>
      <c r="CZ98" s="103" t="s">
        <v>502</v>
      </c>
      <c r="DA98" s="120"/>
      <c r="DB98" s="103" t="s">
        <v>502</v>
      </c>
      <c r="DC98" s="103" t="s">
        <v>502</v>
      </c>
      <c r="DD98" s="103" t="s">
        <v>502</v>
      </c>
      <c r="DE98" s="103" t="s">
        <v>502</v>
      </c>
      <c r="DF98" s="103" t="s">
        <v>502</v>
      </c>
      <c r="DG98" s="103" t="s">
        <v>502</v>
      </c>
      <c r="DH98" s="103" t="s">
        <v>502</v>
      </c>
      <c r="EL98" s="103" t="s">
        <v>502</v>
      </c>
      <c r="EM98" s="116" t="s">
        <v>502</v>
      </c>
      <c r="EN98" s="116" t="s">
        <v>502</v>
      </c>
      <c r="EO98" s="116" t="s">
        <v>502</v>
      </c>
      <c r="EP98" s="116" t="s">
        <v>502</v>
      </c>
      <c r="EQ98" s="116" t="s">
        <v>502</v>
      </c>
      <c r="ER98" s="116" t="s">
        <v>502</v>
      </c>
      <c r="EU98" s="103" t="s">
        <v>502</v>
      </c>
      <c r="EV98" s="103" t="s">
        <v>502</v>
      </c>
      <c r="EW98" s="103" t="s">
        <v>502</v>
      </c>
      <c r="EX98" s="103" t="s">
        <v>502</v>
      </c>
      <c r="FJ98" s="123"/>
      <c r="FK98" s="143"/>
      <c r="FL98" s="121"/>
      <c r="FM98" s="121"/>
      <c r="FR98" s="133"/>
      <c r="FS98" s="127"/>
      <c r="GP98" s="120"/>
      <c r="GQ98" s="120" t="s">
        <v>500</v>
      </c>
      <c r="GR98" s="120" t="s">
        <v>500</v>
      </c>
      <c r="GS98" s="120" t="s">
        <v>500</v>
      </c>
      <c r="GZ98" s="120"/>
      <c r="HA98" s="122"/>
      <c r="HB98" s="122"/>
      <c r="HC98" s="134"/>
      <c r="HG98" s="122"/>
      <c r="HH98" s="122"/>
      <c r="HI98" s="122"/>
      <c r="HJ98" s="120" t="s">
        <v>500</v>
      </c>
      <c r="HK98" s="120" t="s">
        <v>500</v>
      </c>
      <c r="HL98" s="120" t="s">
        <v>500</v>
      </c>
      <c r="HM98" s="122"/>
      <c r="HN98" s="122"/>
      <c r="IL98" s="122"/>
      <c r="IM98" s="122"/>
      <c r="IN98" s="122"/>
      <c r="IO98" s="122"/>
      <c r="JG98" s="122"/>
      <c r="JH98" s="122"/>
      <c r="JI98" s="122"/>
      <c r="JJ98" s="122"/>
      <c r="JM98" s="122"/>
      <c r="JN98" s="122"/>
      <c r="JO98" s="118" t="s">
        <v>502</v>
      </c>
      <c r="JP98" s="122"/>
      <c r="JQ98" s="118" t="s">
        <v>502</v>
      </c>
      <c r="JR98" s="118" t="s">
        <v>502</v>
      </c>
      <c r="JS98" s="118" t="s">
        <v>502</v>
      </c>
      <c r="JT98" s="118" t="s">
        <v>502</v>
      </c>
      <c r="JU98" s="118" t="s">
        <v>502</v>
      </c>
      <c r="JV98" s="118" t="s">
        <v>502</v>
      </c>
      <c r="JW98" s="118" t="s">
        <v>502</v>
      </c>
      <c r="KJ98" s="122"/>
      <c r="KK98" s="118" t="s">
        <v>502</v>
      </c>
      <c r="KL98" s="122"/>
      <c r="KM98" s="118" t="s">
        <v>502</v>
      </c>
      <c r="KN98" s="118" t="s">
        <v>502</v>
      </c>
      <c r="KO98" s="118" t="s">
        <v>502</v>
      </c>
      <c r="KP98" s="118" t="s">
        <v>502</v>
      </c>
      <c r="KQ98" s="118" t="s">
        <v>502</v>
      </c>
      <c r="KR98" s="118" t="s">
        <v>502</v>
      </c>
      <c r="KS98" s="118" t="s">
        <v>502</v>
      </c>
      <c r="LW98" s="118" t="s">
        <v>502</v>
      </c>
      <c r="LX98" s="118" t="s">
        <v>502</v>
      </c>
      <c r="LY98" s="118" t="s">
        <v>502</v>
      </c>
      <c r="LZ98" s="118" t="s">
        <v>502</v>
      </c>
      <c r="MA98" s="118" t="s">
        <v>502</v>
      </c>
      <c r="MB98" s="118" t="s">
        <v>502</v>
      </c>
      <c r="MC98" s="118" t="s">
        <v>502</v>
      </c>
      <c r="ME98" s="118" t="s">
        <v>502</v>
      </c>
      <c r="MF98" s="118" t="s">
        <v>502</v>
      </c>
      <c r="MG98" s="118" t="s">
        <v>502</v>
      </c>
      <c r="MH98" s="118" t="s">
        <v>502</v>
      </c>
    </row>
    <row r="99" spans="1:346" ht="14.4" customHeight="1" x14ac:dyDescent="0.3">
      <c r="A99" s="152">
        <v>24</v>
      </c>
      <c r="B99" s="152">
        <v>24</v>
      </c>
      <c r="C99" s="152" t="s">
        <v>485</v>
      </c>
      <c r="D99" s="161">
        <v>45029</v>
      </c>
      <c r="E99" s="130" t="s">
        <v>698</v>
      </c>
      <c r="F99" s="120" t="s">
        <v>487</v>
      </c>
      <c r="G99" s="129" t="s">
        <v>699</v>
      </c>
      <c r="H99" s="126" t="s">
        <v>700</v>
      </c>
      <c r="I99" s="120" t="s">
        <v>701</v>
      </c>
      <c r="J99" s="126" t="s">
        <v>702</v>
      </c>
      <c r="K99" s="120" t="s">
        <v>703</v>
      </c>
      <c r="L99" s="150" t="s">
        <v>704</v>
      </c>
      <c r="M99" s="120" t="s">
        <v>494</v>
      </c>
      <c r="N99" s="120" t="s">
        <v>705</v>
      </c>
      <c r="O99" s="120" t="s">
        <v>496</v>
      </c>
      <c r="P99" s="140" t="s">
        <v>706</v>
      </c>
      <c r="Q99" s="130" t="s">
        <v>498</v>
      </c>
      <c r="R99" s="130">
        <v>2</v>
      </c>
      <c r="S99" s="103" t="s">
        <v>499</v>
      </c>
      <c r="T99" s="107" t="s">
        <v>500</v>
      </c>
      <c r="AB99" s="103">
        <v>179</v>
      </c>
      <c r="AC99" s="120">
        <f>AB99+AB100</f>
        <v>361</v>
      </c>
      <c r="AD99" s="103">
        <v>62</v>
      </c>
      <c r="AE99" s="144">
        <f>(AB99*AD99+AB100*AD100)/AC99</f>
        <v>61.495844875346258</v>
      </c>
      <c r="AF99" s="103">
        <v>0</v>
      </c>
      <c r="AG99" s="120">
        <v>0</v>
      </c>
      <c r="AH99" s="103" t="s">
        <v>500</v>
      </c>
      <c r="AI99" s="120" t="s">
        <v>500</v>
      </c>
      <c r="CB99" s="120" t="s">
        <v>502</v>
      </c>
      <c r="CD99" s="107" t="s">
        <v>502</v>
      </c>
      <c r="CE99" s="120" t="s">
        <v>502</v>
      </c>
      <c r="CF99" s="107" t="s">
        <v>502</v>
      </c>
      <c r="CG99" s="107" t="s">
        <v>502</v>
      </c>
      <c r="CH99" s="107" t="s">
        <v>502</v>
      </c>
      <c r="CI99" s="107" t="s">
        <v>502</v>
      </c>
      <c r="CJ99" s="107" t="s">
        <v>502</v>
      </c>
      <c r="CK99" s="107" t="s">
        <v>502</v>
      </c>
      <c r="CL99" s="107" t="s">
        <v>502</v>
      </c>
      <c r="CY99" s="120" t="s">
        <v>502</v>
      </c>
      <c r="CZ99" s="107" t="s">
        <v>502</v>
      </c>
      <c r="DA99" s="120" t="s">
        <v>502</v>
      </c>
      <c r="DB99" s="107" t="s">
        <v>502</v>
      </c>
      <c r="DC99" s="107" t="s">
        <v>502</v>
      </c>
      <c r="DD99" s="107" t="s">
        <v>502</v>
      </c>
      <c r="DE99" s="107" t="s">
        <v>502</v>
      </c>
      <c r="DF99" s="107" t="s">
        <v>502</v>
      </c>
      <c r="DG99" s="107" t="s">
        <v>502</v>
      </c>
      <c r="DH99" s="107" t="s">
        <v>502</v>
      </c>
      <c r="EL99" s="107" t="s">
        <v>502</v>
      </c>
      <c r="EM99" s="116" t="s">
        <v>502</v>
      </c>
      <c r="EN99" s="116" t="s">
        <v>502</v>
      </c>
      <c r="EO99" s="116" t="s">
        <v>502</v>
      </c>
      <c r="EP99" s="116" t="s">
        <v>502</v>
      </c>
      <c r="EQ99" s="116" t="s">
        <v>502</v>
      </c>
      <c r="ER99" s="116" t="s">
        <v>502</v>
      </c>
      <c r="EU99" s="107" t="s">
        <v>502</v>
      </c>
      <c r="EV99" s="107" t="s">
        <v>502</v>
      </c>
      <c r="EW99" s="107" t="s">
        <v>502</v>
      </c>
      <c r="EX99" s="107" t="s">
        <v>502</v>
      </c>
      <c r="FJ99" s="120" t="s">
        <v>825</v>
      </c>
      <c r="FK99" s="141" t="s">
        <v>826</v>
      </c>
      <c r="FL99" s="120" t="s">
        <v>803</v>
      </c>
      <c r="FM99" s="120" t="s">
        <v>808</v>
      </c>
      <c r="FR99" s="120" t="s">
        <v>866</v>
      </c>
      <c r="FS99" s="133" t="s">
        <v>500</v>
      </c>
      <c r="GP99" s="140" t="s">
        <v>872</v>
      </c>
      <c r="GQ99" s="166" t="s">
        <v>500</v>
      </c>
      <c r="GR99" s="166" t="s">
        <v>500</v>
      </c>
      <c r="GS99" s="166" t="s">
        <v>500</v>
      </c>
      <c r="GZ99" s="120" t="s">
        <v>502</v>
      </c>
      <c r="HA99" s="122" t="s">
        <v>502</v>
      </c>
      <c r="HB99" s="122" t="s">
        <v>502</v>
      </c>
      <c r="HC99" s="134" t="s">
        <v>502</v>
      </c>
      <c r="HG99" s="122" t="s">
        <v>502</v>
      </c>
      <c r="HH99" s="122" t="s">
        <v>502</v>
      </c>
      <c r="HI99" s="122" t="s">
        <v>502</v>
      </c>
      <c r="HJ99" s="166" t="s">
        <v>500</v>
      </c>
      <c r="HK99" s="166" t="s">
        <v>500</v>
      </c>
      <c r="HL99" s="166" t="s">
        <v>500</v>
      </c>
      <c r="HM99" s="122" t="s">
        <v>502</v>
      </c>
      <c r="HN99" s="122" t="s">
        <v>502</v>
      </c>
      <c r="IL99" s="120" t="s">
        <v>502</v>
      </c>
      <c r="IM99" s="120" t="s">
        <v>502</v>
      </c>
      <c r="IN99" s="120" t="s">
        <v>502</v>
      </c>
      <c r="IO99" s="120" t="s">
        <v>502</v>
      </c>
      <c r="JG99" s="122" t="s">
        <v>502</v>
      </c>
      <c r="JH99" s="122" t="s">
        <v>502</v>
      </c>
      <c r="JI99" s="122" t="s">
        <v>502</v>
      </c>
      <c r="JJ99" s="122" t="s">
        <v>502</v>
      </c>
      <c r="JM99" s="122" t="s">
        <v>502</v>
      </c>
      <c r="JN99" s="122" t="s">
        <v>502</v>
      </c>
      <c r="JO99" s="118" t="s">
        <v>502</v>
      </c>
      <c r="JP99" s="122" t="s">
        <v>502</v>
      </c>
      <c r="JQ99" s="118" t="s">
        <v>502</v>
      </c>
      <c r="JR99" s="118" t="s">
        <v>502</v>
      </c>
      <c r="JS99" s="118" t="s">
        <v>502</v>
      </c>
      <c r="JT99" s="118" t="s">
        <v>502</v>
      </c>
      <c r="JU99" s="118" t="s">
        <v>502</v>
      </c>
      <c r="JV99" s="118" t="s">
        <v>502</v>
      </c>
      <c r="JW99" s="118" t="s">
        <v>502</v>
      </c>
      <c r="KJ99" s="122" t="s">
        <v>502</v>
      </c>
      <c r="KK99" s="118" t="s">
        <v>502</v>
      </c>
      <c r="KL99" s="122" t="s">
        <v>502</v>
      </c>
      <c r="KM99" s="118" t="s">
        <v>502</v>
      </c>
      <c r="KN99" s="118" t="s">
        <v>502</v>
      </c>
      <c r="KO99" s="118" t="s">
        <v>502</v>
      </c>
      <c r="KP99" s="118" t="s">
        <v>502</v>
      </c>
      <c r="KQ99" s="118" t="s">
        <v>502</v>
      </c>
      <c r="KR99" s="118" t="s">
        <v>502</v>
      </c>
      <c r="KS99" s="118" t="s">
        <v>502</v>
      </c>
      <c r="LW99" s="118" t="s">
        <v>502</v>
      </c>
      <c r="LX99" s="118" t="s">
        <v>502</v>
      </c>
      <c r="LY99" s="118" t="s">
        <v>502</v>
      </c>
      <c r="LZ99" s="118" t="s">
        <v>502</v>
      </c>
      <c r="MA99" s="118" t="s">
        <v>502</v>
      </c>
      <c r="MB99" s="118" t="s">
        <v>502</v>
      </c>
      <c r="MC99" s="118" t="s">
        <v>502</v>
      </c>
      <c r="ME99" s="118" t="s">
        <v>502</v>
      </c>
      <c r="MF99" s="118" t="s">
        <v>502</v>
      </c>
      <c r="MG99" s="118" t="s">
        <v>502</v>
      </c>
      <c r="MH99" s="118" t="s">
        <v>502</v>
      </c>
    </row>
    <row r="100" spans="1:346" ht="14.4" customHeight="1" x14ac:dyDescent="0.3">
      <c r="A100" s="153"/>
      <c r="B100" s="153"/>
      <c r="C100" s="153"/>
      <c r="D100" s="162"/>
      <c r="E100" s="131"/>
      <c r="F100" s="120"/>
      <c r="G100" s="129"/>
      <c r="H100" s="126"/>
      <c r="I100" s="120"/>
      <c r="J100" s="126"/>
      <c r="K100" s="120"/>
      <c r="L100" s="150"/>
      <c r="M100" s="121"/>
      <c r="N100" s="120"/>
      <c r="O100" s="120"/>
      <c r="P100" s="140"/>
      <c r="Q100" s="131"/>
      <c r="R100" s="131"/>
      <c r="S100" s="103" t="s">
        <v>501</v>
      </c>
      <c r="T100" s="107" t="s">
        <v>500</v>
      </c>
      <c r="AB100" s="103">
        <v>182</v>
      </c>
      <c r="AC100" s="121"/>
      <c r="AD100" s="103">
        <v>61</v>
      </c>
      <c r="AE100" s="145"/>
      <c r="AF100" s="103">
        <v>0</v>
      </c>
      <c r="AG100" s="121"/>
      <c r="AH100" s="103" t="s">
        <v>500</v>
      </c>
      <c r="AI100" s="121"/>
      <c r="CB100" s="121"/>
      <c r="CD100" s="107" t="s">
        <v>502</v>
      </c>
      <c r="CE100" s="121"/>
      <c r="CF100" s="107" t="s">
        <v>502</v>
      </c>
      <c r="CG100" s="107" t="s">
        <v>502</v>
      </c>
      <c r="CH100" s="107" t="s">
        <v>502</v>
      </c>
      <c r="CI100" s="107" t="s">
        <v>502</v>
      </c>
      <c r="CJ100" s="107" t="s">
        <v>502</v>
      </c>
      <c r="CK100" s="107" t="s">
        <v>502</v>
      </c>
      <c r="CL100" s="107" t="s">
        <v>502</v>
      </c>
      <c r="CY100" s="121"/>
      <c r="CZ100" s="107" t="s">
        <v>502</v>
      </c>
      <c r="DA100" s="121"/>
      <c r="DB100" s="107" t="s">
        <v>502</v>
      </c>
      <c r="DC100" s="107" t="s">
        <v>502</v>
      </c>
      <c r="DD100" s="107" t="s">
        <v>502</v>
      </c>
      <c r="DE100" s="107" t="s">
        <v>502</v>
      </c>
      <c r="DF100" s="107" t="s">
        <v>502</v>
      </c>
      <c r="DG100" s="107" t="s">
        <v>502</v>
      </c>
      <c r="DH100" s="107" t="s">
        <v>502</v>
      </c>
      <c r="EL100" s="107" t="s">
        <v>502</v>
      </c>
      <c r="EM100" s="116" t="s">
        <v>502</v>
      </c>
      <c r="EN100" s="116" t="s">
        <v>502</v>
      </c>
      <c r="EO100" s="116" t="s">
        <v>502</v>
      </c>
      <c r="EP100" s="116" t="s">
        <v>502</v>
      </c>
      <c r="EQ100" s="116" t="s">
        <v>502</v>
      </c>
      <c r="ER100" s="116" t="s">
        <v>502</v>
      </c>
      <c r="EU100" s="107" t="s">
        <v>502</v>
      </c>
      <c r="EV100" s="107" t="s">
        <v>502</v>
      </c>
      <c r="EW100" s="107" t="s">
        <v>502</v>
      </c>
      <c r="EX100" s="107" t="s">
        <v>502</v>
      </c>
      <c r="FJ100" s="120"/>
      <c r="FK100" s="142"/>
      <c r="FL100" s="121"/>
      <c r="FM100" s="121"/>
      <c r="FR100" s="121"/>
      <c r="FS100" s="121"/>
      <c r="GP100" s="139"/>
      <c r="GQ100" s="120"/>
      <c r="GR100" s="120"/>
      <c r="GS100" s="120"/>
      <c r="GZ100" s="120"/>
      <c r="HA100" s="122"/>
      <c r="HB100" s="122"/>
      <c r="HC100" s="134"/>
      <c r="HG100" s="122"/>
      <c r="HH100" s="122"/>
      <c r="HI100" s="122"/>
      <c r="HJ100" s="120"/>
      <c r="HK100" s="120"/>
      <c r="HL100" s="120"/>
      <c r="HM100" s="122"/>
      <c r="HN100" s="122"/>
      <c r="IL100" s="121"/>
      <c r="IM100" s="121"/>
      <c r="IN100" s="121"/>
      <c r="IO100" s="121"/>
      <c r="JG100" s="122"/>
      <c r="JH100" s="122"/>
      <c r="JI100" s="122"/>
      <c r="JJ100" s="122"/>
      <c r="JM100" s="122"/>
      <c r="JN100" s="122"/>
      <c r="JO100" s="118" t="s">
        <v>502</v>
      </c>
      <c r="JP100" s="122"/>
      <c r="JQ100" s="118" t="s">
        <v>502</v>
      </c>
      <c r="JR100" s="118" t="s">
        <v>502</v>
      </c>
      <c r="JS100" s="118" t="s">
        <v>502</v>
      </c>
      <c r="JT100" s="118" t="s">
        <v>502</v>
      </c>
      <c r="JU100" s="118" t="s">
        <v>502</v>
      </c>
      <c r="JV100" s="118" t="s">
        <v>502</v>
      </c>
      <c r="JW100" s="118" t="s">
        <v>502</v>
      </c>
      <c r="KJ100" s="122"/>
      <c r="KK100" s="118" t="s">
        <v>502</v>
      </c>
      <c r="KL100" s="122"/>
      <c r="KM100" s="118" t="s">
        <v>502</v>
      </c>
      <c r="KN100" s="118" t="s">
        <v>502</v>
      </c>
      <c r="KO100" s="118" t="s">
        <v>502</v>
      </c>
      <c r="KP100" s="118" t="s">
        <v>502</v>
      </c>
      <c r="KQ100" s="118" t="s">
        <v>502</v>
      </c>
      <c r="KR100" s="118" t="s">
        <v>502</v>
      </c>
      <c r="KS100" s="118" t="s">
        <v>502</v>
      </c>
      <c r="LW100" s="118" t="s">
        <v>502</v>
      </c>
      <c r="LX100" s="118" t="s">
        <v>502</v>
      </c>
      <c r="LY100" s="118" t="s">
        <v>502</v>
      </c>
      <c r="LZ100" s="118" t="s">
        <v>502</v>
      </c>
      <c r="MA100" s="118" t="s">
        <v>502</v>
      </c>
      <c r="MB100" s="118" t="s">
        <v>502</v>
      </c>
      <c r="MC100" s="118" t="s">
        <v>502</v>
      </c>
      <c r="ME100" s="118" t="s">
        <v>502</v>
      </c>
      <c r="MF100" s="118" t="s">
        <v>502</v>
      </c>
      <c r="MG100" s="118" t="s">
        <v>502</v>
      </c>
      <c r="MH100" s="118" t="s">
        <v>502</v>
      </c>
    </row>
    <row r="101" spans="1:346" ht="14.4" customHeight="1" x14ac:dyDescent="0.3">
      <c r="A101" s="153"/>
      <c r="B101" s="153"/>
      <c r="C101" s="153"/>
      <c r="D101" s="162"/>
      <c r="E101" s="131"/>
      <c r="F101" s="120"/>
      <c r="G101" s="129"/>
      <c r="H101" s="126"/>
      <c r="I101" s="120"/>
      <c r="J101" s="126"/>
      <c r="K101" s="120"/>
      <c r="L101" s="150"/>
      <c r="M101" s="121"/>
      <c r="N101" s="120"/>
      <c r="O101" s="120"/>
      <c r="P101" s="140"/>
      <c r="Q101" s="131"/>
      <c r="R101" s="131"/>
      <c r="S101" s="107" t="s">
        <v>502</v>
      </c>
      <c r="T101" s="107" t="s">
        <v>502</v>
      </c>
      <c r="AB101" s="103" t="s">
        <v>502</v>
      </c>
      <c r="AC101" s="121"/>
      <c r="AD101" s="103" t="s">
        <v>502</v>
      </c>
      <c r="AE101" s="145"/>
      <c r="AF101" s="103" t="s">
        <v>502</v>
      </c>
      <c r="AG101" s="121"/>
      <c r="AH101" s="103" t="s">
        <v>502</v>
      </c>
      <c r="AI101" s="121"/>
      <c r="CB101" s="121"/>
      <c r="CD101" s="107" t="s">
        <v>502</v>
      </c>
      <c r="CE101" s="121"/>
      <c r="CF101" s="107" t="s">
        <v>502</v>
      </c>
      <c r="CG101" s="107" t="s">
        <v>502</v>
      </c>
      <c r="CH101" s="107" t="s">
        <v>502</v>
      </c>
      <c r="CI101" s="107" t="s">
        <v>502</v>
      </c>
      <c r="CJ101" s="107" t="s">
        <v>502</v>
      </c>
      <c r="CK101" s="107" t="s">
        <v>502</v>
      </c>
      <c r="CL101" s="107" t="s">
        <v>502</v>
      </c>
      <c r="CY101" s="121"/>
      <c r="CZ101" s="107" t="s">
        <v>502</v>
      </c>
      <c r="DA101" s="121"/>
      <c r="DB101" s="107" t="s">
        <v>502</v>
      </c>
      <c r="DC101" s="107" t="s">
        <v>502</v>
      </c>
      <c r="DD101" s="107" t="s">
        <v>502</v>
      </c>
      <c r="DE101" s="107" t="s">
        <v>502</v>
      </c>
      <c r="DF101" s="107" t="s">
        <v>502</v>
      </c>
      <c r="DG101" s="107" t="s">
        <v>502</v>
      </c>
      <c r="DH101" s="107" t="s">
        <v>502</v>
      </c>
      <c r="EL101" s="107" t="s">
        <v>502</v>
      </c>
      <c r="EM101" s="116" t="s">
        <v>502</v>
      </c>
      <c r="EN101" s="116" t="s">
        <v>502</v>
      </c>
      <c r="EO101" s="116" t="s">
        <v>502</v>
      </c>
      <c r="EP101" s="116" t="s">
        <v>502</v>
      </c>
      <c r="EQ101" s="116" t="s">
        <v>502</v>
      </c>
      <c r="ER101" s="116" t="s">
        <v>502</v>
      </c>
      <c r="EU101" s="107" t="s">
        <v>502</v>
      </c>
      <c r="EV101" s="107" t="s">
        <v>502</v>
      </c>
      <c r="EW101" s="107" t="s">
        <v>502</v>
      </c>
      <c r="EX101" s="107" t="s">
        <v>502</v>
      </c>
      <c r="FJ101" s="120"/>
      <c r="FK101" s="142"/>
      <c r="FL101" s="121"/>
      <c r="FM101" s="121"/>
      <c r="FR101" s="121"/>
      <c r="FS101" s="121"/>
      <c r="GP101" s="139"/>
      <c r="GQ101" s="120"/>
      <c r="GR101" s="120"/>
      <c r="GS101" s="120"/>
      <c r="GZ101" s="120"/>
      <c r="HA101" s="122"/>
      <c r="HB101" s="122"/>
      <c r="HC101" s="134"/>
      <c r="HG101" s="122"/>
      <c r="HH101" s="122"/>
      <c r="HI101" s="122"/>
      <c r="HJ101" s="120"/>
      <c r="HK101" s="120"/>
      <c r="HL101" s="120"/>
      <c r="HM101" s="122"/>
      <c r="HN101" s="122"/>
      <c r="IL101" s="121"/>
      <c r="IM101" s="121"/>
      <c r="IN101" s="121"/>
      <c r="IO101" s="121"/>
      <c r="JG101" s="122"/>
      <c r="JH101" s="122"/>
      <c r="JI101" s="122"/>
      <c r="JJ101" s="122"/>
      <c r="JM101" s="122"/>
      <c r="JN101" s="122"/>
      <c r="JO101" s="118" t="s">
        <v>502</v>
      </c>
      <c r="JP101" s="122"/>
      <c r="JQ101" s="118" t="s">
        <v>502</v>
      </c>
      <c r="JR101" s="118" t="s">
        <v>502</v>
      </c>
      <c r="JS101" s="118" t="s">
        <v>502</v>
      </c>
      <c r="JT101" s="118" t="s">
        <v>502</v>
      </c>
      <c r="JU101" s="118" t="s">
        <v>502</v>
      </c>
      <c r="JV101" s="118" t="s">
        <v>502</v>
      </c>
      <c r="JW101" s="118" t="s">
        <v>502</v>
      </c>
      <c r="KJ101" s="122"/>
      <c r="KK101" s="118" t="s">
        <v>502</v>
      </c>
      <c r="KL101" s="122"/>
      <c r="KM101" s="118" t="s">
        <v>502</v>
      </c>
      <c r="KN101" s="118" t="s">
        <v>502</v>
      </c>
      <c r="KO101" s="118" t="s">
        <v>502</v>
      </c>
      <c r="KP101" s="118" t="s">
        <v>502</v>
      </c>
      <c r="KQ101" s="118" t="s">
        <v>502</v>
      </c>
      <c r="KR101" s="118" t="s">
        <v>502</v>
      </c>
      <c r="KS101" s="118" t="s">
        <v>502</v>
      </c>
      <c r="LW101" s="118" t="s">
        <v>502</v>
      </c>
      <c r="LX101" s="118" t="s">
        <v>502</v>
      </c>
      <c r="LY101" s="118" t="s">
        <v>502</v>
      </c>
      <c r="LZ101" s="118" t="s">
        <v>502</v>
      </c>
      <c r="MA101" s="118" t="s">
        <v>502</v>
      </c>
      <c r="MB101" s="118" t="s">
        <v>502</v>
      </c>
      <c r="MC101" s="118" t="s">
        <v>502</v>
      </c>
      <c r="ME101" s="118" t="s">
        <v>502</v>
      </c>
      <c r="MF101" s="118" t="s">
        <v>502</v>
      </c>
      <c r="MG101" s="118" t="s">
        <v>502</v>
      </c>
      <c r="MH101" s="118" t="s">
        <v>502</v>
      </c>
    </row>
    <row r="102" spans="1:346" ht="14.4" customHeight="1" x14ac:dyDescent="0.3">
      <c r="A102" s="154"/>
      <c r="B102" s="154"/>
      <c r="C102" s="154"/>
      <c r="D102" s="163"/>
      <c r="E102" s="132"/>
      <c r="F102" s="120"/>
      <c r="G102" s="129"/>
      <c r="H102" s="126"/>
      <c r="I102" s="120"/>
      <c r="J102" s="126"/>
      <c r="K102" s="120"/>
      <c r="L102" s="125"/>
      <c r="M102" s="121"/>
      <c r="N102" s="120"/>
      <c r="O102" s="120"/>
      <c r="P102" s="125"/>
      <c r="Q102" s="132"/>
      <c r="R102" s="132"/>
      <c r="S102" s="107" t="s">
        <v>502</v>
      </c>
      <c r="T102" s="107" t="s">
        <v>502</v>
      </c>
      <c r="AB102" s="103" t="s">
        <v>502</v>
      </c>
      <c r="AC102" s="121"/>
      <c r="AD102" s="103" t="s">
        <v>502</v>
      </c>
      <c r="AE102" s="145"/>
      <c r="AF102" s="103" t="s">
        <v>502</v>
      </c>
      <c r="AG102" s="121"/>
      <c r="AH102" s="103" t="s">
        <v>502</v>
      </c>
      <c r="AI102" s="121"/>
      <c r="CB102" s="121"/>
      <c r="CD102" s="107" t="s">
        <v>502</v>
      </c>
      <c r="CE102" s="121"/>
      <c r="CF102" s="107" t="s">
        <v>502</v>
      </c>
      <c r="CG102" s="107" t="s">
        <v>502</v>
      </c>
      <c r="CH102" s="107" t="s">
        <v>502</v>
      </c>
      <c r="CI102" s="107" t="s">
        <v>502</v>
      </c>
      <c r="CJ102" s="107" t="s">
        <v>502</v>
      </c>
      <c r="CK102" s="107" t="s">
        <v>502</v>
      </c>
      <c r="CL102" s="107" t="s">
        <v>502</v>
      </c>
      <c r="CY102" s="121"/>
      <c r="CZ102" s="107" t="s">
        <v>502</v>
      </c>
      <c r="DA102" s="121"/>
      <c r="DB102" s="107" t="s">
        <v>502</v>
      </c>
      <c r="DC102" s="107" t="s">
        <v>502</v>
      </c>
      <c r="DD102" s="107" t="s">
        <v>502</v>
      </c>
      <c r="DE102" s="107" t="s">
        <v>502</v>
      </c>
      <c r="DF102" s="107" t="s">
        <v>502</v>
      </c>
      <c r="DG102" s="107" t="s">
        <v>502</v>
      </c>
      <c r="DH102" s="107" t="s">
        <v>502</v>
      </c>
      <c r="EL102" s="107" t="s">
        <v>502</v>
      </c>
      <c r="EM102" s="116" t="s">
        <v>502</v>
      </c>
      <c r="EN102" s="116" t="s">
        <v>502</v>
      </c>
      <c r="EO102" s="116" t="s">
        <v>502</v>
      </c>
      <c r="EP102" s="116" t="s">
        <v>502</v>
      </c>
      <c r="EQ102" s="116" t="s">
        <v>502</v>
      </c>
      <c r="ER102" s="116" t="s">
        <v>502</v>
      </c>
      <c r="EU102" s="107" t="s">
        <v>502</v>
      </c>
      <c r="EV102" s="107" t="s">
        <v>502</v>
      </c>
      <c r="EW102" s="107" t="s">
        <v>502</v>
      </c>
      <c r="EX102" s="107" t="s">
        <v>502</v>
      </c>
      <c r="FJ102" s="120"/>
      <c r="FK102" s="143"/>
      <c r="FL102" s="121"/>
      <c r="FM102" s="121"/>
      <c r="FR102" s="121"/>
      <c r="FS102" s="121"/>
      <c r="GP102" s="139"/>
      <c r="GQ102" s="120" t="s">
        <v>500</v>
      </c>
      <c r="GR102" s="120" t="s">
        <v>500</v>
      </c>
      <c r="GS102" s="120" t="s">
        <v>500</v>
      </c>
      <c r="GZ102" s="120"/>
      <c r="HA102" s="122"/>
      <c r="HB102" s="122"/>
      <c r="HC102" s="134"/>
      <c r="HG102" s="122"/>
      <c r="HH102" s="122"/>
      <c r="HI102" s="122"/>
      <c r="HJ102" s="120" t="s">
        <v>500</v>
      </c>
      <c r="HK102" s="120" t="s">
        <v>500</v>
      </c>
      <c r="HL102" s="120" t="s">
        <v>500</v>
      </c>
      <c r="HM102" s="122"/>
      <c r="HN102" s="122"/>
      <c r="IL102" s="121"/>
      <c r="IM102" s="121"/>
      <c r="IN102" s="121"/>
      <c r="IO102" s="121"/>
      <c r="JG102" s="122"/>
      <c r="JH102" s="122"/>
      <c r="JI102" s="122"/>
      <c r="JJ102" s="122"/>
      <c r="JM102" s="122"/>
      <c r="JN102" s="122"/>
      <c r="JO102" s="118" t="s">
        <v>502</v>
      </c>
      <c r="JP102" s="122"/>
      <c r="JQ102" s="118" t="s">
        <v>502</v>
      </c>
      <c r="JR102" s="118" t="s">
        <v>502</v>
      </c>
      <c r="JS102" s="118" t="s">
        <v>502</v>
      </c>
      <c r="JT102" s="118" t="s">
        <v>502</v>
      </c>
      <c r="JU102" s="118" t="s">
        <v>502</v>
      </c>
      <c r="JV102" s="118" t="s">
        <v>502</v>
      </c>
      <c r="JW102" s="118" t="s">
        <v>502</v>
      </c>
      <c r="KJ102" s="122"/>
      <c r="KK102" s="118" t="s">
        <v>502</v>
      </c>
      <c r="KL102" s="122"/>
      <c r="KM102" s="118" t="s">
        <v>502</v>
      </c>
      <c r="KN102" s="118" t="s">
        <v>502</v>
      </c>
      <c r="KO102" s="118" t="s">
        <v>502</v>
      </c>
      <c r="KP102" s="118" t="s">
        <v>502</v>
      </c>
      <c r="KQ102" s="118" t="s">
        <v>502</v>
      </c>
      <c r="KR102" s="118" t="s">
        <v>502</v>
      </c>
      <c r="KS102" s="118" t="s">
        <v>502</v>
      </c>
      <c r="LW102" s="118" t="s">
        <v>502</v>
      </c>
      <c r="LX102" s="118" t="s">
        <v>502</v>
      </c>
      <c r="LY102" s="118" t="s">
        <v>502</v>
      </c>
      <c r="LZ102" s="118" t="s">
        <v>502</v>
      </c>
      <c r="MA102" s="118" t="s">
        <v>502</v>
      </c>
      <c r="MB102" s="118" t="s">
        <v>502</v>
      </c>
      <c r="MC102" s="118" t="s">
        <v>502</v>
      </c>
      <c r="ME102" s="118" t="s">
        <v>502</v>
      </c>
      <c r="MF102" s="118" t="s">
        <v>502</v>
      </c>
      <c r="MG102" s="118" t="s">
        <v>502</v>
      </c>
      <c r="MH102" s="118" t="s">
        <v>502</v>
      </c>
    </row>
    <row r="103" spans="1:346" ht="14.4" customHeight="1" x14ac:dyDescent="0.3">
      <c r="A103" s="152">
        <v>25</v>
      </c>
      <c r="B103" s="152">
        <v>25</v>
      </c>
      <c r="C103" s="152" t="s">
        <v>485</v>
      </c>
      <c r="D103" s="161">
        <v>45029</v>
      </c>
      <c r="E103" s="130" t="s">
        <v>707</v>
      </c>
      <c r="F103" s="120" t="s">
        <v>487</v>
      </c>
      <c r="G103" s="126" t="s">
        <v>708</v>
      </c>
      <c r="H103" s="126" t="s">
        <v>709</v>
      </c>
      <c r="I103" s="120" t="s">
        <v>710</v>
      </c>
      <c r="J103" s="126" t="s">
        <v>711</v>
      </c>
      <c r="K103" s="120" t="s">
        <v>703</v>
      </c>
      <c r="L103" s="150" t="s">
        <v>712</v>
      </c>
      <c r="M103" s="120" t="s">
        <v>494</v>
      </c>
      <c r="N103" s="120" t="s">
        <v>705</v>
      </c>
      <c r="O103" s="120" t="s">
        <v>496</v>
      </c>
      <c r="P103" s="140" t="s">
        <v>705</v>
      </c>
      <c r="Q103" s="130" t="s">
        <v>498</v>
      </c>
      <c r="R103" s="130">
        <v>2</v>
      </c>
      <c r="S103" s="103" t="s">
        <v>499</v>
      </c>
      <c r="T103" s="103" t="s">
        <v>500</v>
      </c>
      <c r="AB103" s="103" t="s">
        <v>500</v>
      </c>
      <c r="AC103" s="120" t="s">
        <v>500</v>
      </c>
      <c r="AD103" s="103" t="s">
        <v>500</v>
      </c>
      <c r="AE103" s="120" t="s">
        <v>500</v>
      </c>
      <c r="AF103" s="103">
        <v>0</v>
      </c>
      <c r="AG103" s="120">
        <v>0</v>
      </c>
      <c r="AH103" s="103" t="s">
        <v>500</v>
      </c>
      <c r="AI103" s="120" t="s">
        <v>500</v>
      </c>
      <c r="CB103" s="120" t="s">
        <v>502</v>
      </c>
      <c r="CD103" s="103" t="s">
        <v>502</v>
      </c>
      <c r="CE103" s="120" t="s">
        <v>502</v>
      </c>
      <c r="CF103" s="103" t="s">
        <v>502</v>
      </c>
      <c r="CG103" s="103" t="s">
        <v>502</v>
      </c>
      <c r="CH103" s="103" t="s">
        <v>502</v>
      </c>
      <c r="CI103" s="103" t="s">
        <v>502</v>
      </c>
      <c r="CJ103" s="103" t="s">
        <v>502</v>
      </c>
      <c r="CK103" s="103" t="s">
        <v>502</v>
      </c>
      <c r="CL103" s="103" t="s">
        <v>502</v>
      </c>
      <c r="CY103" s="120" t="s">
        <v>502</v>
      </c>
      <c r="CZ103" s="103" t="s">
        <v>502</v>
      </c>
      <c r="DA103" s="120" t="s">
        <v>502</v>
      </c>
      <c r="DB103" s="103" t="s">
        <v>502</v>
      </c>
      <c r="DC103" s="103" t="s">
        <v>502</v>
      </c>
      <c r="DD103" s="103" t="s">
        <v>502</v>
      </c>
      <c r="DE103" s="103" t="s">
        <v>502</v>
      </c>
      <c r="DF103" s="103" t="s">
        <v>502</v>
      </c>
      <c r="DG103" s="103" t="s">
        <v>502</v>
      </c>
      <c r="DH103" s="103" t="s">
        <v>502</v>
      </c>
      <c r="EL103" s="103" t="s">
        <v>502</v>
      </c>
      <c r="EM103" s="116" t="s">
        <v>502</v>
      </c>
      <c r="EN103" s="116" t="s">
        <v>502</v>
      </c>
      <c r="EO103" s="116" t="s">
        <v>502</v>
      </c>
      <c r="EP103" s="116" t="s">
        <v>502</v>
      </c>
      <c r="EQ103" s="116" t="s">
        <v>502</v>
      </c>
      <c r="ER103" s="116" t="s">
        <v>502</v>
      </c>
      <c r="EU103" s="103" t="s">
        <v>502</v>
      </c>
      <c r="EV103" s="103" t="s">
        <v>502</v>
      </c>
      <c r="EW103" s="103" t="s">
        <v>502</v>
      </c>
      <c r="EX103" s="103" t="s">
        <v>502</v>
      </c>
      <c r="FJ103" s="120" t="s">
        <v>825</v>
      </c>
      <c r="FK103" s="141" t="s">
        <v>816</v>
      </c>
      <c r="FL103" s="120" t="s">
        <v>803</v>
      </c>
      <c r="FM103" s="120" t="s">
        <v>808</v>
      </c>
      <c r="FR103" s="120" t="s">
        <v>867</v>
      </c>
      <c r="FS103" s="120" t="s">
        <v>500</v>
      </c>
      <c r="GP103" s="125" t="s">
        <v>873</v>
      </c>
      <c r="GQ103" s="166" t="s">
        <v>500</v>
      </c>
      <c r="GR103" s="166" t="s">
        <v>500</v>
      </c>
      <c r="GS103" s="166" t="s">
        <v>500</v>
      </c>
      <c r="GZ103" s="120" t="s">
        <v>502</v>
      </c>
      <c r="HA103" s="122" t="s">
        <v>502</v>
      </c>
      <c r="HB103" s="122" t="s">
        <v>502</v>
      </c>
      <c r="HC103" s="134" t="s">
        <v>502</v>
      </c>
      <c r="HG103" s="122" t="s">
        <v>502</v>
      </c>
      <c r="HH103" s="122" t="s">
        <v>502</v>
      </c>
      <c r="HI103" s="122" t="s">
        <v>502</v>
      </c>
      <c r="HJ103" s="166" t="s">
        <v>500</v>
      </c>
      <c r="HK103" s="166" t="s">
        <v>500</v>
      </c>
      <c r="HL103" s="166" t="s">
        <v>500</v>
      </c>
      <c r="HM103" s="122" t="s">
        <v>502</v>
      </c>
      <c r="HN103" s="122" t="s">
        <v>502</v>
      </c>
      <c r="IL103" s="120" t="s">
        <v>502</v>
      </c>
      <c r="IM103" s="120" t="s">
        <v>502</v>
      </c>
      <c r="IN103" s="120" t="s">
        <v>502</v>
      </c>
      <c r="IO103" s="120" t="s">
        <v>502</v>
      </c>
      <c r="JG103" s="122" t="s">
        <v>502</v>
      </c>
      <c r="JH103" s="122" t="s">
        <v>502</v>
      </c>
      <c r="JI103" s="122" t="s">
        <v>502</v>
      </c>
      <c r="JJ103" s="122" t="s">
        <v>502</v>
      </c>
      <c r="JM103" s="122" t="s">
        <v>502</v>
      </c>
      <c r="JN103" s="122" t="s">
        <v>502</v>
      </c>
      <c r="JO103" s="118" t="s">
        <v>502</v>
      </c>
      <c r="JP103" s="122" t="s">
        <v>502</v>
      </c>
      <c r="JQ103" s="118" t="s">
        <v>502</v>
      </c>
      <c r="JR103" s="118" t="s">
        <v>502</v>
      </c>
      <c r="JS103" s="118" t="s">
        <v>502</v>
      </c>
      <c r="JT103" s="118" t="s">
        <v>502</v>
      </c>
      <c r="JU103" s="118" t="s">
        <v>502</v>
      </c>
      <c r="JV103" s="118" t="s">
        <v>502</v>
      </c>
      <c r="JW103" s="118" t="s">
        <v>502</v>
      </c>
      <c r="KJ103" s="122" t="s">
        <v>502</v>
      </c>
      <c r="KK103" s="118" t="s">
        <v>502</v>
      </c>
      <c r="KL103" s="122" t="s">
        <v>502</v>
      </c>
      <c r="KM103" s="118" t="s">
        <v>502</v>
      </c>
      <c r="KN103" s="118" t="s">
        <v>502</v>
      </c>
      <c r="KO103" s="118" t="s">
        <v>502</v>
      </c>
      <c r="KP103" s="118" t="s">
        <v>502</v>
      </c>
      <c r="KQ103" s="118" t="s">
        <v>502</v>
      </c>
      <c r="KR103" s="118" t="s">
        <v>502</v>
      </c>
      <c r="KS103" s="118" t="s">
        <v>502</v>
      </c>
      <c r="LW103" s="118" t="s">
        <v>502</v>
      </c>
      <c r="LX103" s="118" t="s">
        <v>502</v>
      </c>
      <c r="LY103" s="118" t="s">
        <v>502</v>
      </c>
      <c r="LZ103" s="118" t="s">
        <v>502</v>
      </c>
      <c r="MA103" s="118" t="s">
        <v>502</v>
      </c>
      <c r="MB103" s="118" t="s">
        <v>502</v>
      </c>
      <c r="MC103" s="118" t="s">
        <v>502</v>
      </c>
      <c r="ME103" s="118" t="s">
        <v>502</v>
      </c>
      <c r="MF103" s="118" t="s">
        <v>502</v>
      </c>
      <c r="MG103" s="118" t="s">
        <v>502</v>
      </c>
      <c r="MH103" s="118" t="s">
        <v>502</v>
      </c>
    </row>
    <row r="104" spans="1:346" ht="14.4" customHeight="1" x14ac:dyDescent="0.3">
      <c r="A104" s="153"/>
      <c r="B104" s="153"/>
      <c r="C104" s="153"/>
      <c r="D104" s="162"/>
      <c r="E104" s="131"/>
      <c r="F104" s="120"/>
      <c r="G104" s="126"/>
      <c r="H104" s="126"/>
      <c r="I104" s="120"/>
      <c r="J104" s="126"/>
      <c r="K104" s="120"/>
      <c r="L104" s="125"/>
      <c r="M104" s="121"/>
      <c r="N104" s="120"/>
      <c r="O104" s="120"/>
      <c r="P104" s="140"/>
      <c r="Q104" s="131"/>
      <c r="R104" s="131"/>
      <c r="S104" s="103" t="s">
        <v>501</v>
      </c>
      <c r="T104" s="103" t="s">
        <v>500</v>
      </c>
      <c r="AB104" s="103" t="s">
        <v>500</v>
      </c>
      <c r="AC104" s="121"/>
      <c r="AD104" s="103" t="s">
        <v>500</v>
      </c>
      <c r="AE104" s="121"/>
      <c r="AF104" s="103">
        <v>0</v>
      </c>
      <c r="AG104" s="121"/>
      <c r="AH104" s="103" t="s">
        <v>500</v>
      </c>
      <c r="AI104" s="121"/>
      <c r="CB104" s="121"/>
      <c r="CD104" s="103" t="s">
        <v>502</v>
      </c>
      <c r="CE104" s="121"/>
      <c r="CF104" s="103" t="s">
        <v>502</v>
      </c>
      <c r="CG104" s="103" t="s">
        <v>502</v>
      </c>
      <c r="CH104" s="103" t="s">
        <v>502</v>
      </c>
      <c r="CI104" s="103" t="s">
        <v>502</v>
      </c>
      <c r="CJ104" s="103" t="s">
        <v>502</v>
      </c>
      <c r="CK104" s="103" t="s">
        <v>502</v>
      </c>
      <c r="CL104" s="103" t="s">
        <v>502</v>
      </c>
      <c r="CY104" s="121"/>
      <c r="CZ104" s="103" t="s">
        <v>502</v>
      </c>
      <c r="DA104" s="121"/>
      <c r="DB104" s="103" t="s">
        <v>502</v>
      </c>
      <c r="DC104" s="103" t="s">
        <v>502</v>
      </c>
      <c r="DD104" s="103" t="s">
        <v>502</v>
      </c>
      <c r="DE104" s="103" t="s">
        <v>502</v>
      </c>
      <c r="DF104" s="103" t="s">
        <v>502</v>
      </c>
      <c r="DG104" s="103" t="s">
        <v>502</v>
      </c>
      <c r="DH104" s="103" t="s">
        <v>502</v>
      </c>
      <c r="EL104" s="103" t="s">
        <v>502</v>
      </c>
      <c r="EM104" s="116" t="s">
        <v>502</v>
      </c>
      <c r="EN104" s="116" t="s">
        <v>502</v>
      </c>
      <c r="EO104" s="116" t="s">
        <v>502</v>
      </c>
      <c r="EP104" s="116" t="s">
        <v>502</v>
      </c>
      <c r="EQ104" s="116" t="s">
        <v>502</v>
      </c>
      <c r="ER104" s="116" t="s">
        <v>502</v>
      </c>
      <c r="EU104" s="103" t="s">
        <v>502</v>
      </c>
      <c r="EV104" s="103" t="s">
        <v>502</v>
      </c>
      <c r="EW104" s="103" t="s">
        <v>502</v>
      </c>
      <c r="EX104" s="103" t="s">
        <v>502</v>
      </c>
      <c r="FJ104" s="120"/>
      <c r="FK104" s="142"/>
      <c r="FL104" s="121"/>
      <c r="FM104" s="121"/>
      <c r="FR104" s="121"/>
      <c r="FS104" s="121"/>
      <c r="GP104" s="139"/>
      <c r="GQ104" s="120"/>
      <c r="GR104" s="120"/>
      <c r="GS104" s="120"/>
      <c r="GZ104" s="120"/>
      <c r="HA104" s="122"/>
      <c r="HB104" s="122"/>
      <c r="HC104" s="134"/>
      <c r="HG104" s="122"/>
      <c r="HH104" s="122"/>
      <c r="HI104" s="122"/>
      <c r="HJ104" s="120"/>
      <c r="HK104" s="120"/>
      <c r="HL104" s="120"/>
      <c r="HM104" s="122"/>
      <c r="HN104" s="122"/>
      <c r="IL104" s="121"/>
      <c r="IM104" s="121"/>
      <c r="IN104" s="121"/>
      <c r="IO104" s="121"/>
      <c r="JG104" s="122"/>
      <c r="JH104" s="122"/>
      <c r="JI104" s="122"/>
      <c r="JJ104" s="122"/>
      <c r="JM104" s="122"/>
      <c r="JN104" s="122"/>
      <c r="JO104" s="118" t="s">
        <v>502</v>
      </c>
      <c r="JP104" s="122"/>
      <c r="JQ104" s="118" t="s">
        <v>502</v>
      </c>
      <c r="JR104" s="118" t="s">
        <v>502</v>
      </c>
      <c r="JS104" s="118" t="s">
        <v>502</v>
      </c>
      <c r="JT104" s="118" t="s">
        <v>502</v>
      </c>
      <c r="JU104" s="118" t="s">
        <v>502</v>
      </c>
      <c r="JV104" s="118" t="s">
        <v>502</v>
      </c>
      <c r="JW104" s="118" t="s">
        <v>502</v>
      </c>
      <c r="KJ104" s="122"/>
      <c r="KK104" s="118" t="s">
        <v>502</v>
      </c>
      <c r="KL104" s="122"/>
      <c r="KM104" s="118" t="s">
        <v>502</v>
      </c>
      <c r="KN104" s="118" t="s">
        <v>502</v>
      </c>
      <c r="KO104" s="118" t="s">
        <v>502</v>
      </c>
      <c r="KP104" s="118" t="s">
        <v>502</v>
      </c>
      <c r="KQ104" s="118" t="s">
        <v>502</v>
      </c>
      <c r="KR104" s="118" t="s">
        <v>502</v>
      </c>
      <c r="KS104" s="118" t="s">
        <v>502</v>
      </c>
      <c r="LW104" s="118" t="s">
        <v>502</v>
      </c>
      <c r="LX104" s="118" t="s">
        <v>502</v>
      </c>
      <c r="LY104" s="118" t="s">
        <v>502</v>
      </c>
      <c r="LZ104" s="118" t="s">
        <v>502</v>
      </c>
      <c r="MA104" s="118" t="s">
        <v>502</v>
      </c>
      <c r="MB104" s="118" t="s">
        <v>502</v>
      </c>
      <c r="MC104" s="118" t="s">
        <v>502</v>
      </c>
      <c r="ME104" s="118" t="s">
        <v>502</v>
      </c>
      <c r="MF104" s="118" t="s">
        <v>502</v>
      </c>
      <c r="MG104" s="118" t="s">
        <v>502</v>
      </c>
      <c r="MH104" s="118" t="s">
        <v>502</v>
      </c>
    </row>
    <row r="105" spans="1:346" ht="14.4" customHeight="1" x14ac:dyDescent="0.3">
      <c r="A105" s="153"/>
      <c r="B105" s="153"/>
      <c r="C105" s="153"/>
      <c r="D105" s="162"/>
      <c r="E105" s="131"/>
      <c r="F105" s="120"/>
      <c r="G105" s="126"/>
      <c r="H105" s="126"/>
      <c r="I105" s="120"/>
      <c r="J105" s="126"/>
      <c r="K105" s="120"/>
      <c r="L105" s="125"/>
      <c r="M105" s="121"/>
      <c r="N105" s="120"/>
      <c r="O105" s="120"/>
      <c r="P105" s="140"/>
      <c r="Q105" s="131"/>
      <c r="R105" s="131"/>
      <c r="S105" s="103" t="s">
        <v>502</v>
      </c>
      <c r="T105" s="103" t="s">
        <v>502</v>
      </c>
      <c r="AB105" s="103" t="s">
        <v>502</v>
      </c>
      <c r="AC105" s="121"/>
      <c r="AD105" s="103" t="s">
        <v>502</v>
      </c>
      <c r="AE105" s="121"/>
      <c r="AF105" s="103" t="s">
        <v>502</v>
      </c>
      <c r="AG105" s="121"/>
      <c r="AH105" s="103" t="s">
        <v>502</v>
      </c>
      <c r="AI105" s="121"/>
      <c r="CB105" s="121"/>
      <c r="CD105" s="103" t="s">
        <v>502</v>
      </c>
      <c r="CE105" s="121"/>
      <c r="CF105" s="103" t="s">
        <v>502</v>
      </c>
      <c r="CG105" s="103" t="s">
        <v>502</v>
      </c>
      <c r="CH105" s="103" t="s">
        <v>502</v>
      </c>
      <c r="CI105" s="103" t="s">
        <v>502</v>
      </c>
      <c r="CJ105" s="103" t="s">
        <v>502</v>
      </c>
      <c r="CK105" s="103" t="s">
        <v>502</v>
      </c>
      <c r="CL105" s="103" t="s">
        <v>502</v>
      </c>
      <c r="CY105" s="121"/>
      <c r="CZ105" s="103" t="s">
        <v>502</v>
      </c>
      <c r="DA105" s="121"/>
      <c r="DB105" s="103" t="s">
        <v>502</v>
      </c>
      <c r="DC105" s="103" t="s">
        <v>502</v>
      </c>
      <c r="DD105" s="103" t="s">
        <v>502</v>
      </c>
      <c r="DE105" s="103" t="s">
        <v>502</v>
      </c>
      <c r="DF105" s="103" t="s">
        <v>502</v>
      </c>
      <c r="DG105" s="103" t="s">
        <v>502</v>
      </c>
      <c r="DH105" s="103" t="s">
        <v>502</v>
      </c>
      <c r="EL105" s="103" t="s">
        <v>502</v>
      </c>
      <c r="EM105" s="116" t="s">
        <v>502</v>
      </c>
      <c r="EN105" s="116" t="s">
        <v>502</v>
      </c>
      <c r="EO105" s="116" t="s">
        <v>502</v>
      </c>
      <c r="EP105" s="116" t="s">
        <v>502</v>
      </c>
      <c r="EQ105" s="116" t="s">
        <v>502</v>
      </c>
      <c r="ER105" s="116" t="s">
        <v>502</v>
      </c>
      <c r="EU105" s="103" t="s">
        <v>502</v>
      </c>
      <c r="EV105" s="103" t="s">
        <v>502</v>
      </c>
      <c r="EW105" s="103" t="s">
        <v>502</v>
      </c>
      <c r="EX105" s="103" t="s">
        <v>502</v>
      </c>
      <c r="FJ105" s="120"/>
      <c r="FK105" s="142"/>
      <c r="FL105" s="121"/>
      <c r="FM105" s="121"/>
      <c r="FR105" s="121"/>
      <c r="FS105" s="121"/>
      <c r="GP105" s="139"/>
      <c r="GQ105" s="120"/>
      <c r="GR105" s="120"/>
      <c r="GS105" s="120"/>
      <c r="GZ105" s="120"/>
      <c r="HA105" s="122"/>
      <c r="HB105" s="122"/>
      <c r="HC105" s="134"/>
      <c r="HG105" s="122"/>
      <c r="HH105" s="122"/>
      <c r="HI105" s="122"/>
      <c r="HJ105" s="120"/>
      <c r="HK105" s="120"/>
      <c r="HL105" s="120"/>
      <c r="HM105" s="122"/>
      <c r="HN105" s="122"/>
      <c r="IL105" s="121"/>
      <c r="IM105" s="121"/>
      <c r="IN105" s="121"/>
      <c r="IO105" s="121"/>
      <c r="JG105" s="122"/>
      <c r="JH105" s="122"/>
      <c r="JI105" s="122"/>
      <c r="JJ105" s="122"/>
      <c r="JM105" s="122"/>
      <c r="JN105" s="122"/>
      <c r="JO105" s="118" t="s">
        <v>502</v>
      </c>
      <c r="JP105" s="122"/>
      <c r="JQ105" s="118" t="s">
        <v>502</v>
      </c>
      <c r="JR105" s="118" t="s">
        <v>502</v>
      </c>
      <c r="JS105" s="118" t="s">
        <v>502</v>
      </c>
      <c r="JT105" s="118" t="s">
        <v>502</v>
      </c>
      <c r="JU105" s="118" t="s">
        <v>502</v>
      </c>
      <c r="JV105" s="118" t="s">
        <v>502</v>
      </c>
      <c r="JW105" s="118" t="s">
        <v>502</v>
      </c>
      <c r="KJ105" s="122"/>
      <c r="KK105" s="118" t="s">
        <v>502</v>
      </c>
      <c r="KL105" s="122"/>
      <c r="KM105" s="118" t="s">
        <v>502</v>
      </c>
      <c r="KN105" s="118" t="s">
        <v>502</v>
      </c>
      <c r="KO105" s="118" t="s">
        <v>502</v>
      </c>
      <c r="KP105" s="118" t="s">
        <v>502</v>
      </c>
      <c r="KQ105" s="118" t="s">
        <v>502</v>
      </c>
      <c r="KR105" s="118" t="s">
        <v>502</v>
      </c>
      <c r="KS105" s="118" t="s">
        <v>502</v>
      </c>
      <c r="LW105" s="118" t="s">
        <v>502</v>
      </c>
      <c r="LX105" s="118" t="s">
        <v>502</v>
      </c>
      <c r="LY105" s="118" t="s">
        <v>502</v>
      </c>
      <c r="LZ105" s="118" t="s">
        <v>502</v>
      </c>
      <c r="MA105" s="118" t="s">
        <v>502</v>
      </c>
      <c r="MB105" s="118" t="s">
        <v>502</v>
      </c>
      <c r="MC105" s="118" t="s">
        <v>502</v>
      </c>
      <c r="ME105" s="118" t="s">
        <v>502</v>
      </c>
      <c r="MF105" s="118" t="s">
        <v>502</v>
      </c>
      <c r="MG105" s="118" t="s">
        <v>502</v>
      </c>
      <c r="MH105" s="118" t="s">
        <v>502</v>
      </c>
    </row>
    <row r="106" spans="1:346" ht="14.4" customHeight="1" x14ac:dyDescent="0.3">
      <c r="A106" s="154"/>
      <c r="B106" s="154"/>
      <c r="C106" s="154"/>
      <c r="D106" s="163"/>
      <c r="E106" s="132"/>
      <c r="F106" s="120"/>
      <c r="G106" s="126"/>
      <c r="H106" s="126"/>
      <c r="I106" s="120"/>
      <c r="J106" s="126"/>
      <c r="K106" s="120"/>
      <c r="L106" s="125"/>
      <c r="M106" s="121"/>
      <c r="N106" s="120"/>
      <c r="O106" s="120"/>
      <c r="P106" s="125"/>
      <c r="Q106" s="132"/>
      <c r="R106" s="132"/>
      <c r="S106" s="103" t="s">
        <v>502</v>
      </c>
      <c r="T106" s="103" t="s">
        <v>502</v>
      </c>
      <c r="AB106" s="103" t="s">
        <v>502</v>
      </c>
      <c r="AC106" s="121"/>
      <c r="AD106" s="103" t="s">
        <v>502</v>
      </c>
      <c r="AE106" s="121"/>
      <c r="AF106" s="103" t="s">
        <v>502</v>
      </c>
      <c r="AG106" s="121"/>
      <c r="AH106" s="103" t="s">
        <v>502</v>
      </c>
      <c r="AI106" s="121"/>
      <c r="CB106" s="121"/>
      <c r="CD106" s="103" t="s">
        <v>502</v>
      </c>
      <c r="CE106" s="121"/>
      <c r="CF106" s="103" t="s">
        <v>502</v>
      </c>
      <c r="CG106" s="103" t="s">
        <v>502</v>
      </c>
      <c r="CH106" s="103" t="s">
        <v>502</v>
      </c>
      <c r="CI106" s="103" t="s">
        <v>502</v>
      </c>
      <c r="CJ106" s="103" t="s">
        <v>502</v>
      </c>
      <c r="CK106" s="103" t="s">
        <v>502</v>
      </c>
      <c r="CL106" s="103" t="s">
        <v>502</v>
      </c>
      <c r="CY106" s="121"/>
      <c r="CZ106" s="103" t="s">
        <v>502</v>
      </c>
      <c r="DA106" s="121"/>
      <c r="DB106" s="103" t="s">
        <v>502</v>
      </c>
      <c r="DC106" s="103" t="s">
        <v>502</v>
      </c>
      <c r="DD106" s="103" t="s">
        <v>502</v>
      </c>
      <c r="DE106" s="103" t="s">
        <v>502</v>
      </c>
      <c r="DF106" s="103" t="s">
        <v>502</v>
      </c>
      <c r="DG106" s="103" t="s">
        <v>502</v>
      </c>
      <c r="DH106" s="103" t="s">
        <v>502</v>
      </c>
      <c r="EL106" s="103" t="s">
        <v>502</v>
      </c>
      <c r="EM106" s="116" t="s">
        <v>502</v>
      </c>
      <c r="EN106" s="116" t="s">
        <v>502</v>
      </c>
      <c r="EO106" s="116" t="s">
        <v>502</v>
      </c>
      <c r="EP106" s="116" t="s">
        <v>502</v>
      </c>
      <c r="EQ106" s="116" t="s">
        <v>502</v>
      </c>
      <c r="ER106" s="116" t="s">
        <v>502</v>
      </c>
      <c r="EU106" s="103" t="s">
        <v>502</v>
      </c>
      <c r="EV106" s="103" t="s">
        <v>502</v>
      </c>
      <c r="EW106" s="103" t="s">
        <v>502</v>
      </c>
      <c r="EX106" s="103" t="s">
        <v>502</v>
      </c>
      <c r="FJ106" s="120"/>
      <c r="FK106" s="143"/>
      <c r="FL106" s="121"/>
      <c r="FM106" s="121"/>
      <c r="FR106" s="121"/>
      <c r="FS106" s="121"/>
      <c r="GP106" s="139"/>
      <c r="GQ106" s="120" t="s">
        <v>500</v>
      </c>
      <c r="GR106" s="120" t="s">
        <v>500</v>
      </c>
      <c r="GS106" s="120" t="s">
        <v>500</v>
      </c>
      <c r="GZ106" s="120"/>
      <c r="HA106" s="122"/>
      <c r="HB106" s="122"/>
      <c r="HC106" s="134"/>
      <c r="HG106" s="122"/>
      <c r="HH106" s="122"/>
      <c r="HI106" s="122"/>
      <c r="HJ106" s="120" t="s">
        <v>500</v>
      </c>
      <c r="HK106" s="120" t="s">
        <v>500</v>
      </c>
      <c r="HL106" s="120" t="s">
        <v>500</v>
      </c>
      <c r="HM106" s="122"/>
      <c r="HN106" s="122"/>
      <c r="IL106" s="121"/>
      <c r="IM106" s="121"/>
      <c r="IN106" s="121"/>
      <c r="IO106" s="121"/>
      <c r="JG106" s="122"/>
      <c r="JH106" s="122"/>
      <c r="JI106" s="122"/>
      <c r="JJ106" s="122"/>
      <c r="JM106" s="122"/>
      <c r="JN106" s="122"/>
      <c r="JO106" s="118" t="s">
        <v>502</v>
      </c>
      <c r="JP106" s="122"/>
      <c r="JQ106" s="118" t="s">
        <v>502</v>
      </c>
      <c r="JR106" s="118" t="s">
        <v>502</v>
      </c>
      <c r="JS106" s="118" t="s">
        <v>502</v>
      </c>
      <c r="JT106" s="118" t="s">
        <v>502</v>
      </c>
      <c r="JU106" s="118" t="s">
        <v>502</v>
      </c>
      <c r="JV106" s="118" t="s">
        <v>502</v>
      </c>
      <c r="JW106" s="118" t="s">
        <v>502</v>
      </c>
      <c r="KJ106" s="122"/>
      <c r="KK106" s="118" t="s">
        <v>502</v>
      </c>
      <c r="KL106" s="122"/>
      <c r="KM106" s="118" t="s">
        <v>502</v>
      </c>
      <c r="KN106" s="118" t="s">
        <v>502</v>
      </c>
      <c r="KO106" s="118" t="s">
        <v>502</v>
      </c>
      <c r="KP106" s="118" t="s">
        <v>502</v>
      </c>
      <c r="KQ106" s="118" t="s">
        <v>502</v>
      </c>
      <c r="KR106" s="118" t="s">
        <v>502</v>
      </c>
      <c r="KS106" s="118" t="s">
        <v>502</v>
      </c>
      <c r="LW106" s="118" t="s">
        <v>502</v>
      </c>
      <c r="LX106" s="118" t="s">
        <v>502</v>
      </c>
      <c r="LY106" s="118" t="s">
        <v>502</v>
      </c>
      <c r="LZ106" s="118" t="s">
        <v>502</v>
      </c>
      <c r="MA106" s="118" t="s">
        <v>502</v>
      </c>
      <c r="MB106" s="118" t="s">
        <v>502</v>
      </c>
      <c r="MC106" s="118" t="s">
        <v>502</v>
      </c>
      <c r="ME106" s="118" t="s">
        <v>502</v>
      </c>
      <c r="MF106" s="118" t="s">
        <v>502</v>
      </c>
      <c r="MG106" s="118" t="s">
        <v>502</v>
      </c>
      <c r="MH106" s="118" t="s">
        <v>502</v>
      </c>
    </row>
    <row r="107" spans="1:346" ht="14.4" customHeight="1" x14ac:dyDescent="0.3">
      <c r="A107" s="152">
        <v>26</v>
      </c>
      <c r="B107" s="152">
        <v>26</v>
      </c>
      <c r="C107" s="152" t="s">
        <v>485</v>
      </c>
      <c r="D107" s="161">
        <v>45029</v>
      </c>
      <c r="E107" s="130" t="s">
        <v>713</v>
      </c>
      <c r="F107" s="120" t="s">
        <v>487</v>
      </c>
      <c r="G107" s="129" t="s">
        <v>714</v>
      </c>
      <c r="H107" s="126" t="s">
        <v>715</v>
      </c>
      <c r="I107" s="120" t="s">
        <v>716</v>
      </c>
      <c r="J107" s="126" t="s">
        <v>717</v>
      </c>
      <c r="K107" s="120" t="s">
        <v>703</v>
      </c>
      <c r="L107" s="150" t="s">
        <v>718</v>
      </c>
      <c r="M107" s="133" t="s">
        <v>494</v>
      </c>
      <c r="N107" s="120" t="s">
        <v>719</v>
      </c>
      <c r="O107" s="120" t="s">
        <v>496</v>
      </c>
      <c r="P107" s="140" t="s">
        <v>720</v>
      </c>
      <c r="Q107" s="130" t="s">
        <v>498</v>
      </c>
      <c r="R107" s="130">
        <v>2</v>
      </c>
      <c r="S107" s="103" t="s">
        <v>499</v>
      </c>
      <c r="T107" s="103" t="s">
        <v>500</v>
      </c>
      <c r="AB107" s="107">
        <v>179</v>
      </c>
      <c r="AC107" s="120">
        <f>AB107+AB108</f>
        <v>361</v>
      </c>
      <c r="AD107" s="107">
        <v>62</v>
      </c>
      <c r="AE107" s="144">
        <f>(AB107*AD107+AB108*AD108)/AC107</f>
        <v>61.495844875346258</v>
      </c>
      <c r="AF107" s="103">
        <v>0</v>
      </c>
      <c r="AG107" s="120">
        <v>0</v>
      </c>
      <c r="AH107" s="103" t="s">
        <v>500</v>
      </c>
      <c r="AI107" s="120" t="s">
        <v>500</v>
      </c>
      <c r="CB107" s="120" t="s">
        <v>502</v>
      </c>
      <c r="CD107" s="103" t="s">
        <v>502</v>
      </c>
      <c r="CE107" s="120" t="s">
        <v>502</v>
      </c>
      <c r="CF107" s="103" t="s">
        <v>502</v>
      </c>
      <c r="CG107" s="103" t="s">
        <v>502</v>
      </c>
      <c r="CH107" s="103" t="s">
        <v>502</v>
      </c>
      <c r="CI107" s="103" t="s">
        <v>502</v>
      </c>
      <c r="CJ107" s="103" t="s">
        <v>502</v>
      </c>
      <c r="CK107" s="103" t="s">
        <v>502</v>
      </c>
      <c r="CL107" s="103" t="s">
        <v>502</v>
      </c>
      <c r="CY107" s="120" t="s">
        <v>502</v>
      </c>
      <c r="CZ107" s="103" t="s">
        <v>502</v>
      </c>
      <c r="DA107" s="120" t="s">
        <v>502</v>
      </c>
      <c r="DB107" s="103" t="s">
        <v>502</v>
      </c>
      <c r="DC107" s="103" t="s">
        <v>502</v>
      </c>
      <c r="DD107" s="103" t="s">
        <v>502</v>
      </c>
      <c r="DE107" s="103" t="s">
        <v>502</v>
      </c>
      <c r="DF107" s="103" t="s">
        <v>502</v>
      </c>
      <c r="DG107" s="103" t="s">
        <v>502</v>
      </c>
      <c r="DH107" s="103" t="s">
        <v>502</v>
      </c>
      <c r="EL107" s="103" t="s">
        <v>502</v>
      </c>
      <c r="EM107" s="116" t="s">
        <v>502</v>
      </c>
      <c r="EN107" s="116" t="s">
        <v>502</v>
      </c>
      <c r="EO107" s="116" t="s">
        <v>502</v>
      </c>
      <c r="EP107" s="116" t="s">
        <v>502</v>
      </c>
      <c r="EQ107" s="116" t="s">
        <v>502</v>
      </c>
      <c r="ER107" s="116" t="s">
        <v>502</v>
      </c>
      <c r="EU107" s="103" t="s">
        <v>502</v>
      </c>
      <c r="EV107" s="103" t="s">
        <v>502</v>
      </c>
      <c r="EW107" s="103" t="s">
        <v>502</v>
      </c>
      <c r="EX107" s="103" t="s">
        <v>502</v>
      </c>
      <c r="FJ107" s="120" t="s">
        <v>825</v>
      </c>
      <c r="FK107" s="141" t="s">
        <v>814</v>
      </c>
      <c r="FL107" s="120" t="s">
        <v>803</v>
      </c>
      <c r="FM107" s="120" t="s">
        <v>808</v>
      </c>
      <c r="FR107" s="120" t="s">
        <v>868</v>
      </c>
      <c r="FS107" s="120" t="s">
        <v>500</v>
      </c>
      <c r="GP107" s="125" t="s">
        <v>874</v>
      </c>
      <c r="GQ107" s="166" t="s">
        <v>500</v>
      </c>
      <c r="GR107" s="166" t="s">
        <v>500</v>
      </c>
      <c r="GS107" s="166" t="s">
        <v>500</v>
      </c>
      <c r="GZ107" s="120" t="s">
        <v>502</v>
      </c>
      <c r="HA107" s="122" t="s">
        <v>502</v>
      </c>
      <c r="HB107" s="122" t="s">
        <v>502</v>
      </c>
      <c r="HC107" s="134" t="s">
        <v>502</v>
      </c>
      <c r="HG107" s="122" t="s">
        <v>502</v>
      </c>
      <c r="HH107" s="122" t="s">
        <v>502</v>
      </c>
      <c r="HI107" s="122" t="s">
        <v>502</v>
      </c>
      <c r="HJ107" s="166" t="s">
        <v>500</v>
      </c>
      <c r="HK107" s="166" t="s">
        <v>500</v>
      </c>
      <c r="HL107" s="166" t="s">
        <v>500</v>
      </c>
      <c r="HM107" s="122" t="s">
        <v>502</v>
      </c>
      <c r="HN107" s="122" t="s">
        <v>502</v>
      </c>
      <c r="IL107" s="120" t="s">
        <v>502</v>
      </c>
      <c r="IM107" s="120" t="s">
        <v>502</v>
      </c>
      <c r="IN107" s="120" t="s">
        <v>502</v>
      </c>
      <c r="IO107" s="120" t="s">
        <v>502</v>
      </c>
      <c r="JG107" s="122" t="s">
        <v>502</v>
      </c>
      <c r="JH107" s="122" t="s">
        <v>502</v>
      </c>
      <c r="JI107" s="122" t="s">
        <v>502</v>
      </c>
      <c r="JJ107" s="122" t="s">
        <v>502</v>
      </c>
      <c r="JM107" s="122" t="s">
        <v>502</v>
      </c>
      <c r="JN107" s="122" t="s">
        <v>502</v>
      </c>
      <c r="JO107" s="118" t="s">
        <v>502</v>
      </c>
      <c r="JP107" s="122" t="s">
        <v>502</v>
      </c>
      <c r="JQ107" s="118" t="s">
        <v>502</v>
      </c>
      <c r="JR107" s="118" t="s">
        <v>502</v>
      </c>
      <c r="JS107" s="118" t="s">
        <v>502</v>
      </c>
      <c r="JT107" s="118" t="s">
        <v>502</v>
      </c>
      <c r="JU107" s="118" t="s">
        <v>502</v>
      </c>
      <c r="JV107" s="118" t="s">
        <v>502</v>
      </c>
      <c r="JW107" s="118" t="s">
        <v>502</v>
      </c>
      <c r="KJ107" s="122" t="s">
        <v>502</v>
      </c>
      <c r="KK107" s="118" t="s">
        <v>502</v>
      </c>
      <c r="KL107" s="122" t="s">
        <v>502</v>
      </c>
      <c r="KM107" s="118" t="s">
        <v>502</v>
      </c>
      <c r="KN107" s="118" t="s">
        <v>502</v>
      </c>
      <c r="KO107" s="118" t="s">
        <v>502</v>
      </c>
      <c r="KP107" s="118" t="s">
        <v>502</v>
      </c>
      <c r="KQ107" s="118" t="s">
        <v>502</v>
      </c>
      <c r="KR107" s="118" t="s">
        <v>502</v>
      </c>
      <c r="KS107" s="118" t="s">
        <v>502</v>
      </c>
      <c r="LW107" s="118" t="s">
        <v>502</v>
      </c>
      <c r="LX107" s="118" t="s">
        <v>502</v>
      </c>
      <c r="LY107" s="118" t="s">
        <v>502</v>
      </c>
      <c r="LZ107" s="118" t="s">
        <v>502</v>
      </c>
      <c r="MA107" s="118" t="s">
        <v>502</v>
      </c>
      <c r="MB107" s="118" t="s">
        <v>502</v>
      </c>
      <c r="MC107" s="118" t="s">
        <v>502</v>
      </c>
      <c r="ME107" s="118" t="s">
        <v>502</v>
      </c>
      <c r="MF107" s="118" t="s">
        <v>502</v>
      </c>
      <c r="MG107" s="118" t="s">
        <v>502</v>
      </c>
      <c r="MH107" s="118" t="s">
        <v>502</v>
      </c>
    </row>
    <row r="108" spans="1:346" ht="14.4" customHeight="1" x14ac:dyDescent="0.3">
      <c r="A108" s="153"/>
      <c r="B108" s="153"/>
      <c r="C108" s="153"/>
      <c r="D108" s="162"/>
      <c r="E108" s="131"/>
      <c r="F108" s="120"/>
      <c r="G108" s="129"/>
      <c r="H108" s="126"/>
      <c r="I108" s="120"/>
      <c r="J108" s="126"/>
      <c r="K108" s="120"/>
      <c r="L108" s="150"/>
      <c r="M108" s="133"/>
      <c r="N108" s="120"/>
      <c r="O108" s="120"/>
      <c r="P108" s="140"/>
      <c r="Q108" s="131"/>
      <c r="R108" s="131"/>
      <c r="S108" s="103" t="s">
        <v>721</v>
      </c>
      <c r="T108" s="103" t="s">
        <v>500</v>
      </c>
      <c r="AB108" s="107">
        <v>182</v>
      </c>
      <c r="AC108" s="121"/>
      <c r="AD108" s="107">
        <v>61</v>
      </c>
      <c r="AE108" s="145"/>
      <c r="AF108" s="103">
        <v>0</v>
      </c>
      <c r="AG108" s="120"/>
      <c r="AH108" s="103" t="s">
        <v>500</v>
      </c>
      <c r="AI108" s="120"/>
      <c r="CB108" s="121"/>
      <c r="CD108" s="103" t="s">
        <v>502</v>
      </c>
      <c r="CE108" s="121"/>
      <c r="CF108" s="103" t="s">
        <v>502</v>
      </c>
      <c r="CG108" s="103" t="s">
        <v>502</v>
      </c>
      <c r="CH108" s="103" t="s">
        <v>502</v>
      </c>
      <c r="CI108" s="103" t="s">
        <v>502</v>
      </c>
      <c r="CJ108" s="103" t="s">
        <v>502</v>
      </c>
      <c r="CK108" s="103" t="s">
        <v>502</v>
      </c>
      <c r="CL108" s="103" t="s">
        <v>502</v>
      </c>
      <c r="CY108" s="121"/>
      <c r="CZ108" s="103" t="s">
        <v>502</v>
      </c>
      <c r="DA108" s="121"/>
      <c r="DB108" s="103" t="s">
        <v>502</v>
      </c>
      <c r="DC108" s="103" t="s">
        <v>502</v>
      </c>
      <c r="DD108" s="103" t="s">
        <v>502</v>
      </c>
      <c r="DE108" s="103" t="s">
        <v>502</v>
      </c>
      <c r="DF108" s="103" t="s">
        <v>502</v>
      </c>
      <c r="DG108" s="103" t="s">
        <v>502</v>
      </c>
      <c r="DH108" s="103" t="s">
        <v>502</v>
      </c>
      <c r="EL108" s="103" t="s">
        <v>502</v>
      </c>
      <c r="EM108" s="116" t="s">
        <v>502</v>
      </c>
      <c r="EN108" s="116" t="s">
        <v>502</v>
      </c>
      <c r="EO108" s="116" t="s">
        <v>502</v>
      </c>
      <c r="EP108" s="116" t="s">
        <v>502</v>
      </c>
      <c r="EQ108" s="116" t="s">
        <v>502</v>
      </c>
      <c r="ER108" s="116" t="s">
        <v>502</v>
      </c>
      <c r="EU108" s="103" t="s">
        <v>502</v>
      </c>
      <c r="EV108" s="103" t="s">
        <v>502</v>
      </c>
      <c r="EW108" s="103" t="s">
        <v>502</v>
      </c>
      <c r="EX108" s="103" t="s">
        <v>502</v>
      </c>
      <c r="FJ108" s="120"/>
      <c r="FK108" s="142"/>
      <c r="FL108" s="121"/>
      <c r="FM108" s="121"/>
      <c r="FR108" s="121"/>
      <c r="FS108" s="121"/>
      <c r="GP108" s="139"/>
      <c r="GQ108" s="120"/>
      <c r="GR108" s="120"/>
      <c r="GS108" s="120"/>
      <c r="GZ108" s="120"/>
      <c r="HA108" s="122"/>
      <c r="HB108" s="122"/>
      <c r="HC108" s="134"/>
      <c r="HG108" s="122"/>
      <c r="HH108" s="122"/>
      <c r="HI108" s="122"/>
      <c r="HJ108" s="120"/>
      <c r="HK108" s="120"/>
      <c r="HL108" s="120"/>
      <c r="HM108" s="122"/>
      <c r="HN108" s="122"/>
      <c r="IL108" s="121"/>
      <c r="IM108" s="121"/>
      <c r="IN108" s="121"/>
      <c r="IO108" s="121"/>
      <c r="JG108" s="122"/>
      <c r="JH108" s="122"/>
      <c r="JI108" s="122"/>
      <c r="JJ108" s="122"/>
      <c r="JM108" s="122"/>
      <c r="JN108" s="122"/>
      <c r="JO108" s="118" t="s">
        <v>502</v>
      </c>
      <c r="JP108" s="122"/>
      <c r="JQ108" s="118" t="s">
        <v>502</v>
      </c>
      <c r="JR108" s="118" t="s">
        <v>502</v>
      </c>
      <c r="JS108" s="118" t="s">
        <v>502</v>
      </c>
      <c r="JT108" s="118" t="s">
        <v>502</v>
      </c>
      <c r="JU108" s="118" t="s">
        <v>502</v>
      </c>
      <c r="JV108" s="118" t="s">
        <v>502</v>
      </c>
      <c r="JW108" s="118" t="s">
        <v>502</v>
      </c>
      <c r="KJ108" s="122"/>
      <c r="KK108" s="118" t="s">
        <v>502</v>
      </c>
      <c r="KL108" s="122"/>
      <c r="KM108" s="118" t="s">
        <v>502</v>
      </c>
      <c r="KN108" s="118" t="s">
        <v>502</v>
      </c>
      <c r="KO108" s="118" t="s">
        <v>502</v>
      </c>
      <c r="KP108" s="118" t="s">
        <v>502</v>
      </c>
      <c r="KQ108" s="118" t="s">
        <v>502</v>
      </c>
      <c r="KR108" s="118" t="s">
        <v>502</v>
      </c>
      <c r="KS108" s="118" t="s">
        <v>502</v>
      </c>
      <c r="LW108" s="118" t="s">
        <v>502</v>
      </c>
      <c r="LX108" s="118" t="s">
        <v>502</v>
      </c>
      <c r="LY108" s="118" t="s">
        <v>502</v>
      </c>
      <c r="LZ108" s="118" t="s">
        <v>502</v>
      </c>
      <c r="MA108" s="118" t="s">
        <v>502</v>
      </c>
      <c r="MB108" s="118" t="s">
        <v>502</v>
      </c>
      <c r="MC108" s="118" t="s">
        <v>502</v>
      </c>
      <c r="ME108" s="118" t="s">
        <v>502</v>
      </c>
      <c r="MF108" s="118" t="s">
        <v>502</v>
      </c>
      <c r="MG108" s="118" t="s">
        <v>502</v>
      </c>
      <c r="MH108" s="118" t="s">
        <v>502</v>
      </c>
    </row>
    <row r="109" spans="1:346" ht="14.4" customHeight="1" x14ac:dyDescent="0.3">
      <c r="A109" s="153"/>
      <c r="B109" s="153"/>
      <c r="C109" s="153"/>
      <c r="D109" s="162"/>
      <c r="E109" s="131"/>
      <c r="F109" s="120"/>
      <c r="G109" s="129"/>
      <c r="H109" s="126"/>
      <c r="I109" s="120"/>
      <c r="J109" s="126"/>
      <c r="K109" s="120"/>
      <c r="L109" s="150"/>
      <c r="M109" s="133"/>
      <c r="N109" s="120"/>
      <c r="O109" s="120"/>
      <c r="P109" s="140"/>
      <c r="Q109" s="131"/>
      <c r="R109" s="131"/>
      <c r="S109" s="103" t="s">
        <v>502</v>
      </c>
      <c r="T109" s="103" t="s">
        <v>502</v>
      </c>
      <c r="AB109" s="107" t="s">
        <v>502</v>
      </c>
      <c r="AC109" s="121"/>
      <c r="AD109" s="107" t="s">
        <v>502</v>
      </c>
      <c r="AE109" s="145"/>
      <c r="AF109" s="103" t="s">
        <v>502</v>
      </c>
      <c r="AG109" s="120"/>
      <c r="AH109" s="103" t="s">
        <v>502</v>
      </c>
      <c r="AI109" s="120"/>
      <c r="CB109" s="121"/>
      <c r="CD109" s="103" t="s">
        <v>502</v>
      </c>
      <c r="CE109" s="121"/>
      <c r="CF109" s="103" t="s">
        <v>502</v>
      </c>
      <c r="CG109" s="103" t="s">
        <v>502</v>
      </c>
      <c r="CH109" s="103" t="s">
        <v>502</v>
      </c>
      <c r="CI109" s="103" t="s">
        <v>502</v>
      </c>
      <c r="CJ109" s="103" t="s">
        <v>502</v>
      </c>
      <c r="CK109" s="103" t="s">
        <v>502</v>
      </c>
      <c r="CL109" s="103" t="s">
        <v>502</v>
      </c>
      <c r="CY109" s="121"/>
      <c r="CZ109" s="103" t="s">
        <v>502</v>
      </c>
      <c r="DA109" s="121"/>
      <c r="DB109" s="103" t="s">
        <v>502</v>
      </c>
      <c r="DC109" s="103" t="s">
        <v>502</v>
      </c>
      <c r="DD109" s="103" t="s">
        <v>502</v>
      </c>
      <c r="DE109" s="103" t="s">
        <v>502</v>
      </c>
      <c r="DF109" s="103" t="s">
        <v>502</v>
      </c>
      <c r="DG109" s="103" t="s">
        <v>502</v>
      </c>
      <c r="DH109" s="103" t="s">
        <v>502</v>
      </c>
      <c r="EL109" s="103" t="s">
        <v>502</v>
      </c>
      <c r="EM109" s="116" t="s">
        <v>502</v>
      </c>
      <c r="EN109" s="116" t="s">
        <v>502</v>
      </c>
      <c r="EO109" s="116" t="s">
        <v>502</v>
      </c>
      <c r="EP109" s="116" t="s">
        <v>502</v>
      </c>
      <c r="EQ109" s="116" t="s">
        <v>502</v>
      </c>
      <c r="ER109" s="116" t="s">
        <v>502</v>
      </c>
      <c r="EU109" s="103" t="s">
        <v>502</v>
      </c>
      <c r="EV109" s="103" t="s">
        <v>502</v>
      </c>
      <c r="EW109" s="103" t="s">
        <v>502</v>
      </c>
      <c r="EX109" s="103" t="s">
        <v>502</v>
      </c>
      <c r="FJ109" s="120"/>
      <c r="FK109" s="142"/>
      <c r="FL109" s="121"/>
      <c r="FM109" s="121"/>
      <c r="FR109" s="121"/>
      <c r="FS109" s="121"/>
      <c r="GP109" s="139"/>
      <c r="GQ109" s="120"/>
      <c r="GR109" s="120"/>
      <c r="GS109" s="120"/>
      <c r="GZ109" s="120"/>
      <c r="HA109" s="122"/>
      <c r="HB109" s="122"/>
      <c r="HC109" s="134"/>
      <c r="HG109" s="122"/>
      <c r="HH109" s="122"/>
      <c r="HI109" s="122"/>
      <c r="HJ109" s="120"/>
      <c r="HK109" s="120"/>
      <c r="HL109" s="120"/>
      <c r="HM109" s="122"/>
      <c r="HN109" s="122"/>
      <c r="IL109" s="121"/>
      <c r="IM109" s="121"/>
      <c r="IN109" s="121"/>
      <c r="IO109" s="121"/>
      <c r="JG109" s="122"/>
      <c r="JH109" s="122"/>
      <c r="JI109" s="122"/>
      <c r="JJ109" s="122"/>
      <c r="JM109" s="122"/>
      <c r="JN109" s="122"/>
      <c r="JO109" s="118" t="s">
        <v>502</v>
      </c>
      <c r="JP109" s="122"/>
      <c r="JQ109" s="118" t="s">
        <v>502</v>
      </c>
      <c r="JR109" s="118" t="s">
        <v>502</v>
      </c>
      <c r="JS109" s="118" t="s">
        <v>502</v>
      </c>
      <c r="JT109" s="118" t="s">
        <v>502</v>
      </c>
      <c r="JU109" s="118" t="s">
        <v>502</v>
      </c>
      <c r="JV109" s="118" t="s">
        <v>502</v>
      </c>
      <c r="JW109" s="118" t="s">
        <v>502</v>
      </c>
      <c r="KJ109" s="122"/>
      <c r="KK109" s="118" t="s">
        <v>502</v>
      </c>
      <c r="KL109" s="122"/>
      <c r="KM109" s="118" t="s">
        <v>502</v>
      </c>
      <c r="KN109" s="118" t="s">
        <v>502</v>
      </c>
      <c r="KO109" s="118" t="s">
        <v>502</v>
      </c>
      <c r="KP109" s="118" t="s">
        <v>502</v>
      </c>
      <c r="KQ109" s="118" t="s">
        <v>502</v>
      </c>
      <c r="KR109" s="118" t="s">
        <v>502</v>
      </c>
      <c r="KS109" s="118" t="s">
        <v>502</v>
      </c>
      <c r="LW109" s="118" t="s">
        <v>502</v>
      </c>
      <c r="LX109" s="118" t="s">
        <v>502</v>
      </c>
      <c r="LY109" s="118" t="s">
        <v>502</v>
      </c>
      <c r="LZ109" s="118" t="s">
        <v>502</v>
      </c>
      <c r="MA109" s="118" t="s">
        <v>502</v>
      </c>
      <c r="MB109" s="118" t="s">
        <v>502</v>
      </c>
      <c r="MC109" s="118" t="s">
        <v>502</v>
      </c>
      <c r="ME109" s="118" t="s">
        <v>502</v>
      </c>
      <c r="MF109" s="118" t="s">
        <v>502</v>
      </c>
      <c r="MG109" s="118" t="s">
        <v>502</v>
      </c>
      <c r="MH109" s="118" t="s">
        <v>502</v>
      </c>
    </row>
    <row r="110" spans="1:346" ht="14.4" customHeight="1" x14ac:dyDescent="0.3">
      <c r="A110" s="154"/>
      <c r="B110" s="154"/>
      <c r="C110" s="154"/>
      <c r="D110" s="163"/>
      <c r="E110" s="132"/>
      <c r="F110" s="120"/>
      <c r="G110" s="129"/>
      <c r="H110" s="126"/>
      <c r="I110" s="120"/>
      <c r="J110" s="126"/>
      <c r="K110" s="120"/>
      <c r="L110" s="125"/>
      <c r="M110" s="120"/>
      <c r="N110" s="120"/>
      <c r="O110" s="120"/>
      <c r="P110" s="125"/>
      <c r="Q110" s="132"/>
      <c r="R110" s="132"/>
      <c r="S110" s="103" t="s">
        <v>502</v>
      </c>
      <c r="T110" s="103" t="s">
        <v>502</v>
      </c>
      <c r="AB110" s="107" t="s">
        <v>502</v>
      </c>
      <c r="AC110" s="121"/>
      <c r="AD110" s="107" t="s">
        <v>502</v>
      </c>
      <c r="AE110" s="145"/>
      <c r="AF110" s="103" t="s">
        <v>502</v>
      </c>
      <c r="AG110" s="120"/>
      <c r="AH110" s="103" t="s">
        <v>502</v>
      </c>
      <c r="AI110" s="120"/>
      <c r="CB110" s="121"/>
      <c r="CD110" s="103" t="s">
        <v>502</v>
      </c>
      <c r="CE110" s="121"/>
      <c r="CF110" s="103" t="s">
        <v>502</v>
      </c>
      <c r="CG110" s="103" t="s">
        <v>502</v>
      </c>
      <c r="CH110" s="103" t="s">
        <v>502</v>
      </c>
      <c r="CI110" s="103" t="s">
        <v>502</v>
      </c>
      <c r="CJ110" s="103" t="s">
        <v>502</v>
      </c>
      <c r="CK110" s="103" t="s">
        <v>502</v>
      </c>
      <c r="CL110" s="103" t="s">
        <v>502</v>
      </c>
      <c r="CY110" s="121"/>
      <c r="CZ110" s="103" t="s">
        <v>502</v>
      </c>
      <c r="DA110" s="121"/>
      <c r="DB110" s="103" t="s">
        <v>502</v>
      </c>
      <c r="DC110" s="103" t="s">
        <v>502</v>
      </c>
      <c r="DD110" s="103" t="s">
        <v>502</v>
      </c>
      <c r="DE110" s="103" t="s">
        <v>502</v>
      </c>
      <c r="DF110" s="103" t="s">
        <v>502</v>
      </c>
      <c r="DG110" s="103" t="s">
        <v>502</v>
      </c>
      <c r="DH110" s="103" t="s">
        <v>502</v>
      </c>
      <c r="EL110" s="103" t="s">
        <v>502</v>
      </c>
      <c r="EM110" s="116" t="s">
        <v>502</v>
      </c>
      <c r="EN110" s="116" t="s">
        <v>502</v>
      </c>
      <c r="EO110" s="116" t="s">
        <v>502</v>
      </c>
      <c r="EP110" s="116" t="s">
        <v>502</v>
      </c>
      <c r="EQ110" s="116" t="s">
        <v>502</v>
      </c>
      <c r="ER110" s="116" t="s">
        <v>502</v>
      </c>
      <c r="EU110" s="103" t="s">
        <v>502</v>
      </c>
      <c r="EV110" s="103" t="s">
        <v>502</v>
      </c>
      <c r="EW110" s="103" t="s">
        <v>502</v>
      </c>
      <c r="EX110" s="103" t="s">
        <v>502</v>
      </c>
      <c r="FJ110" s="120"/>
      <c r="FK110" s="143"/>
      <c r="FL110" s="121"/>
      <c r="FM110" s="121"/>
      <c r="FR110" s="121"/>
      <c r="FS110" s="121"/>
      <c r="GP110" s="139"/>
      <c r="GQ110" s="120" t="s">
        <v>500</v>
      </c>
      <c r="GR110" s="120" t="s">
        <v>500</v>
      </c>
      <c r="GS110" s="120" t="s">
        <v>500</v>
      </c>
      <c r="GZ110" s="120"/>
      <c r="HA110" s="122"/>
      <c r="HB110" s="122"/>
      <c r="HC110" s="134"/>
      <c r="HG110" s="122"/>
      <c r="HH110" s="122"/>
      <c r="HI110" s="122"/>
      <c r="HJ110" s="120" t="s">
        <v>500</v>
      </c>
      <c r="HK110" s="120" t="s">
        <v>500</v>
      </c>
      <c r="HL110" s="120" t="s">
        <v>500</v>
      </c>
      <c r="HM110" s="122"/>
      <c r="HN110" s="122"/>
      <c r="IL110" s="121"/>
      <c r="IM110" s="121"/>
      <c r="IN110" s="121"/>
      <c r="IO110" s="121"/>
      <c r="JG110" s="122"/>
      <c r="JH110" s="122"/>
      <c r="JI110" s="122"/>
      <c r="JJ110" s="122"/>
      <c r="JM110" s="122"/>
      <c r="JN110" s="122"/>
      <c r="JO110" s="118" t="s">
        <v>502</v>
      </c>
      <c r="JP110" s="122"/>
      <c r="JQ110" s="118" t="s">
        <v>502</v>
      </c>
      <c r="JR110" s="118" t="s">
        <v>502</v>
      </c>
      <c r="JS110" s="118" t="s">
        <v>502</v>
      </c>
      <c r="JT110" s="118" t="s">
        <v>502</v>
      </c>
      <c r="JU110" s="118" t="s">
        <v>502</v>
      </c>
      <c r="JV110" s="118" t="s">
        <v>502</v>
      </c>
      <c r="JW110" s="118" t="s">
        <v>502</v>
      </c>
      <c r="KJ110" s="122"/>
      <c r="KK110" s="118" t="s">
        <v>502</v>
      </c>
      <c r="KL110" s="122"/>
      <c r="KM110" s="118" t="s">
        <v>502</v>
      </c>
      <c r="KN110" s="118" t="s">
        <v>502</v>
      </c>
      <c r="KO110" s="118" t="s">
        <v>502</v>
      </c>
      <c r="KP110" s="118" t="s">
        <v>502</v>
      </c>
      <c r="KQ110" s="118" t="s">
        <v>502</v>
      </c>
      <c r="KR110" s="118" t="s">
        <v>502</v>
      </c>
      <c r="KS110" s="118" t="s">
        <v>502</v>
      </c>
      <c r="LW110" s="118" t="s">
        <v>502</v>
      </c>
      <c r="LX110" s="118" t="s">
        <v>502</v>
      </c>
      <c r="LY110" s="118" t="s">
        <v>502</v>
      </c>
      <c r="LZ110" s="118" t="s">
        <v>502</v>
      </c>
      <c r="MA110" s="118" t="s">
        <v>502</v>
      </c>
      <c r="MB110" s="118" t="s">
        <v>502</v>
      </c>
      <c r="MC110" s="118" t="s">
        <v>502</v>
      </c>
      <c r="ME110" s="118" t="s">
        <v>502</v>
      </c>
      <c r="MF110" s="118" t="s">
        <v>502</v>
      </c>
      <c r="MG110" s="118" t="s">
        <v>502</v>
      </c>
      <c r="MH110" s="118" t="s">
        <v>502</v>
      </c>
    </row>
    <row r="111" spans="1:346" ht="14.4" customHeight="1" x14ac:dyDescent="0.3">
      <c r="A111" s="159">
        <v>27</v>
      </c>
      <c r="B111" s="159">
        <v>27</v>
      </c>
      <c r="C111" s="159" t="s">
        <v>485</v>
      </c>
      <c r="D111" s="161">
        <v>45029</v>
      </c>
      <c r="E111" s="130" t="s">
        <v>722</v>
      </c>
      <c r="F111" s="120" t="s">
        <v>487</v>
      </c>
      <c r="G111" s="129" t="s">
        <v>723</v>
      </c>
      <c r="H111" s="126" t="s">
        <v>724</v>
      </c>
      <c r="I111" s="120" t="s">
        <v>725</v>
      </c>
      <c r="J111" s="126" t="s">
        <v>726</v>
      </c>
      <c r="K111" s="125" t="s">
        <v>727</v>
      </c>
      <c r="L111" s="150" t="s">
        <v>728</v>
      </c>
      <c r="M111" s="133" t="s">
        <v>494</v>
      </c>
      <c r="N111" s="120" t="s">
        <v>719</v>
      </c>
      <c r="O111" s="120" t="s">
        <v>496</v>
      </c>
      <c r="P111" s="133" t="s">
        <v>729</v>
      </c>
      <c r="Q111" s="120" t="s">
        <v>498</v>
      </c>
      <c r="R111" s="130">
        <v>5</v>
      </c>
      <c r="S111" s="103" t="s">
        <v>730</v>
      </c>
      <c r="T111" s="103" t="s">
        <v>500</v>
      </c>
      <c r="AB111" s="103" t="s">
        <v>500</v>
      </c>
      <c r="AC111" s="120" t="s">
        <v>500</v>
      </c>
      <c r="AD111" s="103" t="s">
        <v>500</v>
      </c>
      <c r="AE111" s="120" t="s">
        <v>500</v>
      </c>
      <c r="AF111" s="103">
        <v>0</v>
      </c>
      <c r="AG111" s="120">
        <v>0</v>
      </c>
      <c r="AH111" s="103" t="s">
        <v>500</v>
      </c>
      <c r="AI111" s="120" t="s">
        <v>500</v>
      </c>
      <c r="CB111" s="120" t="s">
        <v>502</v>
      </c>
      <c r="CD111" s="103" t="s">
        <v>502</v>
      </c>
      <c r="CE111" s="120" t="s">
        <v>502</v>
      </c>
      <c r="CF111" s="103" t="s">
        <v>502</v>
      </c>
      <c r="CG111" s="103" t="s">
        <v>502</v>
      </c>
      <c r="CH111" s="103" t="s">
        <v>502</v>
      </c>
      <c r="CI111" s="103" t="s">
        <v>502</v>
      </c>
      <c r="CJ111" s="103" t="s">
        <v>502</v>
      </c>
      <c r="CK111" s="103" t="s">
        <v>502</v>
      </c>
      <c r="CL111" s="103" t="s">
        <v>502</v>
      </c>
      <c r="CY111" s="120" t="s">
        <v>502</v>
      </c>
      <c r="CZ111" s="103" t="s">
        <v>502</v>
      </c>
      <c r="DA111" s="120" t="s">
        <v>502</v>
      </c>
      <c r="DB111" s="103" t="s">
        <v>502</v>
      </c>
      <c r="DC111" s="103" t="s">
        <v>502</v>
      </c>
      <c r="DD111" s="103" t="s">
        <v>502</v>
      </c>
      <c r="DE111" s="103" t="s">
        <v>502</v>
      </c>
      <c r="DF111" s="103" t="s">
        <v>502</v>
      </c>
      <c r="DG111" s="103" t="s">
        <v>502</v>
      </c>
      <c r="DH111" s="103" t="s">
        <v>502</v>
      </c>
      <c r="EL111" s="103" t="s">
        <v>502</v>
      </c>
      <c r="EM111" s="116" t="s">
        <v>502</v>
      </c>
      <c r="EN111" s="116" t="s">
        <v>502</v>
      </c>
      <c r="EO111" s="116" t="s">
        <v>502</v>
      </c>
      <c r="EP111" s="116" t="s">
        <v>502</v>
      </c>
      <c r="EQ111" s="116" t="s">
        <v>502</v>
      </c>
      <c r="ER111" s="116" t="s">
        <v>502</v>
      </c>
      <c r="EU111" s="103" t="s">
        <v>502</v>
      </c>
      <c r="EV111" s="103" t="s">
        <v>502</v>
      </c>
      <c r="EW111" s="103" t="s">
        <v>502</v>
      </c>
      <c r="EX111" s="103" t="s">
        <v>502</v>
      </c>
      <c r="FJ111" s="123" t="s">
        <v>825</v>
      </c>
      <c r="FK111" s="141" t="s">
        <v>816</v>
      </c>
      <c r="FL111" s="120" t="s">
        <v>803</v>
      </c>
      <c r="FM111" s="120" t="s">
        <v>808</v>
      </c>
      <c r="FR111" s="120" t="s">
        <v>500</v>
      </c>
      <c r="FS111" s="120" t="s">
        <v>500</v>
      </c>
      <c r="GP111" s="125" t="s">
        <v>875</v>
      </c>
      <c r="GQ111" s="125" t="s">
        <v>500</v>
      </c>
      <c r="GR111" s="125" t="s">
        <v>500</v>
      </c>
      <c r="GS111" s="125" t="s">
        <v>500</v>
      </c>
      <c r="GZ111" s="120" t="s">
        <v>502</v>
      </c>
      <c r="HA111" s="120" t="s">
        <v>502</v>
      </c>
      <c r="HB111" s="120" t="s">
        <v>502</v>
      </c>
      <c r="HC111" s="134" t="s">
        <v>502</v>
      </c>
      <c r="HG111" s="120" t="s">
        <v>502</v>
      </c>
      <c r="HH111" s="120" t="s">
        <v>502</v>
      </c>
      <c r="HI111" s="120" t="s">
        <v>502</v>
      </c>
      <c r="HJ111" s="125" t="s">
        <v>500</v>
      </c>
      <c r="HK111" s="125" t="s">
        <v>500</v>
      </c>
      <c r="HL111" s="125" t="s">
        <v>500</v>
      </c>
      <c r="HM111" s="120" t="s">
        <v>502</v>
      </c>
      <c r="HN111" s="120" t="s">
        <v>502</v>
      </c>
      <c r="IL111" s="120" t="s">
        <v>502</v>
      </c>
      <c r="IM111" s="120" t="s">
        <v>502</v>
      </c>
      <c r="IN111" s="120" t="s">
        <v>502</v>
      </c>
      <c r="IO111" s="120" t="s">
        <v>502</v>
      </c>
      <c r="JG111" s="120" t="s">
        <v>502</v>
      </c>
      <c r="JH111" s="120" t="s">
        <v>502</v>
      </c>
      <c r="JI111" s="120" t="s">
        <v>502</v>
      </c>
      <c r="JJ111" s="120" t="s">
        <v>502</v>
      </c>
      <c r="JM111" s="120" t="s">
        <v>502</v>
      </c>
      <c r="JN111" s="120" t="s">
        <v>502</v>
      </c>
      <c r="JO111" s="118" t="s">
        <v>502</v>
      </c>
      <c r="JP111" s="120" t="s">
        <v>502</v>
      </c>
      <c r="JQ111" s="118" t="s">
        <v>502</v>
      </c>
      <c r="JR111" s="118" t="s">
        <v>502</v>
      </c>
      <c r="JS111" s="118" t="s">
        <v>502</v>
      </c>
      <c r="JT111" s="118" t="s">
        <v>502</v>
      </c>
      <c r="JU111" s="118" t="s">
        <v>502</v>
      </c>
      <c r="JV111" s="118" t="s">
        <v>502</v>
      </c>
      <c r="JW111" s="118" t="s">
        <v>502</v>
      </c>
      <c r="KJ111" s="120" t="s">
        <v>502</v>
      </c>
      <c r="KK111" s="118" t="s">
        <v>502</v>
      </c>
      <c r="KL111" s="120" t="s">
        <v>502</v>
      </c>
      <c r="KM111" s="118" t="s">
        <v>502</v>
      </c>
      <c r="KN111" s="118" t="s">
        <v>502</v>
      </c>
      <c r="KO111" s="118" t="s">
        <v>502</v>
      </c>
      <c r="KP111" s="118" t="s">
        <v>502</v>
      </c>
      <c r="KQ111" s="118" t="s">
        <v>502</v>
      </c>
      <c r="KR111" s="118" t="s">
        <v>502</v>
      </c>
      <c r="KS111" s="118" t="s">
        <v>502</v>
      </c>
      <c r="LW111" s="118" t="s">
        <v>502</v>
      </c>
      <c r="LX111" s="118" t="s">
        <v>502</v>
      </c>
      <c r="LY111" s="118" t="s">
        <v>502</v>
      </c>
      <c r="LZ111" s="118" t="s">
        <v>502</v>
      </c>
      <c r="MA111" s="118" t="s">
        <v>502</v>
      </c>
      <c r="MB111" s="118" t="s">
        <v>502</v>
      </c>
      <c r="MC111" s="118" t="s">
        <v>502</v>
      </c>
      <c r="ME111" s="118" t="s">
        <v>502</v>
      </c>
      <c r="MF111" s="118" t="s">
        <v>502</v>
      </c>
      <c r="MG111" s="118" t="s">
        <v>502</v>
      </c>
      <c r="MH111" s="118" t="s">
        <v>502</v>
      </c>
    </row>
    <row r="112" spans="1:346" ht="14.4" customHeight="1" x14ac:dyDescent="0.3">
      <c r="A112" s="160"/>
      <c r="B112" s="160"/>
      <c r="C112" s="160"/>
      <c r="D112" s="162"/>
      <c r="E112" s="131"/>
      <c r="F112" s="120"/>
      <c r="G112" s="129"/>
      <c r="H112" s="126"/>
      <c r="I112" s="120"/>
      <c r="J112" s="126"/>
      <c r="K112" s="125"/>
      <c r="L112" s="150"/>
      <c r="M112" s="133"/>
      <c r="N112" s="120"/>
      <c r="O112" s="120"/>
      <c r="P112" s="133"/>
      <c r="Q112" s="120"/>
      <c r="R112" s="131"/>
      <c r="S112" s="103" t="s">
        <v>596</v>
      </c>
      <c r="T112" s="103" t="s">
        <v>500</v>
      </c>
      <c r="AB112" s="103" t="s">
        <v>500</v>
      </c>
      <c r="AC112" s="120"/>
      <c r="AD112" s="103" t="s">
        <v>500</v>
      </c>
      <c r="AE112" s="120"/>
      <c r="AF112" s="103">
        <v>0</v>
      </c>
      <c r="AG112" s="120"/>
      <c r="AH112" s="103" t="s">
        <v>500</v>
      </c>
      <c r="AI112" s="120"/>
      <c r="CB112" s="120"/>
      <c r="CD112" s="103" t="s">
        <v>502</v>
      </c>
      <c r="CE112" s="120"/>
      <c r="CF112" s="103" t="s">
        <v>502</v>
      </c>
      <c r="CG112" s="103" t="s">
        <v>502</v>
      </c>
      <c r="CH112" s="103" t="s">
        <v>502</v>
      </c>
      <c r="CI112" s="103" t="s">
        <v>502</v>
      </c>
      <c r="CJ112" s="103" t="s">
        <v>502</v>
      </c>
      <c r="CK112" s="103" t="s">
        <v>502</v>
      </c>
      <c r="CL112" s="103" t="s">
        <v>502</v>
      </c>
      <c r="CY112" s="120"/>
      <c r="CZ112" s="103" t="s">
        <v>502</v>
      </c>
      <c r="DA112" s="120"/>
      <c r="DB112" s="103" t="s">
        <v>502</v>
      </c>
      <c r="DC112" s="103" t="s">
        <v>502</v>
      </c>
      <c r="DD112" s="103" t="s">
        <v>502</v>
      </c>
      <c r="DE112" s="103" t="s">
        <v>502</v>
      </c>
      <c r="DF112" s="103" t="s">
        <v>502</v>
      </c>
      <c r="DG112" s="103" t="s">
        <v>502</v>
      </c>
      <c r="DH112" s="103" t="s">
        <v>502</v>
      </c>
      <c r="EL112" s="103" t="s">
        <v>502</v>
      </c>
      <c r="EM112" s="116" t="s">
        <v>502</v>
      </c>
      <c r="EN112" s="116" t="s">
        <v>502</v>
      </c>
      <c r="EO112" s="116" t="s">
        <v>502</v>
      </c>
      <c r="EP112" s="116" t="s">
        <v>502</v>
      </c>
      <c r="EQ112" s="116" t="s">
        <v>502</v>
      </c>
      <c r="ER112" s="116" t="s">
        <v>502</v>
      </c>
      <c r="EU112" s="103" t="s">
        <v>502</v>
      </c>
      <c r="EV112" s="103" t="s">
        <v>502</v>
      </c>
      <c r="EW112" s="103" t="s">
        <v>502</v>
      </c>
      <c r="EX112" s="103" t="s">
        <v>502</v>
      </c>
      <c r="FJ112" s="123"/>
      <c r="FK112" s="142"/>
      <c r="FL112" s="120"/>
      <c r="FM112" s="120"/>
      <c r="FR112" s="120"/>
      <c r="FS112" s="120"/>
      <c r="GP112" s="125"/>
      <c r="GQ112" s="125"/>
      <c r="GR112" s="125"/>
      <c r="GS112" s="125"/>
      <c r="GZ112" s="120"/>
      <c r="HA112" s="120"/>
      <c r="HB112" s="120"/>
      <c r="HC112" s="134"/>
      <c r="HG112" s="120"/>
      <c r="HH112" s="120"/>
      <c r="HI112" s="120"/>
      <c r="HJ112" s="125"/>
      <c r="HK112" s="125"/>
      <c r="HL112" s="125"/>
      <c r="HM112" s="120"/>
      <c r="HN112" s="120"/>
      <c r="IL112" s="120"/>
      <c r="IM112" s="120"/>
      <c r="IN112" s="120"/>
      <c r="IO112" s="120"/>
      <c r="JG112" s="120"/>
      <c r="JH112" s="120"/>
      <c r="JI112" s="120"/>
      <c r="JJ112" s="120"/>
      <c r="JM112" s="120"/>
      <c r="JN112" s="120"/>
      <c r="JO112" s="118" t="s">
        <v>502</v>
      </c>
      <c r="JP112" s="120"/>
      <c r="JQ112" s="118" t="s">
        <v>502</v>
      </c>
      <c r="JR112" s="118" t="s">
        <v>502</v>
      </c>
      <c r="JS112" s="118" t="s">
        <v>502</v>
      </c>
      <c r="JT112" s="118" t="s">
        <v>502</v>
      </c>
      <c r="JU112" s="118" t="s">
        <v>502</v>
      </c>
      <c r="JV112" s="118" t="s">
        <v>502</v>
      </c>
      <c r="JW112" s="118" t="s">
        <v>502</v>
      </c>
      <c r="KJ112" s="120"/>
      <c r="KK112" s="118" t="s">
        <v>502</v>
      </c>
      <c r="KL112" s="120"/>
      <c r="KM112" s="118" t="s">
        <v>502</v>
      </c>
      <c r="KN112" s="118" t="s">
        <v>502</v>
      </c>
      <c r="KO112" s="118" t="s">
        <v>502</v>
      </c>
      <c r="KP112" s="118" t="s">
        <v>502</v>
      </c>
      <c r="KQ112" s="118" t="s">
        <v>502</v>
      </c>
      <c r="KR112" s="118" t="s">
        <v>502</v>
      </c>
      <c r="KS112" s="118" t="s">
        <v>502</v>
      </c>
      <c r="LW112" s="118" t="s">
        <v>502</v>
      </c>
      <c r="LX112" s="118" t="s">
        <v>502</v>
      </c>
      <c r="LY112" s="118" t="s">
        <v>502</v>
      </c>
      <c r="LZ112" s="118" t="s">
        <v>502</v>
      </c>
      <c r="MA112" s="118" t="s">
        <v>502</v>
      </c>
      <c r="MB112" s="118" t="s">
        <v>502</v>
      </c>
      <c r="MC112" s="118" t="s">
        <v>502</v>
      </c>
      <c r="ME112" s="118" t="s">
        <v>502</v>
      </c>
      <c r="MF112" s="118" t="s">
        <v>502</v>
      </c>
      <c r="MG112" s="118" t="s">
        <v>502</v>
      </c>
      <c r="MH112" s="118" t="s">
        <v>502</v>
      </c>
    </row>
    <row r="113" spans="1:346" ht="14.4" customHeight="1" x14ac:dyDescent="0.3">
      <c r="A113" s="160"/>
      <c r="B113" s="160"/>
      <c r="C113" s="160"/>
      <c r="D113" s="162"/>
      <c r="E113" s="131"/>
      <c r="F113" s="120"/>
      <c r="G113" s="129"/>
      <c r="H113" s="126"/>
      <c r="I113" s="120"/>
      <c r="J113" s="126"/>
      <c r="K113" s="125"/>
      <c r="L113" s="150"/>
      <c r="M113" s="133"/>
      <c r="N113" s="120"/>
      <c r="O113" s="120"/>
      <c r="P113" s="133"/>
      <c r="Q113" s="120"/>
      <c r="R113" s="131"/>
      <c r="S113" s="103" t="s">
        <v>731</v>
      </c>
      <c r="T113" s="103" t="s">
        <v>500</v>
      </c>
      <c r="AB113" s="103" t="s">
        <v>500</v>
      </c>
      <c r="AC113" s="120"/>
      <c r="AD113" s="103" t="s">
        <v>500</v>
      </c>
      <c r="AE113" s="120"/>
      <c r="AF113" s="103">
        <v>0</v>
      </c>
      <c r="AG113" s="120"/>
      <c r="AH113" s="103" t="s">
        <v>500</v>
      </c>
      <c r="AI113" s="120"/>
      <c r="CB113" s="120"/>
      <c r="CD113" s="103" t="s">
        <v>502</v>
      </c>
      <c r="CE113" s="120"/>
      <c r="CF113" s="103" t="s">
        <v>502</v>
      </c>
      <c r="CG113" s="103" t="s">
        <v>502</v>
      </c>
      <c r="CH113" s="103" t="s">
        <v>502</v>
      </c>
      <c r="CI113" s="103" t="s">
        <v>502</v>
      </c>
      <c r="CJ113" s="103" t="s">
        <v>502</v>
      </c>
      <c r="CK113" s="103" t="s">
        <v>502</v>
      </c>
      <c r="CL113" s="103" t="s">
        <v>502</v>
      </c>
      <c r="CY113" s="120"/>
      <c r="CZ113" s="103" t="s">
        <v>502</v>
      </c>
      <c r="DA113" s="120"/>
      <c r="DB113" s="103" t="s">
        <v>502</v>
      </c>
      <c r="DC113" s="103" t="s">
        <v>502</v>
      </c>
      <c r="DD113" s="103" t="s">
        <v>502</v>
      </c>
      <c r="DE113" s="103" t="s">
        <v>502</v>
      </c>
      <c r="DF113" s="103" t="s">
        <v>502</v>
      </c>
      <c r="DG113" s="103" t="s">
        <v>502</v>
      </c>
      <c r="DH113" s="103" t="s">
        <v>502</v>
      </c>
      <c r="EL113" s="103" t="s">
        <v>502</v>
      </c>
      <c r="EM113" s="116" t="s">
        <v>502</v>
      </c>
      <c r="EN113" s="116" t="s">
        <v>502</v>
      </c>
      <c r="EO113" s="116" t="s">
        <v>502</v>
      </c>
      <c r="EP113" s="116" t="s">
        <v>502</v>
      </c>
      <c r="EQ113" s="116" t="s">
        <v>502</v>
      </c>
      <c r="ER113" s="116" t="s">
        <v>502</v>
      </c>
      <c r="EU113" s="103" t="s">
        <v>502</v>
      </c>
      <c r="EV113" s="103" t="s">
        <v>502</v>
      </c>
      <c r="EW113" s="103" t="s">
        <v>502</v>
      </c>
      <c r="EX113" s="103" t="s">
        <v>502</v>
      </c>
      <c r="FJ113" s="123"/>
      <c r="FK113" s="142"/>
      <c r="FL113" s="120"/>
      <c r="FM113" s="120"/>
      <c r="FR113" s="120"/>
      <c r="FS113" s="120"/>
      <c r="GP113" s="125"/>
      <c r="GQ113" s="125"/>
      <c r="GR113" s="125"/>
      <c r="GS113" s="125"/>
      <c r="GZ113" s="120"/>
      <c r="HA113" s="120"/>
      <c r="HB113" s="120"/>
      <c r="HC113" s="134"/>
      <c r="HG113" s="120"/>
      <c r="HH113" s="120"/>
      <c r="HI113" s="120"/>
      <c r="HJ113" s="125"/>
      <c r="HK113" s="125"/>
      <c r="HL113" s="125"/>
      <c r="HM113" s="120"/>
      <c r="HN113" s="120"/>
      <c r="IL113" s="120"/>
      <c r="IM113" s="120"/>
      <c r="IN113" s="120"/>
      <c r="IO113" s="120"/>
      <c r="JG113" s="120"/>
      <c r="JH113" s="120"/>
      <c r="JI113" s="120"/>
      <c r="JJ113" s="120"/>
      <c r="JM113" s="120"/>
      <c r="JN113" s="120"/>
      <c r="JO113" s="118" t="s">
        <v>502</v>
      </c>
      <c r="JP113" s="120"/>
      <c r="JQ113" s="118" t="s">
        <v>502</v>
      </c>
      <c r="JR113" s="118" t="s">
        <v>502</v>
      </c>
      <c r="JS113" s="118" t="s">
        <v>502</v>
      </c>
      <c r="JT113" s="118" t="s">
        <v>502</v>
      </c>
      <c r="JU113" s="118" t="s">
        <v>502</v>
      </c>
      <c r="JV113" s="118" t="s">
        <v>502</v>
      </c>
      <c r="JW113" s="118" t="s">
        <v>502</v>
      </c>
      <c r="KJ113" s="120"/>
      <c r="KK113" s="118" t="s">
        <v>502</v>
      </c>
      <c r="KL113" s="120"/>
      <c r="KM113" s="118" t="s">
        <v>502</v>
      </c>
      <c r="KN113" s="118" t="s">
        <v>502</v>
      </c>
      <c r="KO113" s="118" t="s">
        <v>502</v>
      </c>
      <c r="KP113" s="118" t="s">
        <v>502</v>
      </c>
      <c r="KQ113" s="118" t="s">
        <v>502</v>
      </c>
      <c r="KR113" s="118" t="s">
        <v>502</v>
      </c>
      <c r="KS113" s="118" t="s">
        <v>502</v>
      </c>
      <c r="LW113" s="118" t="s">
        <v>502</v>
      </c>
      <c r="LX113" s="118" t="s">
        <v>502</v>
      </c>
      <c r="LY113" s="118" t="s">
        <v>502</v>
      </c>
      <c r="LZ113" s="118" t="s">
        <v>502</v>
      </c>
      <c r="MA113" s="118" t="s">
        <v>502</v>
      </c>
      <c r="MB113" s="118" t="s">
        <v>502</v>
      </c>
      <c r="MC113" s="118" t="s">
        <v>502</v>
      </c>
      <c r="ME113" s="118" t="s">
        <v>502</v>
      </c>
      <c r="MF113" s="118" t="s">
        <v>502</v>
      </c>
      <c r="MG113" s="118" t="s">
        <v>502</v>
      </c>
      <c r="MH113" s="118" t="s">
        <v>502</v>
      </c>
    </row>
    <row r="114" spans="1:346" ht="14.4" customHeight="1" x14ac:dyDescent="0.3">
      <c r="A114" s="160"/>
      <c r="B114" s="160"/>
      <c r="C114" s="160"/>
      <c r="D114" s="162"/>
      <c r="E114" s="131"/>
      <c r="F114" s="120"/>
      <c r="G114" s="129"/>
      <c r="H114" s="126"/>
      <c r="I114" s="120"/>
      <c r="J114" s="126"/>
      <c r="K114" s="125"/>
      <c r="L114" s="125"/>
      <c r="M114" s="120"/>
      <c r="N114" s="120"/>
      <c r="O114" s="120"/>
      <c r="P114" s="120"/>
      <c r="Q114" s="120"/>
      <c r="R114" s="131"/>
      <c r="S114" s="103" t="s">
        <v>732</v>
      </c>
      <c r="T114" s="103" t="s">
        <v>500</v>
      </c>
      <c r="AB114" s="103" t="s">
        <v>500</v>
      </c>
      <c r="AC114" s="120"/>
      <c r="AD114" s="103" t="s">
        <v>500</v>
      </c>
      <c r="AE114" s="120"/>
      <c r="AF114" s="103">
        <v>0</v>
      </c>
      <c r="AG114" s="120"/>
      <c r="AH114" s="103" t="s">
        <v>500</v>
      </c>
      <c r="AI114" s="120"/>
      <c r="CB114" s="121"/>
      <c r="CD114" s="103" t="s">
        <v>502</v>
      </c>
      <c r="CE114" s="121"/>
      <c r="CF114" s="103" t="s">
        <v>502</v>
      </c>
      <c r="CG114" s="103" t="s">
        <v>502</v>
      </c>
      <c r="CH114" s="103" t="s">
        <v>502</v>
      </c>
      <c r="CI114" s="103" t="s">
        <v>502</v>
      </c>
      <c r="CJ114" s="103" t="s">
        <v>502</v>
      </c>
      <c r="CK114" s="103" t="s">
        <v>502</v>
      </c>
      <c r="CL114" s="103" t="s">
        <v>502</v>
      </c>
      <c r="CY114" s="121"/>
      <c r="CZ114" s="103" t="s">
        <v>502</v>
      </c>
      <c r="DA114" s="121"/>
      <c r="DB114" s="103" t="s">
        <v>502</v>
      </c>
      <c r="DC114" s="103" t="s">
        <v>502</v>
      </c>
      <c r="DD114" s="103" t="s">
        <v>502</v>
      </c>
      <c r="DE114" s="103" t="s">
        <v>502</v>
      </c>
      <c r="DF114" s="103" t="s">
        <v>502</v>
      </c>
      <c r="DG114" s="103" t="s">
        <v>502</v>
      </c>
      <c r="DH114" s="103" t="s">
        <v>502</v>
      </c>
      <c r="EL114" s="103" t="s">
        <v>502</v>
      </c>
      <c r="EM114" s="116" t="s">
        <v>502</v>
      </c>
      <c r="EN114" s="116" t="s">
        <v>502</v>
      </c>
      <c r="EO114" s="116" t="s">
        <v>502</v>
      </c>
      <c r="EP114" s="116" t="s">
        <v>502</v>
      </c>
      <c r="EQ114" s="116" t="s">
        <v>502</v>
      </c>
      <c r="ER114" s="116" t="s">
        <v>502</v>
      </c>
      <c r="EU114" s="103" t="s">
        <v>502</v>
      </c>
      <c r="EV114" s="103" t="s">
        <v>502</v>
      </c>
      <c r="EW114" s="103" t="s">
        <v>502</v>
      </c>
      <c r="EX114" s="103" t="s">
        <v>502</v>
      </c>
      <c r="FJ114" s="123"/>
      <c r="FK114" s="142"/>
      <c r="FL114" s="121"/>
      <c r="FM114" s="121"/>
      <c r="FR114" s="121"/>
      <c r="FS114" s="121"/>
      <c r="GP114" s="139"/>
      <c r="GQ114" s="139" t="s">
        <v>500</v>
      </c>
      <c r="GR114" s="139" t="s">
        <v>500</v>
      </c>
      <c r="GS114" s="139" t="s">
        <v>500</v>
      </c>
      <c r="GZ114" s="120"/>
      <c r="HA114" s="120"/>
      <c r="HB114" s="120"/>
      <c r="HC114" s="134"/>
      <c r="HG114" s="120"/>
      <c r="HH114" s="120"/>
      <c r="HI114" s="120"/>
      <c r="HJ114" s="139" t="s">
        <v>500</v>
      </c>
      <c r="HK114" s="139" t="s">
        <v>500</v>
      </c>
      <c r="HL114" s="139" t="s">
        <v>500</v>
      </c>
      <c r="HM114" s="120"/>
      <c r="HN114" s="120"/>
      <c r="IL114" s="121"/>
      <c r="IM114" s="121"/>
      <c r="IN114" s="121"/>
      <c r="IO114" s="121"/>
      <c r="JG114" s="121"/>
      <c r="JH114" s="121"/>
      <c r="JI114" s="121"/>
      <c r="JJ114" s="121"/>
      <c r="JM114" s="121"/>
      <c r="JN114" s="121"/>
      <c r="JO114" s="118" t="s">
        <v>502</v>
      </c>
      <c r="JP114" s="121"/>
      <c r="JQ114" s="118" t="s">
        <v>502</v>
      </c>
      <c r="JR114" s="118" t="s">
        <v>502</v>
      </c>
      <c r="JS114" s="118" t="s">
        <v>502</v>
      </c>
      <c r="JT114" s="118" t="s">
        <v>502</v>
      </c>
      <c r="JU114" s="118" t="s">
        <v>502</v>
      </c>
      <c r="JV114" s="118" t="s">
        <v>502</v>
      </c>
      <c r="JW114" s="118" t="s">
        <v>502</v>
      </c>
      <c r="KJ114" s="121"/>
      <c r="KK114" s="118" t="s">
        <v>502</v>
      </c>
      <c r="KL114" s="121"/>
      <c r="KM114" s="118" t="s">
        <v>502</v>
      </c>
      <c r="KN114" s="118" t="s">
        <v>502</v>
      </c>
      <c r="KO114" s="118" t="s">
        <v>502</v>
      </c>
      <c r="KP114" s="118" t="s">
        <v>502</v>
      </c>
      <c r="KQ114" s="118" t="s">
        <v>502</v>
      </c>
      <c r="KR114" s="118" t="s">
        <v>502</v>
      </c>
      <c r="KS114" s="118" t="s">
        <v>502</v>
      </c>
      <c r="LW114" s="118" t="s">
        <v>502</v>
      </c>
      <c r="LX114" s="118" t="s">
        <v>502</v>
      </c>
      <c r="LY114" s="118" t="s">
        <v>502</v>
      </c>
      <c r="LZ114" s="118" t="s">
        <v>502</v>
      </c>
      <c r="MA114" s="118" t="s">
        <v>502</v>
      </c>
      <c r="MB114" s="118" t="s">
        <v>502</v>
      </c>
      <c r="MC114" s="118" t="s">
        <v>502</v>
      </c>
      <c r="ME114" s="118" t="s">
        <v>502</v>
      </c>
      <c r="MF114" s="118" t="s">
        <v>502</v>
      </c>
      <c r="MG114" s="118" t="s">
        <v>502</v>
      </c>
      <c r="MH114" s="118" t="s">
        <v>502</v>
      </c>
    </row>
    <row r="115" spans="1:346" ht="14.4" customHeight="1" x14ac:dyDescent="0.3">
      <c r="A115" s="160"/>
      <c r="B115" s="160"/>
      <c r="C115" s="160"/>
      <c r="D115" s="163"/>
      <c r="E115" s="132"/>
      <c r="F115" s="120"/>
      <c r="G115" s="129"/>
      <c r="H115" s="126"/>
      <c r="I115" s="120"/>
      <c r="J115" s="126"/>
      <c r="K115" s="125"/>
      <c r="L115" s="125"/>
      <c r="M115" s="120"/>
      <c r="N115" s="120"/>
      <c r="O115" s="120"/>
      <c r="P115" s="120"/>
      <c r="Q115" s="120"/>
      <c r="R115" s="132"/>
      <c r="S115" s="105" t="s">
        <v>733</v>
      </c>
      <c r="T115" s="103" t="s">
        <v>500</v>
      </c>
      <c r="AB115" s="103" t="s">
        <v>500</v>
      </c>
      <c r="AC115" s="120"/>
      <c r="AD115" s="103" t="s">
        <v>500</v>
      </c>
      <c r="AE115" s="120"/>
      <c r="AF115" s="103">
        <v>0</v>
      </c>
      <c r="AG115" s="120"/>
      <c r="AH115" s="103" t="s">
        <v>500</v>
      </c>
      <c r="AI115" s="120"/>
      <c r="CB115" s="121"/>
      <c r="CD115" s="103" t="s">
        <v>502</v>
      </c>
      <c r="CE115" s="121"/>
      <c r="CF115" s="103" t="s">
        <v>502</v>
      </c>
      <c r="CG115" s="103" t="s">
        <v>502</v>
      </c>
      <c r="CH115" s="103" t="s">
        <v>502</v>
      </c>
      <c r="CI115" s="103" t="s">
        <v>502</v>
      </c>
      <c r="CJ115" s="103" t="s">
        <v>502</v>
      </c>
      <c r="CK115" s="103" t="s">
        <v>502</v>
      </c>
      <c r="CL115" s="103" t="s">
        <v>502</v>
      </c>
      <c r="CY115" s="121"/>
      <c r="CZ115" s="103" t="s">
        <v>502</v>
      </c>
      <c r="DA115" s="121"/>
      <c r="DB115" s="103" t="s">
        <v>502</v>
      </c>
      <c r="DC115" s="103" t="s">
        <v>502</v>
      </c>
      <c r="DD115" s="103" t="s">
        <v>502</v>
      </c>
      <c r="DE115" s="103" t="s">
        <v>502</v>
      </c>
      <c r="DF115" s="103" t="s">
        <v>502</v>
      </c>
      <c r="DG115" s="103" t="s">
        <v>502</v>
      </c>
      <c r="DH115" s="103" t="s">
        <v>502</v>
      </c>
      <c r="EL115" s="103" t="s">
        <v>502</v>
      </c>
      <c r="EM115" s="116" t="s">
        <v>502</v>
      </c>
      <c r="EN115" s="116" t="s">
        <v>502</v>
      </c>
      <c r="EO115" s="116" t="s">
        <v>502</v>
      </c>
      <c r="EP115" s="116" t="s">
        <v>502</v>
      </c>
      <c r="EQ115" s="116" t="s">
        <v>502</v>
      </c>
      <c r="ER115" s="116" t="s">
        <v>502</v>
      </c>
      <c r="EU115" s="103" t="s">
        <v>502</v>
      </c>
      <c r="EV115" s="103" t="s">
        <v>502</v>
      </c>
      <c r="EW115" s="103" t="s">
        <v>502</v>
      </c>
      <c r="EX115" s="103" t="s">
        <v>502</v>
      </c>
      <c r="FJ115" s="123"/>
      <c r="FK115" s="143"/>
      <c r="FL115" s="121"/>
      <c r="FM115" s="121"/>
      <c r="FR115" s="121"/>
      <c r="FS115" s="121"/>
      <c r="GP115" s="139"/>
      <c r="GQ115" s="139"/>
      <c r="GR115" s="139"/>
      <c r="GS115" s="139"/>
      <c r="GZ115" s="120"/>
      <c r="HA115" s="120"/>
      <c r="HB115" s="120"/>
      <c r="HC115" s="134"/>
      <c r="HG115" s="120"/>
      <c r="HH115" s="120"/>
      <c r="HI115" s="120"/>
      <c r="HJ115" s="139"/>
      <c r="HK115" s="139"/>
      <c r="HL115" s="139"/>
      <c r="HM115" s="120"/>
      <c r="HN115" s="120"/>
      <c r="IL115" s="121"/>
      <c r="IM115" s="121"/>
      <c r="IN115" s="121"/>
      <c r="IO115" s="121"/>
      <c r="JG115" s="121"/>
      <c r="JH115" s="121"/>
      <c r="JI115" s="121"/>
      <c r="JJ115" s="121"/>
      <c r="JM115" s="121"/>
      <c r="JN115" s="121"/>
      <c r="JO115" s="118" t="s">
        <v>502</v>
      </c>
      <c r="JP115" s="121"/>
      <c r="JQ115" s="118" t="s">
        <v>502</v>
      </c>
      <c r="JR115" s="118" t="s">
        <v>502</v>
      </c>
      <c r="JS115" s="118" t="s">
        <v>502</v>
      </c>
      <c r="JT115" s="118" t="s">
        <v>502</v>
      </c>
      <c r="JU115" s="118" t="s">
        <v>502</v>
      </c>
      <c r="JV115" s="118" t="s">
        <v>502</v>
      </c>
      <c r="JW115" s="118" t="s">
        <v>502</v>
      </c>
      <c r="KJ115" s="121"/>
      <c r="KK115" s="118" t="s">
        <v>502</v>
      </c>
      <c r="KL115" s="121"/>
      <c r="KM115" s="118" t="s">
        <v>502</v>
      </c>
      <c r="KN115" s="118" t="s">
        <v>502</v>
      </c>
      <c r="KO115" s="118" t="s">
        <v>502</v>
      </c>
      <c r="KP115" s="118" t="s">
        <v>502</v>
      </c>
      <c r="KQ115" s="118" t="s">
        <v>502</v>
      </c>
      <c r="KR115" s="118" t="s">
        <v>502</v>
      </c>
      <c r="KS115" s="118" t="s">
        <v>502</v>
      </c>
      <c r="LW115" s="118" t="s">
        <v>502</v>
      </c>
      <c r="LX115" s="118" t="s">
        <v>502</v>
      </c>
      <c r="LY115" s="118" t="s">
        <v>502</v>
      </c>
      <c r="LZ115" s="118" t="s">
        <v>502</v>
      </c>
      <c r="MA115" s="118" t="s">
        <v>502</v>
      </c>
      <c r="MB115" s="118" t="s">
        <v>502</v>
      </c>
      <c r="MC115" s="118" t="s">
        <v>502</v>
      </c>
      <c r="ME115" s="118" t="s">
        <v>502</v>
      </c>
      <c r="MF115" s="118" t="s">
        <v>502</v>
      </c>
      <c r="MG115" s="118" t="s">
        <v>502</v>
      </c>
      <c r="MH115" s="118" t="s">
        <v>502</v>
      </c>
    </row>
    <row r="116" spans="1:346" ht="14.4" customHeight="1" x14ac:dyDescent="0.3">
      <c r="A116" s="159">
        <v>28</v>
      </c>
      <c r="B116" s="159">
        <v>28</v>
      </c>
      <c r="C116" s="159" t="s">
        <v>485</v>
      </c>
      <c r="D116" s="161">
        <v>45029</v>
      </c>
      <c r="E116" s="130" t="s">
        <v>734</v>
      </c>
      <c r="F116" s="130" t="s">
        <v>487</v>
      </c>
      <c r="G116" s="129" t="s">
        <v>735</v>
      </c>
      <c r="H116" s="126" t="s">
        <v>736</v>
      </c>
      <c r="I116" s="120" t="s">
        <v>737</v>
      </c>
      <c r="J116" s="126" t="s">
        <v>738</v>
      </c>
      <c r="K116" s="120" t="s">
        <v>500</v>
      </c>
      <c r="L116" s="150" t="s">
        <v>739</v>
      </c>
      <c r="M116" s="133" t="s">
        <v>494</v>
      </c>
      <c r="N116" s="125" t="s">
        <v>740</v>
      </c>
      <c r="O116" s="120" t="s">
        <v>574</v>
      </c>
      <c r="P116" s="140" t="s">
        <v>741</v>
      </c>
      <c r="Q116" s="120" t="s">
        <v>556</v>
      </c>
      <c r="R116" s="130">
        <v>5</v>
      </c>
      <c r="S116" s="108" t="s">
        <v>742</v>
      </c>
      <c r="T116" s="103" t="s">
        <v>500</v>
      </c>
      <c r="AB116" s="103" t="s">
        <v>500</v>
      </c>
      <c r="AC116" s="120" t="s">
        <v>500</v>
      </c>
      <c r="AD116" s="103" t="s">
        <v>500</v>
      </c>
      <c r="AE116" s="120" t="s">
        <v>500</v>
      </c>
      <c r="AF116" s="110">
        <v>0</v>
      </c>
      <c r="AG116" s="144">
        <v>0</v>
      </c>
      <c r="AH116" s="103" t="s">
        <v>500</v>
      </c>
      <c r="AI116" s="120" t="s">
        <v>500</v>
      </c>
      <c r="CB116" s="120" t="s">
        <v>502</v>
      </c>
      <c r="CD116" s="103" t="s">
        <v>502</v>
      </c>
      <c r="CE116" s="122" t="s">
        <v>502</v>
      </c>
      <c r="CF116" s="103" t="s">
        <v>502</v>
      </c>
      <c r="CG116" s="103" t="s">
        <v>502</v>
      </c>
      <c r="CH116" s="103" t="s">
        <v>502</v>
      </c>
      <c r="CI116" s="103" t="s">
        <v>502</v>
      </c>
      <c r="CJ116" s="103" t="s">
        <v>502</v>
      </c>
      <c r="CK116" s="103" t="s">
        <v>502</v>
      </c>
      <c r="CL116" s="103" t="s">
        <v>502</v>
      </c>
      <c r="CY116" s="122" t="s">
        <v>502</v>
      </c>
      <c r="CZ116" s="103" t="s">
        <v>502</v>
      </c>
      <c r="DA116" s="122" t="s">
        <v>502</v>
      </c>
      <c r="DB116" s="103" t="s">
        <v>502</v>
      </c>
      <c r="DC116" s="103" t="s">
        <v>502</v>
      </c>
      <c r="DD116" s="103" t="s">
        <v>502</v>
      </c>
      <c r="DE116" s="103" t="s">
        <v>502</v>
      </c>
      <c r="DF116" s="103" t="s">
        <v>502</v>
      </c>
      <c r="DG116" s="103" t="s">
        <v>502</v>
      </c>
      <c r="DH116" s="103" t="s">
        <v>502</v>
      </c>
      <c r="EL116" s="103" t="s">
        <v>502</v>
      </c>
      <c r="EM116" s="116" t="s">
        <v>502</v>
      </c>
      <c r="EN116" s="116" t="s">
        <v>502</v>
      </c>
      <c r="EO116" s="116" t="s">
        <v>502</v>
      </c>
      <c r="EP116" s="116" t="s">
        <v>502</v>
      </c>
      <c r="EQ116" s="116" t="s">
        <v>502</v>
      </c>
      <c r="ER116" s="116" t="s">
        <v>502</v>
      </c>
      <c r="EU116" s="103" t="s">
        <v>502</v>
      </c>
      <c r="EV116" s="103" t="s">
        <v>502</v>
      </c>
      <c r="EW116" s="103" t="s">
        <v>502</v>
      </c>
      <c r="EX116" s="103" t="s">
        <v>502</v>
      </c>
      <c r="FJ116" s="120" t="s">
        <v>825</v>
      </c>
      <c r="FK116" s="141" t="s">
        <v>827</v>
      </c>
      <c r="FL116" s="120" t="s">
        <v>803</v>
      </c>
      <c r="FM116" s="120" t="s">
        <v>808</v>
      </c>
      <c r="FR116" s="120" t="s">
        <v>869</v>
      </c>
      <c r="FS116" s="120" t="s">
        <v>500</v>
      </c>
      <c r="GP116" s="140" t="s">
        <v>876</v>
      </c>
      <c r="GQ116" s="125" t="s">
        <v>500</v>
      </c>
      <c r="GR116" s="125" t="s">
        <v>500</v>
      </c>
      <c r="GS116" s="125" t="s">
        <v>500</v>
      </c>
      <c r="GZ116" s="120" t="s">
        <v>502</v>
      </c>
      <c r="HA116" s="120" t="s">
        <v>502</v>
      </c>
      <c r="HB116" s="120" t="s">
        <v>502</v>
      </c>
      <c r="HC116" s="134" t="s">
        <v>502</v>
      </c>
      <c r="HG116" s="120" t="s">
        <v>502</v>
      </c>
      <c r="HH116" s="120" t="s">
        <v>502</v>
      </c>
      <c r="HI116" s="133" t="s">
        <v>502</v>
      </c>
      <c r="HJ116" s="125" t="s">
        <v>500</v>
      </c>
      <c r="HK116" s="125" t="s">
        <v>500</v>
      </c>
      <c r="HL116" s="125" t="s">
        <v>500</v>
      </c>
      <c r="HM116" s="120" t="s">
        <v>502</v>
      </c>
      <c r="HN116" s="120" t="s">
        <v>502</v>
      </c>
      <c r="IL116" s="120" t="s">
        <v>502</v>
      </c>
      <c r="IM116" s="120" t="s">
        <v>502</v>
      </c>
      <c r="IN116" s="120" t="s">
        <v>502</v>
      </c>
      <c r="IO116" s="120" t="s">
        <v>502</v>
      </c>
      <c r="JG116" s="120" t="s">
        <v>502</v>
      </c>
      <c r="JH116" s="120" t="s">
        <v>502</v>
      </c>
      <c r="JI116" s="120" t="s">
        <v>502</v>
      </c>
      <c r="JJ116" s="120" t="s">
        <v>502</v>
      </c>
      <c r="JM116" s="120" t="s">
        <v>502</v>
      </c>
      <c r="JN116" s="120" t="s">
        <v>502</v>
      </c>
      <c r="JO116" s="118" t="s">
        <v>502</v>
      </c>
      <c r="JP116" s="120" t="s">
        <v>502</v>
      </c>
      <c r="JQ116" s="118" t="s">
        <v>502</v>
      </c>
      <c r="JR116" s="118" t="s">
        <v>502</v>
      </c>
      <c r="JS116" s="118" t="s">
        <v>502</v>
      </c>
      <c r="JT116" s="118" t="s">
        <v>502</v>
      </c>
      <c r="JU116" s="118" t="s">
        <v>502</v>
      </c>
      <c r="JV116" s="118" t="s">
        <v>502</v>
      </c>
      <c r="JW116" s="118" t="s">
        <v>502</v>
      </c>
      <c r="KJ116" s="120" t="s">
        <v>502</v>
      </c>
      <c r="KK116" s="118" t="s">
        <v>502</v>
      </c>
      <c r="KL116" s="120" t="s">
        <v>502</v>
      </c>
      <c r="KM116" s="118" t="s">
        <v>502</v>
      </c>
      <c r="KN116" s="118" t="s">
        <v>502</v>
      </c>
      <c r="KO116" s="118" t="s">
        <v>502</v>
      </c>
      <c r="KP116" s="118" t="s">
        <v>502</v>
      </c>
      <c r="KQ116" s="118" t="s">
        <v>502</v>
      </c>
      <c r="KR116" s="118" t="s">
        <v>502</v>
      </c>
      <c r="KS116" s="118" t="s">
        <v>502</v>
      </c>
      <c r="LW116" s="118" t="s">
        <v>502</v>
      </c>
      <c r="LX116" s="118" t="s">
        <v>502</v>
      </c>
      <c r="LY116" s="118" t="s">
        <v>502</v>
      </c>
      <c r="LZ116" s="118" t="s">
        <v>502</v>
      </c>
      <c r="MA116" s="118" t="s">
        <v>502</v>
      </c>
      <c r="MB116" s="118" t="s">
        <v>502</v>
      </c>
      <c r="MC116" s="118" t="s">
        <v>502</v>
      </c>
      <c r="ME116" s="118" t="s">
        <v>502</v>
      </c>
      <c r="MF116" s="118" t="s">
        <v>502</v>
      </c>
      <c r="MG116" s="118" t="s">
        <v>502</v>
      </c>
      <c r="MH116" s="118" t="s">
        <v>502</v>
      </c>
    </row>
    <row r="117" spans="1:346" ht="14.4" customHeight="1" x14ac:dyDescent="0.3">
      <c r="A117" s="160"/>
      <c r="B117" s="160"/>
      <c r="C117" s="160"/>
      <c r="D117" s="162"/>
      <c r="E117" s="131"/>
      <c r="F117" s="131"/>
      <c r="G117" s="129"/>
      <c r="H117" s="126"/>
      <c r="I117" s="120"/>
      <c r="J117" s="126"/>
      <c r="K117" s="120"/>
      <c r="L117" s="150"/>
      <c r="M117" s="120"/>
      <c r="N117" s="125"/>
      <c r="O117" s="120"/>
      <c r="P117" s="125"/>
      <c r="Q117" s="120"/>
      <c r="R117" s="131"/>
      <c r="S117" s="106" t="s">
        <v>743</v>
      </c>
      <c r="T117" s="103" t="s">
        <v>500</v>
      </c>
      <c r="AB117" s="103" t="s">
        <v>500</v>
      </c>
      <c r="AC117" s="120"/>
      <c r="AD117" s="103" t="s">
        <v>500</v>
      </c>
      <c r="AE117" s="120"/>
      <c r="AF117" s="110">
        <v>0</v>
      </c>
      <c r="AG117" s="144"/>
      <c r="AH117" s="103" t="s">
        <v>500</v>
      </c>
      <c r="AI117" s="120"/>
      <c r="CB117" s="120"/>
      <c r="CD117" s="103" t="s">
        <v>502</v>
      </c>
      <c r="CE117" s="122"/>
      <c r="CF117" s="103" t="s">
        <v>502</v>
      </c>
      <c r="CG117" s="103" t="s">
        <v>502</v>
      </c>
      <c r="CH117" s="103" t="s">
        <v>502</v>
      </c>
      <c r="CI117" s="103" t="s">
        <v>502</v>
      </c>
      <c r="CJ117" s="103" t="s">
        <v>502</v>
      </c>
      <c r="CK117" s="103" t="s">
        <v>502</v>
      </c>
      <c r="CL117" s="103" t="s">
        <v>502</v>
      </c>
      <c r="CY117" s="122"/>
      <c r="CZ117" s="103" t="s">
        <v>502</v>
      </c>
      <c r="DA117" s="122"/>
      <c r="DB117" s="103" t="s">
        <v>502</v>
      </c>
      <c r="DC117" s="103" t="s">
        <v>502</v>
      </c>
      <c r="DD117" s="103" t="s">
        <v>502</v>
      </c>
      <c r="DE117" s="103" t="s">
        <v>502</v>
      </c>
      <c r="DF117" s="103" t="s">
        <v>502</v>
      </c>
      <c r="DG117" s="103" t="s">
        <v>502</v>
      </c>
      <c r="DH117" s="103" t="s">
        <v>502</v>
      </c>
      <c r="EL117" s="103" t="s">
        <v>502</v>
      </c>
      <c r="EM117" s="116" t="s">
        <v>502</v>
      </c>
      <c r="EN117" s="116" t="s">
        <v>502</v>
      </c>
      <c r="EO117" s="116" t="s">
        <v>502</v>
      </c>
      <c r="EP117" s="116" t="s">
        <v>502</v>
      </c>
      <c r="EQ117" s="116" t="s">
        <v>502</v>
      </c>
      <c r="ER117" s="116" t="s">
        <v>502</v>
      </c>
      <c r="EU117" s="103" t="s">
        <v>502</v>
      </c>
      <c r="EV117" s="103" t="s">
        <v>502</v>
      </c>
      <c r="EW117" s="103" t="s">
        <v>502</v>
      </c>
      <c r="EX117" s="103" t="s">
        <v>502</v>
      </c>
      <c r="FJ117" s="120"/>
      <c r="FK117" s="142"/>
      <c r="FL117" s="120"/>
      <c r="FM117" s="120"/>
      <c r="FR117" s="120"/>
      <c r="FS117" s="120"/>
      <c r="GP117" s="125"/>
      <c r="GQ117" s="125"/>
      <c r="GR117" s="125"/>
      <c r="GS117" s="125"/>
      <c r="GZ117" s="120"/>
      <c r="HA117" s="120"/>
      <c r="HB117" s="120"/>
      <c r="HC117" s="134"/>
      <c r="HG117" s="120"/>
      <c r="HH117" s="120"/>
      <c r="HI117" s="133"/>
      <c r="HJ117" s="125"/>
      <c r="HK117" s="125"/>
      <c r="HL117" s="125"/>
      <c r="HM117" s="120"/>
      <c r="HN117" s="120"/>
      <c r="IL117" s="120"/>
      <c r="IM117" s="120"/>
      <c r="IN117" s="120"/>
      <c r="IO117" s="120"/>
      <c r="JG117" s="120"/>
      <c r="JH117" s="120"/>
      <c r="JI117" s="120"/>
      <c r="JJ117" s="120"/>
      <c r="JM117" s="120"/>
      <c r="JN117" s="120"/>
      <c r="JO117" s="118" t="s">
        <v>502</v>
      </c>
      <c r="JP117" s="120"/>
      <c r="JQ117" s="118" t="s">
        <v>502</v>
      </c>
      <c r="JR117" s="118" t="s">
        <v>502</v>
      </c>
      <c r="JS117" s="118" t="s">
        <v>502</v>
      </c>
      <c r="JT117" s="118" t="s">
        <v>502</v>
      </c>
      <c r="JU117" s="118" t="s">
        <v>502</v>
      </c>
      <c r="JV117" s="118" t="s">
        <v>502</v>
      </c>
      <c r="JW117" s="118" t="s">
        <v>502</v>
      </c>
      <c r="KJ117" s="120"/>
      <c r="KK117" s="118" t="s">
        <v>502</v>
      </c>
      <c r="KL117" s="120"/>
      <c r="KM117" s="118" t="s">
        <v>502</v>
      </c>
      <c r="KN117" s="118" t="s">
        <v>502</v>
      </c>
      <c r="KO117" s="118" t="s">
        <v>502</v>
      </c>
      <c r="KP117" s="118" t="s">
        <v>502</v>
      </c>
      <c r="KQ117" s="118" t="s">
        <v>502</v>
      </c>
      <c r="KR117" s="118" t="s">
        <v>502</v>
      </c>
      <c r="KS117" s="118" t="s">
        <v>502</v>
      </c>
      <c r="LW117" s="118" t="s">
        <v>502</v>
      </c>
      <c r="LX117" s="118" t="s">
        <v>502</v>
      </c>
      <c r="LY117" s="118" t="s">
        <v>502</v>
      </c>
      <c r="LZ117" s="118" t="s">
        <v>502</v>
      </c>
      <c r="MA117" s="118" t="s">
        <v>502</v>
      </c>
      <c r="MB117" s="118" t="s">
        <v>502</v>
      </c>
      <c r="MC117" s="118" t="s">
        <v>502</v>
      </c>
      <c r="ME117" s="118" t="s">
        <v>502</v>
      </c>
      <c r="MF117" s="118" t="s">
        <v>502</v>
      </c>
      <c r="MG117" s="118" t="s">
        <v>502</v>
      </c>
      <c r="MH117" s="118" t="s">
        <v>502</v>
      </c>
    </row>
    <row r="118" spans="1:346" ht="14.4" customHeight="1" x14ac:dyDescent="0.3">
      <c r="A118" s="160"/>
      <c r="B118" s="160"/>
      <c r="C118" s="160"/>
      <c r="D118" s="162"/>
      <c r="E118" s="131"/>
      <c r="F118" s="131"/>
      <c r="G118" s="129"/>
      <c r="H118" s="126"/>
      <c r="I118" s="120"/>
      <c r="J118" s="126"/>
      <c r="K118" s="120"/>
      <c r="L118" s="150"/>
      <c r="M118" s="120"/>
      <c r="N118" s="125"/>
      <c r="O118" s="120"/>
      <c r="P118" s="125"/>
      <c r="Q118" s="120"/>
      <c r="R118" s="131"/>
      <c r="S118" s="106" t="s">
        <v>744</v>
      </c>
      <c r="T118" s="103" t="s">
        <v>500</v>
      </c>
      <c r="AB118" s="103" t="s">
        <v>500</v>
      </c>
      <c r="AC118" s="120"/>
      <c r="AD118" s="103" t="s">
        <v>500</v>
      </c>
      <c r="AE118" s="120"/>
      <c r="AF118" s="110">
        <v>0</v>
      </c>
      <c r="AG118" s="144"/>
      <c r="AH118" s="103" t="s">
        <v>500</v>
      </c>
      <c r="AI118" s="120"/>
      <c r="CB118" s="120"/>
      <c r="CD118" s="103" t="s">
        <v>502</v>
      </c>
      <c r="CE118" s="122"/>
      <c r="CF118" s="103" t="s">
        <v>502</v>
      </c>
      <c r="CG118" s="103" t="s">
        <v>502</v>
      </c>
      <c r="CH118" s="103" t="s">
        <v>502</v>
      </c>
      <c r="CI118" s="103" t="s">
        <v>502</v>
      </c>
      <c r="CJ118" s="103" t="s">
        <v>502</v>
      </c>
      <c r="CK118" s="103" t="s">
        <v>502</v>
      </c>
      <c r="CL118" s="103" t="s">
        <v>502</v>
      </c>
      <c r="CY118" s="122"/>
      <c r="CZ118" s="103" t="s">
        <v>502</v>
      </c>
      <c r="DA118" s="122"/>
      <c r="DB118" s="103" t="s">
        <v>502</v>
      </c>
      <c r="DC118" s="103" t="s">
        <v>502</v>
      </c>
      <c r="DD118" s="103" t="s">
        <v>502</v>
      </c>
      <c r="DE118" s="103" t="s">
        <v>502</v>
      </c>
      <c r="DF118" s="103" t="s">
        <v>502</v>
      </c>
      <c r="DG118" s="103" t="s">
        <v>502</v>
      </c>
      <c r="DH118" s="103" t="s">
        <v>502</v>
      </c>
      <c r="EL118" s="103" t="s">
        <v>502</v>
      </c>
      <c r="EM118" s="116" t="s">
        <v>502</v>
      </c>
      <c r="EN118" s="116" t="s">
        <v>502</v>
      </c>
      <c r="EO118" s="116" t="s">
        <v>502</v>
      </c>
      <c r="EP118" s="116" t="s">
        <v>502</v>
      </c>
      <c r="EQ118" s="116" t="s">
        <v>502</v>
      </c>
      <c r="ER118" s="116" t="s">
        <v>502</v>
      </c>
      <c r="EU118" s="103" t="s">
        <v>502</v>
      </c>
      <c r="EV118" s="103" t="s">
        <v>502</v>
      </c>
      <c r="EW118" s="103" t="s">
        <v>502</v>
      </c>
      <c r="EX118" s="103" t="s">
        <v>502</v>
      </c>
      <c r="FJ118" s="120"/>
      <c r="FK118" s="142"/>
      <c r="FL118" s="121"/>
      <c r="FM118" s="121"/>
      <c r="FR118" s="121"/>
      <c r="FS118" s="120"/>
      <c r="GP118" s="125"/>
      <c r="GQ118" s="125"/>
      <c r="GR118" s="125"/>
      <c r="GS118" s="125"/>
      <c r="GZ118" s="120"/>
      <c r="HA118" s="120"/>
      <c r="HB118" s="120"/>
      <c r="HC118" s="134"/>
      <c r="HG118" s="120"/>
      <c r="HH118" s="120"/>
      <c r="HI118" s="133"/>
      <c r="HJ118" s="125"/>
      <c r="HK118" s="125"/>
      <c r="HL118" s="125"/>
      <c r="HM118" s="120"/>
      <c r="HN118" s="120"/>
      <c r="IL118" s="120"/>
      <c r="IM118" s="120"/>
      <c r="IN118" s="120"/>
      <c r="IO118" s="120"/>
      <c r="JG118" s="120"/>
      <c r="JH118" s="120"/>
      <c r="JI118" s="120"/>
      <c r="JJ118" s="120"/>
      <c r="JM118" s="120"/>
      <c r="JN118" s="120"/>
      <c r="JO118" s="118" t="s">
        <v>502</v>
      </c>
      <c r="JP118" s="120"/>
      <c r="JQ118" s="118" t="s">
        <v>502</v>
      </c>
      <c r="JR118" s="118" t="s">
        <v>502</v>
      </c>
      <c r="JS118" s="118" t="s">
        <v>502</v>
      </c>
      <c r="JT118" s="118" t="s">
        <v>502</v>
      </c>
      <c r="JU118" s="118" t="s">
        <v>502</v>
      </c>
      <c r="JV118" s="118" t="s">
        <v>502</v>
      </c>
      <c r="JW118" s="118" t="s">
        <v>502</v>
      </c>
      <c r="KJ118" s="120"/>
      <c r="KK118" s="118" t="s">
        <v>502</v>
      </c>
      <c r="KL118" s="120"/>
      <c r="KM118" s="118" t="s">
        <v>502</v>
      </c>
      <c r="KN118" s="118" t="s">
        <v>502</v>
      </c>
      <c r="KO118" s="118" t="s">
        <v>502</v>
      </c>
      <c r="KP118" s="118" t="s">
        <v>502</v>
      </c>
      <c r="KQ118" s="118" t="s">
        <v>502</v>
      </c>
      <c r="KR118" s="118" t="s">
        <v>502</v>
      </c>
      <c r="KS118" s="118" t="s">
        <v>502</v>
      </c>
      <c r="LW118" s="118" t="s">
        <v>502</v>
      </c>
      <c r="LX118" s="118" t="s">
        <v>502</v>
      </c>
      <c r="LY118" s="118" t="s">
        <v>502</v>
      </c>
      <c r="LZ118" s="118" t="s">
        <v>502</v>
      </c>
      <c r="MA118" s="118" t="s">
        <v>502</v>
      </c>
      <c r="MB118" s="118" t="s">
        <v>502</v>
      </c>
      <c r="MC118" s="118" t="s">
        <v>502</v>
      </c>
      <c r="ME118" s="118" t="s">
        <v>502</v>
      </c>
      <c r="MF118" s="118" t="s">
        <v>502</v>
      </c>
      <c r="MG118" s="118" t="s">
        <v>502</v>
      </c>
      <c r="MH118" s="118" t="s">
        <v>502</v>
      </c>
    </row>
    <row r="119" spans="1:346" ht="14.4" customHeight="1" x14ac:dyDescent="0.3">
      <c r="A119" s="160"/>
      <c r="B119" s="160"/>
      <c r="C119" s="160"/>
      <c r="D119" s="162"/>
      <c r="E119" s="131"/>
      <c r="F119" s="131"/>
      <c r="G119" s="129"/>
      <c r="H119" s="126"/>
      <c r="I119" s="120"/>
      <c r="J119" s="126"/>
      <c r="K119" s="120"/>
      <c r="L119" s="150"/>
      <c r="M119" s="120"/>
      <c r="N119" s="125"/>
      <c r="O119" s="120"/>
      <c r="P119" s="125"/>
      <c r="Q119" s="120"/>
      <c r="R119" s="131"/>
      <c r="S119" s="108" t="s">
        <v>745</v>
      </c>
      <c r="T119" s="103" t="s">
        <v>500</v>
      </c>
      <c r="AB119" s="103" t="s">
        <v>500</v>
      </c>
      <c r="AC119" s="120"/>
      <c r="AD119" s="103" t="s">
        <v>500</v>
      </c>
      <c r="AE119" s="120"/>
      <c r="AF119" s="110">
        <v>0</v>
      </c>
      <c r="AG119" s="144"/>
      <c r="AH119" s="103" t="s">
        <v>500</v>
      </c>
      <c r="AI119" s="120"/>
      <c r="CB119" s="120"/>
      <c r="CD119" s="103" t="s">
        <v>502</v>
      </c>
      <c r="CE119" s="122"/>
      <c r="CF119" s="103" t="s">
        <v>502</v>
      </c>
      <c r="CG119" s="103" t="s">
        <v>502</v>
      </c>
      <c r="CH119" s="103" t="s">
        <v>502</v>
      </c>
      <c r="CI119" s="103" t="s">
        <v>502</v>
      </c>
      <c r="CJ119" s="103" t="s">
        <v>502</v>
      </c>
      <c r="CK119" s="103" t="s">
        <v>502</v>
      </c>
      <c r="CL119" s="103" t="s">
        <v>502</v>
      </c>
      <c r="CY119" s="122"/>
      <c r="CZ119" s="103" t="s">
        <v>502</v>
      </c>
      <c r="DA119" s="122"/>
      <c r="DB119" s="103" t="s">
        <v>502</v>
      </c>
      <c r="DC119" s="103" t="s">
        <v>502</v>
      </c>
      <c r="DD119" s="103" t="s">
        <v>502</v>
      </c>
      <c r="DE119" s="103" t="s">
        <v>502</v>
      </c>
      <c r="DF119" s="103" t="s">
        <v>502</v>
      </c>
      <c r="DG119" s="103" t="s">
        <v>502</v>
      </c>
      <c r="DH119" s="103" t="s">
        <v>502</v>
      </c>
      <c r="EL119" s="103" t="s">
        <v>502</v>
      </c>
      <c r="EM119" s="116" t="s">
        <v>502</v>
      </c>
      <c r="EN119" s="116" t="s">
        <v>502</v>
      </c>
      <c r="EO119" s="116" t="s">
        <v>502</v>
      </c>
      <c r="EP119" s="116" t="s">
        <v>502</v>
      </c>
      <c r="EQ119" s="116" t="s">
        <v>502</v>
      </c>
      <c r="ER119" s="116" t="s">
        <v>502</v>
      </c>
      <c r="EU119" s="103" t="s">
        <v>502</v>
      </c>
      <c r="EV119" s="103" t="s">
        <v>502</v>
      </c>
      <c r="EW119" s="103" t="s">
        <v>502</v>
      </c>
      <c r="EX119" s="103" t="s">
        <v>502</v>
      </c>
      <c r="FJ119" s="120"/>
      <c r="FK119" s="142"/>
      <c r="FL119" s="121"/>
      <c r="FM119" s="121"/>
      <c r="FR119" s="121"/>
      <c r="FS119" s="121"/>
      <c r="GP119" s="139"/>
      <c r="GQ119" s="139" t="s">
        <v>500</v>
      </c>
      <c r="GR119" s="139" t="s">
        <v>500</v>
      </c>
      <c r="GS119" s="139" t="s">
        <v>500</v>
      </c>
      <c r="GZ119" s="120"/>
      <c r="HA119" s="120"/>
      <c r="HB119" s="120"/>
      <c r="HC119" s="134"/>
      <c r="HG119" s="120"/>
      <c r="HH119" s="120"/>
      <c r="HI119" s="133"/>
      <c r="HJ119" s="139" t="s">
        <v>500</v>
      </c>
      <c r="HK119" s="139" t="s">
        <v>500</v>
      </c>
      <c r="HL119" s="139" t="s">
        <v>500</v>
      </c>
      <c r="HM119" s="120"/>
      <c r="HN119" s="120"/>
      <c r="IL119" s="120"/>
      <c r="IM119" s="120"/>
      <c r="IN119" s="120"/>
      <c r="IO119" s="120"/>
      <c r="JG119" s="121"/>
      <c r="JH119" s="121"/>
      <c r="JI119" s="121"/>
      <c r="JJ119" s="121"/>
      <c r="JM119" s="121"/>
      <c r="JN119" s="121"/>
      <c r="JO119" s="118" t="s">
        <v>502</v>
      </c>
      <c r="JP119" s="121"/>
      <c r="JQ119" s="118" t="s">
        <v>502</v>
      </c>
      <c r="JR119" s="118" t="s">
        <v>502</v>
      </c>
      <c r="JS119" s="118" t="s">
        <v>502</v>
      </c>
      <c r="JT119" s="118" t="s">
        <v>502</v>
      </c>
      <c r="JU119" s="118" t="s">
        <v>502</v>
      </c>
      <c r="JV119" s="118" t="s">
        <v>502</v>
      </c>
      <c r="JW119" s="118" t="s">
        <v>502</v>
      </c>
      <c r="KJ119" s="121"/>
      <c r="KK119" s="118" t="s">
        <v>502</v>
      </c>
      <c r="KL119" s="121"/>
      <c r="KM119" s="118" t="s">
        <v>502</v>
      </c>
      <c r="KN119" s="118" t="s">
        <v>502</v>
      </c>
      <c r="KO119" s="118" t="s">
        <v>502</v>
      </c>
      <c r="KP119" s="118" t="s">
        <v>502</v>
      </c>
      <c r="KQ119" s="118" t="s">
        <v>502</v>
      </c>
      <c r="KR119" s="118" t="s">
        <v>502</v>
      </c>
      <c r="KS119" s="118" t="s">
        <v>502</v>
      </c>
      <c r="LW119" s="118" t="s">
        <v>502</v>
      </c>
      <c r="LX119" s="118" t="s">
        <v>502</v>
      </c>
      <c r="LY119" s="118" t="s">
        <v>502</v>
      </c>
      <c r="LZ119" s="118" t="s">
        <v>502</v>
      </c>
      <c r="MA119" s="118" t="s">
        <v>502</v>
      </c>
      <c r="MB119" s="118" t="s">
        <v>502</v>
      </c>
      <c r="MC119" s="118" t="s">
        <v>502</v>
      </c>
      <c r="ME119" s="118" t="s">
        <v>502</v>
      </c>
      <c r="MF119" s="118" t="s">
        <v>502</v>
      </c>
      <c r="MG119" s="118" t="s">
        <v>502</v>
      </c>
      <c r="MH119" s="118" t="s">
        <v>502</v>
      </c>
    </row>
    <row r="120" spans="1:346" ht="14.4" customHeight="1" x14ac:dyDescent="0.3">
      <c r="A120" s="160"/>
      <c r="B120" s="160"/>
      <c r="C120" s="160"/>
      <c r="D120" s="163"/>
      <c r="E120" s="132"/>
      <c r="F120" s="132"/>
      <c r="G120" s="129"/>
      <c r="H120" s="126"/>
      <c r="I120" s="120"/>
      <c r="J120" s="126"/>
      <c r="K120" s="120"/>
      <c r="L120" s="125"/>
      <c r="M120" s="120"/>
      <c r="N120" s="125"/>
      <c r="O120" s="120"/>
      <c r="P120" s="125"/>
      <c r="Q120" s="120"/>
      <c r="R120" s="132"/>
      <c r="S120" s="106" t="s">
        <v>746</v>
      </c>
      <c r="T120" s="103" t="s">
        <v>500</v>
      </c>
      <c r="AB120" s="103" t="s">
        <v>500</v>
      </c>
      <c r="AC120" s="120"/>
      <c r="AD120" s="103" t="s">
        <v>500</v>
      </c>
      <c r="AE120" s="120"/>
      <c r="AF120" s="110">
        <v>0</v>
      </c>
      <c r="AG120" s="144"/>
      <c r="AH120" s="103" t="s">
        <v>500</v>
      </c>
      <c r="AI120" s="120"/>
      <c r="CB120" s="120"/>
      <c r="CD120" s="103" t="s">
        <v>502</v>
      </c>
      <c r="CE120" s="122"/>
      <c r="CF120" s="103" t="s">
        <v>502</v>
      </c>
      <c r="CG120" s="103" t="s">
        <v>502</v>
      </c>
      <c r="CH120" s="103" t="s">
        <v>502</v>
      </c>
      <c r="CI120" s="103" t="s">
        <v>502</v>
      </c>
      <c r="CJ120" s="103" t="s">
        <v>502</v>
      </c>
      <c r="CK120" s="103" t="s">
        <v>502</v>
      </c>
      <c r="CL120" s="103" t="s">
        <v>502</v>
      </c>
      <c r="CY120" s="122"/>
      <c r="CZ120" s="103" t="s">
        <v>502</v>
      </c>
      <c r="DA120" s="122"/>
      <c r="DB120" s="103" t="s">
        <v>502</v>
      </c>
      <c r="DC120" s="103" t="s">
        <v>502</v>
      </c>
      <c r="DD120" s="103" t="s">
        <v>502</v>
      </c>
      <c r="DE120" s="103" t="s">
        <v>502</v>
      </c>
      <c r="DF120" s="103" t="s">
        <v>502</v>
      </c>
      <c r="DG120" s="103" t="s">
        <v>502</v>
      </c>
      <c r="DH120" s="103" t="s">
        <v>502</v>
      </c>
      <c r="EL120" s="103" t="s">
        <v>502</v>
      </c>
      <c r="EM120" s="116" t="s">
        <v>502</v>
      </c>
      <c r="EN120" s="116" t="s">
        <v>502</v>
      </c>
      <c r="EO120" s="116" t="s">
        <v>502</v>
      </c>
      <c r="EP120" s="116" t="s">
        <v>502</v>
      </c>
      <c r="EQ120" s="116" t="s">
        <v>502</v>
      </c>
      <c r="ER120" s="116" t="s">
        <v>502</v>
      </c>
      <c r="EU120" s="103" t="s">
        <v>502</v>
      </c>
      <c r="EV120" s="103" t="s">
        <v>502</v>
      </c>
      <c r="EW120" s="103" t="s">
        <v>502</v>
      </c>
      <c r="EX120" s="103" t="s">
        <v>502</v>
      </c>
      <c r="FJ120" s="120"/>
      <c r="FK120" s="143"/>
      <c r="FL120" s="121"/>
      <c r="FM120" s="121"/>
      <c r="FR120" s="121"/>
      <c r="FS120" s="121"/>
      <c r="GP120" s="139"/>
      <c r="GQ120" s="139"/>
      <c r="GR120" s="139"/>
      <c r="GS120" s="139"/>
      <c r="GZ120" s="120"/>
      <c r="HA120" s="120"/>
      <c r="HB120" s="120"/>
      <c r="HC120" s="134"/>
      <c r="HG120" s="120"/>
      <c r="HH120" s="120"/>
      <c r="HI120" s="120"/>
      <c r="HJ120" s="139"/>
      <c r="HK120" s="139"/>
      <c r="HL120" s="139"/>
      <c r="HM120" s="120"/>
      <c r="HN120" s="120"/>
      <c r="IL120" s="120"/>
      <c r="IM120" s="120"/>
      <c r="IN120" s="120"/>
      <c r="IO120" s="120"/>
      <c r="JG120" s="121"/>
      <c r="JH120" s="121"/>
      <c r="JI120" s="121"/>
      <c r="JJ120" s="121"/>
      <c r="JM120" s="121"/>
      <c r="JN120" s="121"/>
      <c r="JO120" s="118" t="s">
        <v>502</v>
      </c>
      <c r="JP120" s="121"/>
      <c r="JQ120" s="118" t="s">
        <v>502</v>
      </c>
      <c r="JR120" s="118" t="s">
        <v>502</v>
      </c>
      <c r="JS120" s="118" t="s">
        <v>502</v>
      </c>
      <c r="JT120" s="118" t="s">
        <v>502</v>
      </c>
      <c r="JU120" s="118" t="s">
        <v>502</v>
      </c>
      <c r="JV120" s="118" t="s">
        <v>502</v>
      </c>
      <c r="JW120" s="118" t="s">
        <v>502</v>
      </c>
      <c r="KJ120" s="121"/>
      <c r="KK120" s="118" t="s">
        <v>502</v>
      </c>
      <c r="KL120" s="121"/>
      <c r="KM120" s="118" t="s">
        <v>502</v>
      </c>
      <c r="KN120" s="118" t="s">
        <v>502</v>
      </c>
      <c r="KO120" s="118" t="s">
        <v>502</v>
      </c>
      <c r="KP120" s="118" t="s">
        <v>502</v>
      </c>
      <c r="KQ120" s="118" t="s">
        <v>502</v>
      </c>
      <c r="KR120" s="118" t="s">
        <v>502</v>
      </c>
      <c r="KS120" s="118" t="s">
        <v>502</v>
      </c>
      <c r="LW120" s="118" t="s">
        <v>502</v>
      </c>
      <c r="LX120" s="118" t="s">
        <v>502</v>
      </c>
      <c r="LY120" s="118" t="s">
        <v>502</v>
      </c>
      <c r="LZ120" s="118" t="s">
        <v>502</v>
      </c>
      <c r="MA120" s="118" t="s">
        <v>502</v>
      </c>
      <c r="MB120" s="118" t="s">
        <v>502</v>
      </c>
      <c r="MC120" s="118" t="s">
        <v>502</v>
      </c>
      <c r="ME120" s="118" t="s">
        <v>502</v>
      </c>
      <c r="MF120" s="118" t="s">
        <v>502</v>
      </c>
      <c r="MG120" s="118" t="s">
        <v>502</v>
      </c>
      <c r="MH120" s="118" t="s">
        <v>502</v>
      </c>
    </row>
    <row r="121" spans="1:346" ht="14.4" customHeight="1" x14ac:dyDescent="0.3">
      <c r="A121" s="152">
        <v>29</v>
      </c>
      <c r="B121" s="152">
        <v>29</v>
      </c>
      <c r="C121" s="152" t="s">
        <v>485</v>
      </c>
      <c r="D121" s="161">
        <v>45029</v>
      </c>
      <c r="E121" s="130" t="s">
        <v>747</v>
      </c>
      <c r="F121" s="120" t="s">
        <v>487</v>
      </c>
      <c r="G121" s="129" t="s">
        <v>748</v>
      </c>
      <c r="H121" s="126" t="s">
        <v>749</v>
      </c>
      <c r="I121" s="120" t="s">
        <v>750</v>
      </c>
      <c r="J121" s="126" t="s">
        <v>751</v>
      </c>
      <c r="K121" s="120" t="s">
        <v>703</v>
      </c>
      <c r="L121" s="150" t="s">
        <v>752</v>
      </c>
      <c r="M121" s="133" t="s">
        <v>494</v>
      </c>
      <c r="N121" s="125" t="s">
        <v>753</v>
      </c>
      <c r="O121" s="120" t="s">
        <v>496</v>
      </c>
      <c r="P121" s="140" t="s">
        <v>754</v>
      </c>
      <c r="Q121" s="120" t="s">
        <v>500</v>
      </c>
      <c r="R121" s="130">
        <v>2</v>
      </c>
      <c r="S121" s="103" t="s">
        <v>755</v>
      </c>
      <c r="T121" s="103" t="s">
        <v>500</v>
      </c>
      <c r="AB121" s="103" t="s">
        <v>500</v>
      </c>
      <c r="AC121" s="120" t="s">
        <v>500</v>
      </c>
      <c r="AD121" s="103" t="s">
        <v>500</v>
      </c>
      <c r="AE121" s="120" t="s">
        <v>500</v>
      </c>
      <c r="AF121" s="110">
        <v>0</v>
      </c>
      <c r="AG121" s="144">
        <v>0</v>
      </c>
      <c r="AH121" s="103" t="s">
        <v>500</v>
      </c>
      <c r="AI121" s="120" t="s">
        <v>500</v>
      </c>
      <c r="CB121" s="120" t="s">
        <v>502</v>
      </c>
      <c r="CD121" s="103" t="s">
        <v>502</v>
      </c>
      <c r="CE121" s="120" t="s">
        <v>502</v>
      </c>
      <c r="CF121" s="103" t="s">
        <v>502</v>
      </c>
      <c r="CG121" s="103" t="s">
        <v>502</v>
      </c>
      <c r="CH121" s="103" t="s">
        <v>502</v>
      </c>
      <c r="CI121" s="103" t="s">
        <v>502</v>
      </c>
      <c r="CJ121" s="103" t="s">
        <v>502</v>
      </c>
      <c r="CK121" s="103" t="s">
        <v>502</v>
      </c>
      <c r="CL121" s="103" t="s">
        <v>502</v>
      </c>
      <c r="CY121" s="120" t="s">
        <v>502</v>
      </c>
      <c r="CZ121" s="103" t="s">
        <v>502</v>
      </c>
      <c r="DA121" s="120" t="s">
        <v>502</v>
      </c>
      <c r="DB121" s="103" t="s">
        <v>502</v>
      </c>
      <c r="DC121" s="103" t="s">
        <v>502</v>
      </c>
      <c r="DD121" s="103" t="s">
        <v>502</v>
      </c>
      <c r="DE121" s="103" t="s">
        <v>502</v>
      </c>
      <c r="DF121" s="103" t="s">
        <v>502</v>
      </c>
      <c r="DG121" s="103" t="s">
        <v>502</v>
      </c>
      <c r="DH121" s="103" t="s">
        <v>502</v>
      </c>
      <c r="EL121" s="103" t="s">
        <v>502</v>
      </c>
      <c r="EM121" s="116" t="s">
        <v>502</v>
      </c>
      <c r="EN121" s="116" t="s">
        <v>502</v>
      </c>
      <c r="EO121" s="116" t="s">
        <v>502</v>
      </c>
      <c r="EP121" s="116" t="s">
        <v>502</v>
      </c>
      <c r="EQ121" s="116" t="s">
        <v>502</v>
      </c>
      <c r="ER121" s="116" t="s">
        <v>502</v>
      </c>
      <c r="EU121" s="103" t="s">
        <v>502</v>
      </c>
      <c r="EV121" s="103" t="s">
        <v>502</v>
      </c>
      <c r="EW121" s="103" t="s">
        <v>502</v>
      </c>
      <c r="EX121" s="103" t="s">
        <v>502</v>
      </c>
      <c r="FJ121" s="120" t="s">
        <v>825</v>
      </c>
      <c r="FK121" s="141" t="s">
        <v>816</v>
      </c>
      <c r="FL121" s="120" t="s">
        <v>803</v>
      </c>
      <c r="FM121" s="120" t="s">
        <v>808</v>
      </c>
      <c r="FR121" s="120" t="s">
        <v>500</v>
      </c>
      <c r="FS121" s="133" t="s">
        <v>500</v>
      </c>
      <c r="GP121" s="137" t="s">
        <v>877</v>
      </c>
      <c r="GQ121" s="120" t="s">
        <v>500</v>
      </c>
      <c r="GR121" s="120" t="s">
        <v>500</v>
      </c>
      <c r="GS121" s="120" t="s">
        <v>500</v>
      </c>
      <c r="GZ121" s="120" t="s">
        <v>502</v>
      </c>
      <c r="HA121" s="122" t="s">
        <v>502</v>
      </c>
      <c r="HB121" s="122" t="s">
        <v>502</v>
      </c>
      <c r="HC121" s="134" t="s">
        <v>502</v>
      </c>
      <c r="HG121" s="120" t="s">
        <v>502</v>
      </c>
      <c r="HH121" s="120" t="s">
        <v>502</v>
      </c>
      <c r="HI121" s="133" t="s">
        <v>502</v>
      </c>
      <c r="HJ121" s="120" t="s">
        <v>500</v>
      </c>
      <c r="HK121" s="120" t="s">
        <v>500</v>
      </c>
      <c r="HL121" s="120" t="s">
        <v>500</v>
      </c>
      <c r="HM121" s="120" t="s">
        <v>502</v>
      </c>
      <c r="HN121" s="120" t="s">
        <v>502</v>
      </c>
      <c r="IL121" s="120" t="s">
        <v>502</v>
      </c>
      <c r="IM121" s="120" t="s">
        <v>502</v>
      </c>
      <c r="IN121" s="120" t="s">
        <v>502</v>
      </c>
      <c r="IO121" s="120" t="s">
        <v>502</v>
      </c>
      <c r="JG121" s="120" t="s">
        <v>502</v>
      </c>
      <c r="JH121" s="120" t="s">
        <v>502</v>
      </c>
      <c r="JI121" s="120" t="s">
        <v>502</v>
      </c>
      <c r="JJ121" s="120" t="s">
        <v>502</v>
      </c>
      <c r="JM121" s="120" t="s">
        <v>502</v>
      </c>
      <c r="JN121" s="120" t="s">
        <v>502</v>
      </c>
      <c r="JO121" s="118" t="s">
        <v>502</v>
      </c>
      <c r="JP121" s="120" t="s">
        <v>502</v>
      </c>
      <c r="JQ121" s="118" t="s">
        <v>502</v>
      </c>
      <c r="JR121" s="118" t="s">
        <v>502</v>
      </c>
      <c r="JS121" s="118" t="s">
        <v>502</v>
      </c>
      <c r="JT121" s="118" t="s">
        <v>502</v>
      </c>
      <c r="JU121" s="118" t="s">
        <v>502</v>
      </c>
      <c r="JV121" s="118" t="s">
        <v>502</v>
      </c>
      <c r="JW121" s="118" t="s">
        <v>502</v>
      </c>
      <c r="KJ121" s="120" t="s">
        <v>502</v>
      </c>
      <c r="KK121" s="118" t="s">
        <v>502</v>
      </c>
      <c r="KL121" s="120" t="s">
        <v>502</v>
      </c>
      <c r="KM121" s="118" t="s">
        <v>502</v>
      </c>
      <c r="KN121" s="118" t="s">
        <v>502</v>
      </c>
      <c r="KO121" s="118" t="s">
        <v>502</v>
      </c>
      <c r="KP121" s="118" t="s">
        <v>502</v>
      </c>
      <c r="KQ121" s="118" t="s">
        <v>502</v>
      </c>
      <c r="KR121" s="118" t="s">
        <v>502</v>
      </c>
      <c r="KS121" s="118" t="s">
        <v>502</v>
      </c>
      <c r="LW121" s="118" t="s">
        <v>502</v>
      </c>
      <c r="LX121" s="118" t="s">
        <v>502</v>
      </c>
      <c r="LY121" s="118" t="s">
        <v>502</v>
      </c>
      <c r="LZ121" s="118" t="s">
        <v>502</v>
      </c>
      <c r="MA121" s="118" t="s">
        <v>502</v>
      </c>
      <c r="MB121" s="118" t="s">
        <v>502</v>
      </c>
      <c r="MC121" s="118" t="s">
        <v>502</v>
      </c>
      <c r="ME121" s="118" t="s">
        <v>502</v>
      </c>
      <c r="MF121" s="118" t="s">
        <v>502</v>
      </c>
      <c r="MG121" s="118" t="s">
        <v>502</v>
      </c>
      <c r="MH121" s="118" t="s">
        <v>502</v>
      </c>
    </row>
    <row r="122" spans="1:346" ht="14.4" customHeight="1" x14ac:dyDescent="0.3">
      <c r="A122" s="153"/>
      <c r="B122" s="153"/>
      <c r="C122" s="153"/>
      <c r="D122" s="162"/>
      <c r="E122" s="131"/>
      <c r="F122" s="120"/>
      <c r="G122" s="129"/>
      <c r="H122" s="126"/>
      <c r="I122" s="120"/>
      <c r="J122" s="126"/>
      <c r="K122" s="120"/>
      <c r="L122" s="150"/>
      <c r="M122" s="133"/>
      <c r="N122" s="125"/>
      <c r="O122" s="120"/>
      <c r="P122" s="140"/>
      <c r="Q122" s="120"/>
      <c r="R122" s="131"/>
      <c r="S122" s="103" t="s">
        <v>756</v>
      </c>
      <c r="T122" s="103" t="s">
        <v>500</v>
      </c>
      <c r="AB122" s="103" t="s">
        <v>500</v>
      </c>
      <c r="AC122" s="120"/>
      <c r="AD122" s="103" t="s">
        <v>500</v>
      </c>
      <c r="AE122" s="120"/>
      <c r="AF122" s="110">
        <v>0</v>
      </c>
      <c r="AG122" s="144"/>
      <c r="AH122" s="103" t="s">
        <v>500</v>
      </c>
      <c r="AI122" s="120"/>
      <c r="CB122" s="121"/>
      <c r="CD122" s="103" t="s">
        <v>502</v>
      </c>
      <c r="CE122" s="121"/>
      <c r="CF122" s="103" t="s">
        <v>502</v>
      </c>
      <c r="CG122" s="103" t="s">
        <v>502</v>
      </c>
      <c r="CH122" s="103" t="s">
        <v>502</v>
      </c>
      <c r="CI122" s="103" t="s">
        <v>502</v>
      </c>
      <c r="CJ122" s="103" t="s">
        <v>502</v>
      </c>
      <c r="CK122" s="103" t="s">
        <v>502</v>
      </c>
      <c r="CL122" s="103" t="s">
        <v>502</v>
      </c>
      <c r="CY122" s="121"/>
      <c r="CZ122" s="103" t="s">
        <v>502</v>
      </c>
      <c r="DA122" s="121"/>
      <c r="DB122" s="103" t="s">
        <v>502</v>
      </c>
      <c r="DC122" s="103" t="s">
        <v>502</v>
      </c>
      <c r="DD122" s="103" t="s">
        <v>502</v>
      </c>
      <c r="DE122" s="103" t="s">
        <v>502</v>
      </c>
      <c r="DF122" s="103" t="s">
        <v>502</v>
      </c>
      <c r="DG122" s="103" t="s">
        <v>502</v>
      </c>
      <c r="DH122" s="103" t="s">
        <v>502</v>
      </c>
      <c r="EL122" s="103" t="s">
        <v>502</v>
      </c>
      <c r="EM122" s="116" t="s">
        <v>502</v>
      </c>
      <c r="EN122" s="116" t="s">
        <v>502</v>
      </c>
      <c r="EO122" s="116" t="s">
        <v>502</v>
      </c>
      <c r="EP122" s="116" t="s">
        <v>502</v>
      </c>
      <c r="EQ122" s="116" t="s">
        <v>502</v>
      </c>
      <c r="ER122" s="116" t="s">
        <v>502</v>
      </c>
      <c r="EU122" s="103" t="s">
        <v>502</v>
      </c>
      <c r="EV122" s="103" t="s">
        <v>502</v>
      </c>
      <c r="EW122" s="103" t="s">
        <v>502</v>
      </c>
      <c r="EX122" s="103" t="s">
        <v>502</v>
      </c>
      <c r="FJ122" s="120"/>
      <c r="FK122" s="142"/>
      <c r="FL122" s="121"/>
      <c r="FM122" s="121"/>
      <c r="FR122" s="121"/>
      <c r="FS122" s="121"/>
      <c r="GP122" s="138"/>
      <c r="GQ122" s="120"/>
      <c r="GR122" s="120"/>
      <c r="GS122" s="120"/>
      <c r="GZ122" s="120"/>
      <c r="HA122" s="122"/>
      <c r="HB122" s="122"/>
      <c r="HC122" s="134"/>
      <c r="HG122" s="120"/>
      <c r="HH122" s="120"/>
      <c r="HI122" s="133"/>
      <c r="HJ122" s="120"/>
      <c r="HK122" s="120"/>
      <c r="HL122" s="120"/>
      <c r="HM122" s="120"/>
      <c r="HN122" s="120"/>
      <c r="IL122" s="121"/>
      <c r="IM122" s="121"/>
      <c r="IN122" s="121"/>
      <c r="IO122" s="121"/>
      <c r="JG122" s="121"/>
      <c r="JH122" s="121"/>
      <c r="JI122" s="121"/>
      <c r="JJ122" s="121"/>
      <c r="JM122" s="121"/>
      <c r="JN122" s="121"/>
      <c r="JO122" s="118" t="s">
        <v>502</v>
      </c>
      <c r="JP122" s="121"/>
      <c r="JQ122" s="118" t="s">
        <v>502</v>
      </c>
      <c r="JR122" s="118" t="s">
        <v>502</v>
      </c>
      <c r="JS122" s="118" t="s">
        <v>502</v>
      </c>
      <c r="JT122" s="118" t="s">
        <v>502</v>
      </c>
      <c r="JU122" s="118" t="s">
        <v>502</v>
      </c>
      <c r="JV122" s="118" t="s">
        <v>502</v>
      </c>
      <c r="JW122" s="118" t="s">
        <v>502</v>
      </c>
      <c r="KJ122" s="121"/>
      <c r="KK122" s="118" t="s">
        <v>502</v>
      </c>
      <c r="KL122" s="121"/>
      <c r="KM122" s="118" t="s">
        <v>502</v>
      </c>
      <c r="KN122" s="118" t="s">
        <v>502</v>
      </c>
      <c r="KO122" s="118" t="s">
        <v>502</v>
      </c>
      <c r="KP122" s="118" t="s">
        <v>502</v>
      </c>
      <c r="KQ122" s="118" t="s">
        <v>502</v>
      </c>
      <c r="KR122" s="118" t="s">
        <v>502</v>
      </c>
      <c r="KS122" s="118" t="s">
        <v>502</v>
      </c>
      <c r="LW122" s="118" t="s">
        <v>502</v>
      </c>
      <c r="LX122" s="118" t="s">
        <v>502</v>
      </c>
      <c r="LY122" s="118" t="s">
        <v>502</v>
      </c>
      <c r="LZ122" s="118" t="s">
        <v>502</v>
      </c>
      <c r="MA122" s="118" t="s">
        <v>502</v>
      </c>
      <c r="MB122" s="118" t="s">
        <v>502</v>
      </c>
      <c r="MC122" s="118" t="s">
        <v>502</v>
      </c>
      <c r="ME122" s="118" t="s">
        <v>502</v>
      </c>
      <c r="MF122" s="118" t="s">
        <v>502</v>
      </c>
      <c r="MG122" s="118" t="s">
        <v>502</v>
      </c>
      <c r="MH122" s="118" t="s">
        <v>502</v>
      </c>
    </row>
    <row r="123" spans="1:346" ht="14.4" customHeight="1" x14ac:dyDescent="0.3">
      <c r="A123" s="153"/>
      <c r="B123" s="153"/>
      <c r="C123" s="153"/>
      <c r="D123" s="162"/>
      <c r="E123" s="131"/>
      <c r="F123" s="120"/>
      <c r="G123" s="129"/>
      <c r="H123" s="126"/>
      <c r="I123" s="120"/>
      <c r="J123" s="126"/>
      <c r="K123" s="120"/>
      <c r="L123" s="150"/>
      <c r="M123" s="133"/>
      <c r="N123" s="125"/>
      <c r="O123" s="120"/>
      <c r="P123" s="140"/>
      <c r="Q123" s="120"/>
      <c r="R123" s="131"/>
      <c r="S123" s="103" t="s">
        <v>502</v>
      </c>
      <c r="T123" s="103" t="s">
        <v>502</v>
      </c>
      <c r="AB123" s="103" t="s">
        <v>502</v>
      </c>
      <c r="AC123" s="120"/>
      <c r="AD123" s="103" t="s">
        <v>500</v>
      </c>
      <c r="AE123" s="120"/>
      <c r="AF123" s="110" t="s">
        <v>502</v>
      </c>
      <c r="AG123" s="144"/>
      <c r="AH123" s="103" t="s">
        <v>502</v>
      </c>
      <c r="AI123" s="120"/>
      <c r="CB123" s="121"/>
      <c r="CD123" s="103" t="s">
        <v>502</v>
      </c>
      <c r="CE123" s="121"/>
      <c r="CF123" s="103" t="s">
        <v>502</v>
      </c>
      <c r="CG123" s="103" t="s">
        <v>502</v>
      </c>
      <c r="CH123" s="103" t="s">
        <v>502</v>
      </c>
      <c r="CI123" s="103" t="s">
        <v>502</v>
      </c>
      <c r="CJ123" s="103" t="s">
        <v>502</v>
      </c>
      <c r="CK123" s="103" t="s">
        <v>502</v>
      </c>
      <c r="CL123" s="103" t="s">
        <v>502</v>
      </c>
      <c r="CY123" s="121"/>
      <c r="CZ123" s="103" t="s">
        <v>502</v>
      </c>
      <c r="DA123" s="121"/>
      <c r="DB123" s="103" t="s">
        <v>502</v>
      </c>
      <c r="DC123" s="103" t="s">
        <v>502</v>
      </c>
      <c r="DD123" s="103" t="s">
        <v>502</v>
      </c>
      <c r="DE123" s="103" t="s">
        <v>502</v>
      </c>
      <c r="DF123" s="103" t="s">
        <v>502</v>
      </c>
      <c r="DG123" s="103" t="s">
        <v>502</v>
      </c>
      <c r="DH123" s="103" t="s">
        <v>502</v>
      </c>
      <c r="EL123" s="103" t="s">
        <v>502</v>
      </c>
      <c r="EM123" s="116" t="s">
        <v>502</v>
      </c>
      <c r="EN123" s="116" t="s">
        <v>502</v>
      </c>
      <c r="EO123" s="116" t="s">
        <v>502</v>
      </c>
      <c r="EP123" s="116" t="s">
        <v>502</v>
      </c>
      <c r="EQ123" s="116" t="s">
        <v>502</v>
      </c>
      <c r="ER123" s="116" t="s">
        <v>502</v>
      </c>
      <c r="EU123" s="103" t="s">
        <v>502</v>
      </c>
      <c r="EV123" s="103" t="s">
        <v>502</v>
      </c>
      <c r="EW123" s="103" t="s">
        <v>502</v>
      </c>
      <c r="EX123" s="103" t="s">
        <v>502</v>
      </c>
      <c r="FJ123" s="120"/>
      <c r="FK123" s="142"/>
      <c r="FL123" s="121"/>
      <c r="FM123" s="121"/>
      <c r="FR123" s="121"/>
      <c r="FS123" s="121"/>
      <c r="GP123" s="138"/>
      <c r="GQ123" s="120"/>
      <c r="GR123" s="120"/>
      <c r="GS123" s="120"/>
      <c r="GZ123" s="120"/>
      <c r="HA123" s="122"/>
      <c r="HB123" s="122"/>
      <c r="HC123" s="134"/>
      <c r="HG123" s="120"/>
      <c r="HH123" s="120"/>
      <c r="HI123" s="133"/>
      <c r="HJ123" s="120"/>
      <c r="HK123" s="120"/>
      <c r="HL123" s="120"/>
      <c r="HM123" s="120"/>
      <c r="HN123" s="120"/>
      <c r="IL123" s="121"/>
      <c r="IM123" s="121"/>
      <c r="IN123" s="121"/>
      <c r="IO123" s="121"/>
      <c r="JG123" s="121"/>
      <c r="JH123" s="121"/>
      <c r="JI123" s="121"/>
      <c r="JJ123" s="121"/>
      <c r="JM123" s="121"/>
      <c r="JN123" s="121"/>
      <c r="JO123" s="118" t="s">
        <v>502</v>
      </c>
      <c r="JP123" s="121"/>
      <c r="JQ123" s="118" t="s">
        <v>502</v>
      </c>
      <c r="JR123" s="118" t="s">
        <v>502</v>
      </c>
      <c r="JS123" s="118" t="s">
        <v>502</v>
      </c>
      <c r="JT123" s="118" t="s">
        <v>502</v>
      </c>
      <c r="JU123" s="118" t="s">
        <v>502</v>
      </c>
      <c r="JV123" s="118" t="s">
        <v>502</v>
      </c>
      <c r="JW123" s="118" t="s">
        <v>502</v>
      </c>
      <c r="KJ123" s="121"/>
      <c r="KK123" s="118" t="s">
        <v>502</v>
      </c>
      <c r="KL123" s="121"/>
      <c r="KM123" s="118" t="s">
        <v>502</v>
      </c>
      <c r="KN123" s="118" t="s">
        <v>502</v>
      </c>
      <c r="KO123" s="118" t="s">
        <v>502</v>
      </c>
      <c r="KP123" s="118" t="s">
        <v>502</v>
      </c>
      <c r="KQ123" s="118" t="s">
        <v>502</v>
      </c>
      <c r="KR123" s="118" t="s">
        <v>502</v>
      </c>
      <c r="KS123" s="118" t="s">
        <v>502</v>
      </c>
      <c r="LW123" s="118" t="s">
        <v>502</v>
      </c>
      <c r="LX123" s="118" t="s">
        <v>502</v>
      </c>
      <c r="LY123" s="118" t="s">
        <v>502</v>
      </c>
      <c r="LZ123" s="118" t="s">
        <v>502</v>
      </c>
      <c r="MA123" s="118" t="s">
        <v>502</v>
      </c>
      <c r="MB123" s="118" t="s">
        <v>502</v>
      </c>
      <c r="MC123" s="118" t="s">
        <v>502</v>
      </c>
      <c r="ME123" s="118" t="s">
        <v>502</v>
      </c>
      <c r="MF123" s="118" t="s">
        <v>502</v>
      </c>
      <c r="MG123" s="118" t="s">
        <v>502</v>
      </c>
      <c r="MH123" s="118" t="s">
        <v>502</v>
      </c>
    </row>
    <row r="124" spans="1:346" ht="14.4" customHeight="1" x14ac:dyDescent="0.3">
      <c r="A124" s="154"/>
      <c r="B124" s="154"/>
      <c r="C124" s="154"/>
      <c r="D124" s="163"/>
      <c r="E124" s="132"/>
      <c r="F124" s="120"/>
      <c r="G124" s="129"/>
      <c r="H124" s="126"/>
      <c r="I124" s="120"/>
      <c r="J124" s="126"/>
      <c r="K124" s="120"/>
      <c r="L124" s="125"/>
      <c r="M124" s="120"/>
      <c r="N124" s="125"/>
      <c r="O124" s="120"/>
      <c r="P124" s="125"/>
      <c r="Q124" s="120"/>
      <c r="R124" s="132"/>
      <c r="S124" s="103" t="s">
        <v>502</v>
      </c>
      <c r="T124" s="103" t="s">
        <v>502</v>
      </c>
      <c r="AB124" s="103" t="s">
        <v>502</v>
      </c>
      <c r="AC124" s="120"/>
      <c r="AD124" s="103" t="s">
        <v>500</v>
      </c>
      <c r="AE124" s="120"/>
      <c r="AF124" s="110" t="s">
        <v>502</v>
      </c>
      <c r="AG124" s="144"/>
      <c r="AH124" s="103" t="s">
        <v>502</v>
      </c>
      <c r="AI124" s="120"/>
      <c r="CB124" s="121"/>
      <c r="CD124" s="103" t="s">
        <v>502</v>
      </c>
      <c r="CE124" s="121"/>
      <c r="CF124" s="103" t="s">
        <v>502</v>
      </c>
      <c r="CG124" s="103" t="s">
        <v>502</v>
      </c>
      <c r="CH124" s="103" t="s">
        <v>502</v>
      </c>
      <c r="CI124" s="103" t="s">
        <v>502</v>
      </c>
      <c r="CJ124" s="103" t="s">
        <v>502</v>
      </c>
      <c r="CK124" s="103" t="s">
        <v>502</v>
      </c>
      <c r="CL124" s="103" t="s">
        <v>502</v>
      </c>
      <c r="CY124" s="121"/>
      <c r="CZ124" s="103" t="s">
        <v>502</v>
      </c>
      <c r="DA124" s="121"/>
      <c r="DB124" s="103" t="s">
        <v>502</v>
      </c>
      <c r="DC124" s="103" t="s">
        <v>502</v>
      </c>
      <c r="DD124" s="103" t="s">
        <v>502</v>
      </c>
      <c r="DE124" s="103" t="s">
        <v>502</v>
      </c>
      <c r="DF124" s="103" t="s">
        <v>502</v>
      </c>
      <c r="DG124" s="103" t="s">
        <v>502</v>
      </c>
      <c r="DH124" s="103" t="s">
        <v>502</v>
      </c>
      <c r="EL124" s="103" t="s">
        <v>502</v>
      </c>
      <c r="EM124" s="116" t="s">
        <v>502</v>
      </c>
      <c r="EN124" s="116" t="s">
        <v>502</v>
      </c>
      <c r="EO124" s="116" t="s">
        <v>502</v>
      </c>
      <c r="EP124" s="116" t="s">
        <v>502</v>
      </c>
      <c r="EQ124" s="116" t="s">
        <v>502</v>
      </c>
      <c r="ER124" s="116" t="s">
        <v>502</v>
      </c>
      <c r="EU124" s="103" t="s">
        <v>502</v>
      </c>
      <c r="EV124" s="103" t="s">
        <v>502</v>
      </c>
      <c r="EW124" s="103" t="s">
        <v>502</v>
      </c>
      <c r="EX124" s="103" t="s">
        <v>502</v>
      </c>
      <c r="FJ124" s="120"/>
      <c r="FK124" s="143"/>
      <c r="FL124" s="121"/>
      <c r="FM124" s="121"/>
      <c r="FR124" s="121"/>
      <c r="FS124" s="121"/>
      <c r="GP124" s="138"/>
      <c r="GQ124" s="120" t="s">
        <v>500</v>
      </c>
      <c r="GR124" s="120" t="s">
        <v>500</v>
      </c>
      <c r="GS124" s="120" t="s">
        <v>500</v>
      </c>
      <c r="GZ124" s="120"/>
      <c r="HA124" s="122"/>
      <c r="HB124" s="122"/>
      <c r="HC124" s="134"/>
      <c r="HG124" s="120"/>
      <c r="HH124" s="120"/>
      <c r="HI124" s="120"/>
      <c r="HJ124" s="120" t="s">
        <v>500</v>
      </c>
      <c r="HK124" s="120" t="s">
        <v>500</v>
      </c>
      <c r="HL124" s="120" t="s">
        <v>500</v>
      </c>
      <c r="HM124" s="120"/>
      <c r="HN124" s="120"/>
      <c r="IL124" s="121"/>
      <c r="IM124" s="121"/>
      <c r="IN124" s="121"/>
      <c r="IO124" s="121"/>
      <c r="JG124" s="121"/>
      <c r="JH124" s="121"/>
      <c r="JI124" s="121"/>
      <c r="JJ124" s="121"/>
      <c r="JM124" s="121"/>
      <c r="JN124" s="121"/>
      <c r="JO124" s="118" t="s">
        <v>502</v>
      </c>
      <c r="JP124" s="121"/>
      <c r="JQ124" s="118" t="s">
        <v>502</v>
      </c>
      <c r="JR124" s="118" t="s">
        <v>502</v>
      </c>
      <c r="JS124" s="118" t="s">
        <v>502</v>
      </c>
      <c r="JT124" s="118" t="s">
        <v>502</v>
      </c>
      <c r="JU124" s="118" t="s">
        <v>502</v>
      </c>
      <c r="JV124" s="118" t="s">
        <v>502</v>
      </c>
      <c r="JW124" s="118" t="s">
        <v>502</v>
      </c>
      <c r="KJ124" s="121"/>
      <c r="KK124" s="118" t="s">
        <v>502</v>
      </c>
      <c r="KL124" s="121"/>
      <c r="KM124" s="118" t="s">
        <v>502</v>
      </c>
      <c r="KN124" s="118" t="s">
        <v>502</v>
      </c>
      <c r="KO124" s="118" t="s">
        <v>502</v>
      </c>
      <c r="KP124" s="118" t="s">
        <v>502</v>
      </c>
      <c r="KQ124" s="118" t="s">
        <v>502</v>
      </c>
      <c r="KR124" s="118" t="s">
        <v>502</v>
      </c>
      <c r="KS124" s="118" t="s">
        <v>502</v>
      </c>
      <c r="LW124" s="118" t="s">
        <v>502</v>
      </c>
      <c r="LX124" s="118" t="s">
        <v>502</v>
      </c>
      <c r="LY124" s="118" t="s">
        <v>502</v>
      </c>
      <c r="LZ124" s="118" t="s">
        <v>502</v>
      </c>
      <c r="MA124" s="118" t="s">
        <v>502</v>
      </c>
      <c r="MB124" s="118" t="s">
        <v>502</v>
      </c>
      <c r="MC124" s="118" t="s">
        <v>502</v>
      </c>
      <c r="ME124" s="118" t="s">
        <v>502</v>
      </c>
      <c r="MF124" s="118" t="s">
        <v>502</v>
      </c>
      <c r="MG124" s="118" t="s">
        <v>502</v>
      </c>
      <c r="MH124" s="118" t="s">
        <v>502</v>
      </c>
    </row>
    <row r="125" spans="1:346" ht="14.4" customHeight="1" x14ac:dyDescent="0.3">
      <c r="A125" s="152">
        <v>30</v>
      </c>
      <c r="B125" s="152">
        <v>30</v>
      </c>
      <c r="C125" s="152" t="s">
        <v>485</v>
      </c>
      <c r="D125" s="161">
        <v>45029</v>
      </c>
      <c r="E125" s="130" t="s">
        <v>757</v>
      </c>
      <c r="F125" s="120" t="s">
        <v>487</v>
      </c>
      <c r="G125" s="129" t="s">
        <v>758</v>
      </c>
      <c r="H125" s="126" t="s">
        <v>759</v>
      </c>
      <c r="I125" s="120" t="s">
        <v>760</v>
      </c>
      <c r="J125" s="126" t="s">
        <v>761</v>
      </c>
      <c r="K125" s="120" t="s">
        <v>500</v>
      </c>
      <c r="L125" s="150" t="s">
        <v>762</v>
      </c>
      <c r="M125" s="133" t="s">
        <v>494</v>
      </c>
      <c r="N125" s="125" t="s">
        <v>763</v>
      </c>
      <c r="O125" s="120" t="s">
        <v>496</v>
      </c>
      <c r="P125" s="140" t="s">
        <v>764</v>
      </c>
      <c r="Q125" s="120" t="s">
        <v>498</v>
      </c>
      <c r="R125" s="130">
        <v>2</v>
      </c>
      <c r="S125" s="103" t="s">
        <v>765</v>
      </c>
      <c r="T125" s="103" t="s">
        <v>500</v>
      </c>
      <c r="AB125" s="103" t="s">
        <v>500</v>
      </c>
      <c r="AC125" s="120" t="s">
        <v>500</v>
      </c>
      <c r="AD125" s="103" t="s">
        <v>500</v>
      </c>
      <c r="AE125" s="120" t="s">
        <v>500</v>
      </c>
      <c r="AF125" s="110">
        <v>0</v>
      </c>
      <c r="AG125" s="144">
        <v>0</v>
      </c>
      <c r="AH125" s="103" t="s">
        <v>500</v>
      </c>
      <c r="AI125" s="120" t="s">
        <v>500</v>
      </c>
      <c r="CB125" s="120" t="s">
        <v>502</v>
      </c>
      <c r="CD125" s="103" t="s">
        <v>502</v>
      </c>
      <c r="CE125" s="120" t="s">
        <v>502</v>
      </c>
      <c r="CF125" s="103" t="s">
        <v>502</v>
      </c>
      <c r="CG125" s="103" t="s">
        <v>502</v>
      </c>
      <c r="CH125" s="103" t="s">
        <v>502</v>
      </c>
      <c r="CI125" s="103" t="s">
        <v>502</v>
      </c>
      <c r="CJ125" s="103" t="s">
        <v>502</v>
      </c>
      <c r="CK125" s="103" t="s">
        <v>502</v>
      </c>
      <c r="CL125" s="103" t="s">
        <v>502</v>
      </c>
      <c r="CY125" s="120" t="s">
        <v>502</v>
      </c>
      <c r="CZ125" s="103" t="s">
        <v>502</v>
      </c>
      <c r="DA125" s="120" t="s">
        <v>502</v>
      </c>
      <c r="DB125" s="103" t="s">
        <v>502</v>
      </c>
      <c r="DC125" s="103" t="s">
        <v>502</v>
      </c>
      <c r="DD125" s="103" t="s">
        <v>502</v>
      </c>
      <c r="DE125" s="103" t="s">
        <v>502</v>
      </c>
      <c r="DF125" s="103" t="s">
        <v>502</v>
      </c>
      <c r="DG125" s="103" t="s">
        <v>502</v>
      </c>
      <c r="DH125" s="103" t="s">
        <v>502</v>
      </c>
      <c r="EL125" s="103" t="s">
        <v>502</v>
      </c>
      <c r="EM125" s="116" t="s">
        <v>502</v>
      </c>
      <c r="EN125" s="116" t="s">
        <v>502</v>
      </c>
      <c r="EO125" s="116" t="s">
        <v>502</v>
      </c>
      <c r="EP125" s="116" t="s">
        <v>502</v>
      </c>
      <c r="EQ125" s="116" t="s">
        <v>502</v>
      </c>
      <c r="ER125" s="116" t="s">
        <v>502</v>
      </c>
      <c r="EU125" s="103" t="s">
        <v>502</v>
      </c>
      <c r="EV125" s="103" t="s">
        <v>502</v>
      </c>
      <c r="EW125" s="103" t="s">
        <v>502</v>
      </c>
      <c r="EX125" s="103" t="s">
        <v>502</v>
      </c>
      <c r="FJ125" s="120" t="s">
        <v>825</v>
      </c>
      <c r="FK125" s="141" t="s">
        <v>816</v>
      </c>
      <c r="FL125" s="120" t="s">
        <v>803</v>
      </c>
      <c r="FM125" s="120" t="s">
        <v>808</v>
      </c>
      <c r="FR125" s="120" t="s">
        <v>500</v>
      </c>
      <c r="FS125" s="133" t="s">
        <v>500</v>
      </c>
      <c r="GP125" s="133" t="s">
        <v>878</v>
      </c>
      <c r="GQ125" s="120" t="s">
        <v>500</v>
      </c>
      <c r="GR125" s="120" t="s">
        <v>500</v>
      </c>
      <c r="GS125" s="120" t="s">
        <v>500</v>
      </c>
      <c r="GZ125" s="120" t="s">
        <v>502</v>
      </c>
      <c r="HA125" s="122" t="s">
        <v>502</v>
      </c>
      <c r="HB125" s="122" t="s">
        <v>502</v>
      </c>
      <c r="HC125" s="134" t="s">
        <v>502</v>
      </c>
      <c r="HG125" s="120" t="s">
        <v>502</v>
      </c>
      <c r="HH125" s="120" t="s">
        <v>502</v>
      </c>
      <c r="HI125" s="133" t="s">
        <v>502</v>
      </c>
      <c r="HJ125" s="120" t="s">
        <v>500</v>
      </c>
      <c r="HK125" s="120" t="s">
        <v>500</v>
      </c>
      <c r="HL125" s="120" t="s">
        <v>500</v>
      </c>
      <c r="HM125" s="120" t="s">
        <v>502</v>
      </c>
      <c r="HN125" s="133" t="s">
        <v>502</v>
      </c>
      <c r="IL125" s="120" t="s">
        <v>502</v>
      </c>
      <c r="IM125" s="120" t="s">
        <v>502</v>
      </c>
      <c r="IN125" s="120" t="s">
        <v>502</v>
      </c>
      <c r="IO125" s="120" t="s">
        <v>502</v>
      </c>
      <c r="JG125" s="120" t="s">
        <v>502</v>
      </c>
      <c r="JH125" s="120" t="s">
        <v>502</v>
      </c>
      <c r="JI125" s="120" t="s">
        <v>502</v>
      </c>
      <c r="JJ125" s="120" t="s">
        <v>502</v>
      </c>
      <c r="JM125" s="120" t="s">
        <v>502</v>
      </c>
      <c r="JN125" s="120" t="s">
        <v>502</v>
      </c>
      <c r="JO125" s="118" t="s">
        <v>502</v>
      </c>
      <c r="JP125" s="120" t="s">
        <v>502</v>
      </c>
      <c r="JQ125" s="118" t="s">
        <v>502</v>
      </c>
      <c r="JR125" s="118" t="s">
        <v>502</v>
      </c>
      <c r="JS125" s="118" t="s">
        <v>502</v>
      </c>
      <c r="JT125" s="118" t="s">
        <v>502</v>
      </c>
      <c r="JU125" s="118" t="s">
        <v>502</v>
      </c>
      <c r="JV125" s="118" t="s">
        <v>502</v>
      </c>
      <c r="JW125" s="118" t="s">
        <v>502</v>
      </c>
      <c r="KJ125" s="120" t="s">
        <v>502</v>
      </c>
      <c r="KK125" s="118" t="s">
        <v>502</v>
      </c>
      <c r="KL125" s="120" t="s">
        <v>502</v>
      </c>
      <c r="KM125" s="118" t="s">
        <v>502</v>
      </c>
      <c r="KN125" s="118" t="s">
        <v>502</v>
      </c>
      <c r="KO125" s="118" t="s">
        <v>502</v>
      </c>
      <c r="KP125" s="118" t="s">
        <v>502</v>
      </c>
      <c r="KQ125" s="118" t="s">
        <v>502</v>
      </c>
      <c r="KR125" s="118" t="s">
        <v>502</v>
      </c>
      <c r="KS125" s="118" t="s">
        <v>502</v>
      </c>
      <c r="LW125" s="118" t="s">
        <v>502</v>
      </c>
      <c r="LX125" s="118" t="s">
        <v>502</v>
      </c>
      <c r="LY125" s="118" t="s">
        <v>502</v>
      </c>
      <c r="LZ125" s="118" t="s">
        <v>502</v>
      </c>
      <c r="MA125" s="118" t="s">
        <v>502</v>
      </c>
      <c r="MB125" s="118" t="s">
        <v>502</v>
      </c>
      <c r="MC125" s="118" t="s">
        <v>502</v>
      </c>
      <c r="ME125" s="118" t="s">
        <v>502</v>
      </c>
      <c r="MF125" s="118" t="s">
        <v>502</v>
      </c>
      <c r="MG125" s="118" t="s">
        <v>502</v>
      </c>
      <c r="MH125" s="118" t="s">
        <v>502</v>
      </c>
    </row>
    <row r="126" spans="1:346" ht="14.4" customHeight="1" x14ac:dyDescent="0.3">
      <c r="A126" s="153"/>
      <c r="B126" s="153"/>
      <c r="C126" s="153"/>
      <c r="D126" s="162"/>
      <c r="E126" s="131"/>
      <c r="F126" s="120"/>
      <c r="G126" s="129"/>
      <c r="H126" s="126"/>
      <c r="I126" s="120"/>
      <c r="J126" s="126"/>
      <c r="K126" s="120"/>
      <c r="L126" s="150"/>
      <c r="M126" s="133"/>
      <c r="N126" s="125"/>
      <c r="O126" s="120"/>
      <c r="P126" s="140"/>
      <c r="Q126" s="120"/>
      <c r="R126" s="131"/>
      <c r="S126" s="103" t="s">
        <v>756</v>
      </c>
      <c r="T126" s="103" t="s">
        <v>500</v>
      </c>
      <c r="AB126" s="103" t="s">
        <v>500</v>
      </c>
      <c r="AC126" s="120"/>
      <c r="AD126" s="103" t="s">
        <v>500</v>
      </c>
      <c r="AE126" s="120"/>
      <c r="AF126" s="110">
        <v>0</v>
      </c>
      <c r="AG126" s="144"/>
      <c r="AH126" s="103" t="s">
        <v>500</v>
      </c>
      <c r="AI126" s="120"/>
      <c r="CB126" s="121"/>
      <c r="CD126" s="103" t="s">
        <v>502</v>
      </c>
      <c r="CE126" s="121"/>
      <c r="CF126" s="103" t="s">
        <v>502</v>
      </c>
      <c r="CG126" s="103" t="s">
        <v>502</v>
      </c>
      <c r="CH126" s="103" t="s">
        <v>502</v>
      </c>
      <c r="CI126" s="103" t="s">
        <v>502</v>
      </c>
      <c r="CJ126" s="103" t="s">
        <v>502</v>
      </c>
      <c r="CK126" s="103" t="s">
        <v>502</v>
      </c>
      <c r="CL126" s="103" t="s">
        <v>502</v>
      </c>
      <c r="CY126" s="121"/>
      <c r="CZ126" s="103" t="s">
        <v>502</v>
      </c>
      <c r="DA126" s="121"/>
      <c r="DB126" s="103" t="s">
        <v>502</v>
      </c>
      <c r="DC126" s="103" t="s">
        <v>502</v>
      </c>
      <c r="DD126" s="103" t="s">
        <v>502</v>
      </c>
      <c r="DE126" s="103" t="s">
        <v>502</v>
      </c>
      <c r="DF126" s="103" t="s">
        <v>502</v>
      </c>
      <c r="DG126" s="103" t="s">
        <v>502</v>
      </c>
      <c r="DH126" s="103" t="s">
        <v>502</v>
      </c>
      <c r="EL126" s="103" t="s">
        <v>502</v>
      </c>
      <c r="EM126" s="116" t="s">
        <v>502</v>
      </c>
      <c r="EN126" s="116" t="s">
        <v>502</v>
      </c>
      <c r="EO126" s="116" t="s">
        <v>502</v>
      </c>
      <c r="EP126" s="116" t="s">
        <v>502</v>
      </c>
      <c r="EQ126" s="116" t="s">
        <v>502</v>
      </c>
      <c r="ER126" s="116" t="s">
        <v>502</v>
      </c>
      <c r="EU126" s="103" t="s">
        <v>502</v>
      </c>
      <c r="EV126" s="103" t="s">
        <v>502</v>
      </c>
      <c r="EW126" s="103" t="s">
        <v>502</v>
      </c>
      <c r="EX126" s="103" t="s">
        <v>502</v>
      </c>
      <c r="FJ126" s="120"/>
      <c r="FK126" s="142"/>
      <c r="FL126" s="121"/>
      <c r="FM126" s="121"/>
      <c r="FR126" s="121"/>
      <c r="FS126" s="121"/>
      <c r="GP126" s="121"/>
      <c r="GQ126" s="120"/>
      <c r="GR126" s="120"/>
      <c r="GS126" s="120"/>
      <c r="GZ126" s="120"/>
      <c r="HA126" s="122"/>
      <c r="HB126" s="122"/>
      <c r="HC126" s="134"/>
      <c r="HG126" s="120"/>
      <c r="HH126" s="120"/>
      <c r="HI126" s="133"/>
      <c r="HJ126" s="120"/>
      <c r="HK126" s="120"/>
      <c r="HL126" s="120"/>
      <c r="HM126" s="120"/>
      <c r="HN126" s="133"/>
      <c r="IL126" s="121"/>
      <c r="IM126" s="121"/>
      <c r="IN126" s="121"/>
      <c r="IO126" s="121"/>
      <c r="JG126" s="121"/>
      <c r="JH126" s="121"/>
      <c r="JI126" s="121"/>
      <c r="JJ126" s="121"/>
      <c r="JM126" s="121"/>
      <c r="JN126" s="121"/>
      <c r="JO126" s="118" t="s">
        <v>502</v>
      </c>
      <c r="JP126" s="121"/>
      <c r="JQ126" s="118" t="s">
        <v>502</v>
      </c>
      <c r="JR126" s="118" t="s">
        <v>502</v>
      </c>
      <c r="JS126" s="118" t="s">
        <v>502</v>
      </c>
      <c r="JT126" s="118" t="s">
        <v>502</v>
      </c>
      <c r="JU126" s="118" t="s">
        <v>502</v>
      </c>
      <c r="JV126" s="118" t="s">
        <v>502</v>
      </c>
      <c r="JW126" s="118" t="s">
        <v>502</v>
      </c>
      <c r="KJ126" s="121"/>
      <c r="KK126" s="118" t="s">
        <v>502</v>
      </c>
      <c r="KL126" s="121"/>
      <c r="KM126" s="118" t="s">
        <v>502</v>
      </c>
      <c r="KN126" s="118" t="s">
        <v>502</v>
      </c>
      <c r="KO126" s="118" t="s">
        <v>502</v>
      </c>
      <c r="KP126" s="118" t="s">
        <v>502</v>
      </c>
      <c r="KQ126" s="118" t="s">
        <v>502</v>
      </c>
      <c r="KR126" s="118" t="s">
        <v>502</v>
      </c>
      <c r="KS126" s="118" t="s">
        <v>502</v>
      </c>
      <c r="LW126" s="118" t="s">
        <v>502</v>
      </c>
      <c r="LX126" s="118" t="s">
        <v>502</v>
      </c>
      <c r="LY126" s="118" t="s">
        <v>502</v>
      </c>
      <c r="LZ126" s="118" t="s">
        <v>502</v>
      </c>
      <c r="MA126" s="118" t="s">
        <v>502</v>
      </c>
      <c r="MB126" s="118" t="s">
        <v>502</v>
      </c>
      <c r="MC126" s="118" t="s">
        <v>502</v>
      </c>
      <c r="ME126" s="118" t="s">
        <v>502</v>
      </c>
      <c r="MF126" s="118" t="s">
        <v>502</v>
      </c>
      <c r="MG126" s="118" t="s">
        <v>502</v>
      </c>
      <c r="MH126" s="118" t="s">
        <v>502</v>
      </c>
    </row>
    <row r="127" spans="1:346" ht="14.4" customHeight="1" x14ac:dyDescent="0.3">
      <c r="A127" s="153"/>
      <c r="B127" s="153"/>
      <c r="C127" s="153"/>
      <c r="D127" s="162"/>
      <c r="E127" s="131"/>
      <c r="F127" s="120"/>
      <c r="G127" s="129"/>
      <c r="H127" s="126"/>
      <c r="I127" s="120"/>
      <c r="J127" s="126"/>
      <c r="K127" s="120"/>
      <c r="L127" s="150"/>
      <c r="M127" s="133"/>
      <c r="N127" s="125"/>
      <c r="O127" s="120"/>
      <c r="P127" s="140"/>
      <c r="Q127" s="120"/>
      <c r="R127" s="131"/>
      <c r="S127" s="103" t="s">
        <v>502</v>
      </c>
      <c r="T127" s="103" t="s">
        <v>502</v>
      </c>
      <c r="AB127" s="103" t="s">
        <v>502</v>
      </c>
      <c r="AC127" s="120"/>
      <c r="AD127" s="103" t="s">
        <v>502</v>
      </c>
      <c r="AE127" s="120"/>
      <c r="AF127" s="110" t="s">
        <v>502</v>
      </c>
      <c r="AG127" s="144"/>
      <c r="AH127" s="103" t="s">
        <v>502</v>
      </c>
      <c r="AI127" s="120"/>
      <c r="CB127" s="121"/>
      <c r="CD127" s="103" t="s">
        <v>502</v>
      </c>
      <c r="CE127" s="121"/>
      <c r="CF127" s="103" t="s">
        <v>502</v>
      </c>
      <c r="CG127" s="103" t="s">
        <v>502</v>
      </c>
      <c r="CH127" s="103" t="s">
        <v>502</v>
      </c>
      <c r="CI127" s="103" t="s">
        <v>502</v>
      </c>
      <c r="CJ127" s="103" t="s">
        <v>502</v>
      </c>
      <c r="CK127" s="103" t="s">
        <v>502</v>
      </c>
      <c r="CL127" s="103" t="s">
        <v>502</v>
      </c>
      <c r="CY127" s="121"/>
      <c r="CZ127" s="103" t="s">
        <v>502</v>
      </c>
      <c r="DA127" s="121"/>
      <c r="DB127" s="103" t="s">
        <v>502</v>
      </c>
      <c r="DC127" s="103" t="s">
        <v>502</v>
      </c>
      <c r="DD127" s="103" t="s">
        <v>502</v>
      </c>
      <c r="DE127" s="103" t="s">
        <v>502</v>
      </c>
      <c r="DF127" s="103" t="s">
        <v>502</v>
      </c>
      <c r="DG127" s="103" t="s">
        <v>502</v>
      </c>
      <c r="DH127" s="103" t="s">
        <v>502</v>
      </c>
      <c r="EL127" s="103" t="s">
        <v>502</v>
      </c>
      <c r="EM127" s="116" t="s">
        <v>502</v>
      </c>
      <c r="EN127" s="116" t="s">
        <v>502</v>
      </c>
      <c r="EO127" s="116" t="s">
        <v>502</v>
      </c>
      <c r="EP127" s="116" t="s">
        <v>502</v>
      </c>
      <c r="EQ127" s="116" t="s">
        <v>502</v>
      </c>
      <c r="ER127" s="116" t="s">
        <v>502</v>
      </c>
      <c r="EU127" s="103" t="s">
        <v>502</v>
      </c>
      <c r="EV127" s="103" t="s">
        <v>502</v>
      </c>
      <c r="EW127" s="103" t="s">
        <v>502</v>
      </c>
      <c r="EX127" s="103" t="s">
        <v>502</v>
      </c>
      <c r="FJ127" s="120"/>
      <c r="FK127" s="142"/>
      <c r="FL127" s="121"/>
      <c r="FM127" s="121"/>
      <c r="FR127" s="121"/>
      <c r="FS127" s="121"/>
      <c r="GP127" s="121"/>
      <c r="GQ127" s="120"/>
      <c r="GR127" s="120"/>
      <c r="GS127" s="120"/>
      <c r="GZ127" s="120"/>
      <c r="HA127" s="122"/>
      <c r="HB127" s="122"/>
      <c r="HC127" s="134"/>
      <c r="HG127" s="120"/>
      <c r="HH127" s="120"/>
      <c r="HI127" s="133"/>
      <c r="HJ127" s="120"/>
      <c r="HK127" s="120"/>
      <c r="HL127" s="120"/>
      <c r="HM127" s="120"/>
      <c r="HN127" s="133"/>
      <c r="IL127" s="121"/>
      <c r="IM127" s="121"/>
      <c r="IN127" s="121"/>
      <c r="IO127" s="121"/>
      <c r="JG127" s="121"/>
      <c r="JH127" s="121"/>
      <c r="JI127" s="121"/>
      <c r="JJ127" s="121"/>
      <c r="JM127" s="121"/>
      <c r="JN127" s="121"/>
      <c r="JO127" s="118" t="s">
        <v>502</v>
      </c>
      <c r="JP127" s="121"/>
      <c r="JQ127" s="118" t="s">
        <v>502</v>
      </c>
      <c r="JR127" s="118" t="s">
        <v>502</v>
      </c>
      <c r="JS127" s="118" t="s">
        <v>502</v>
      </c>
      <c r="JT127" s="118" t="s">
        <v>502</v>
      </c>
      <c r="JU127" s="118" t="s">
        <v>502</v>
      </c>
      <c r="JV127" s="118" t="s">
        <v>502</v>
      </c>
      <c r="JW127" s="118" t="s">
        <v>502</v>
      </c>
      <c r="KJ127" s="121"/>
      <c r="KK127" s="118" t="s">
        <v>502</v>
      </c>
      <c r="KL127" s="121"/>
      <c r="KM127" s="118" t="s">
        <v>502</v>
      </c>
      <c r="KN127" s="118" t="s">
        <v>502</v>
      </c>
      <c r="KO127" s="118" t="s">
        <v>502</v>
      </c>
      <c r="KP127" s="118" t="s">
        <v>502</v>
      </c>
      <c r="KQ127" s="118" t="s">
        <v>502</v>
      </c>
      <c r="KR127" s="118" t="s">
        <v>502</v>
      </c>
      <c r="KS127" s="118" t="s">
        <v>502</v>
      </c>
      <c r="LW127" s="118" t="s">
        <v>502</v>
      </c>
      <c r="LX127" s="118" t="s">
        <v>502</v>
      </c>
      <c r="LY127" s="118" t="s">
        <v>502</v>
      </c>
      <c r="LZ127" s="118" t="s">
        <v>502</v>
      </c>
      <c r="MA127" s="118" t="s">
        <v>502</v>
      </c>
      <c r="MB127" s="118" t="s">
        <v>502</v>
      </c>
      <c r="MC127" s="118" t="s">
        <v>502</v>
      </c>
      <c r="ME127" s="118" t="s">
        <v>502</v>
      </c>
      <c r="MF127" s="118" t="s">
        <v>502</v>
      </c>
      <c r="MG127" s="118" t="s">
        <v>502</v>
      </c>
      <c r="MH127" s="118" t="s">
        <v>502</v>
      </c>
    </row>
    <row r="128" spans="1:346" ht="14.4" customHeight="1" x14ac:dyDescent="0.3">
      <c r="A128" s="154"/>
      <c r="B128" s="154"/>
      <c r="C128" s="154"/>
      <c r="D128" s="163"/>
      <c r="E128" s="132"/>
      <c r="F128" s="120"/>
      <c r="G128" s="129"/>
      <c r="H128" s="126"/>
      <c r="I128" s="120"/>
      <c r="J128" s="126"/>
      <c r="K128" s="120"/>
      <c r="L128" s="125"/>
      <c r="M128" s="120"/>
      <c r="N128" s="125"/>
      <c r="O128" s="120"/>
      <c r="P128" s="125"/>
      <c r="Q128" s="120"/>
      <c r="R128" s="132"/>
      <c r="S128" s="103" t="s">
        <v>502</v>
      </c>
      <c r="T128" s="103" t="s">
        <v>766</v>
      </c>
      <c r="AB128" s="103" t="s">
        <v>502</v>
      </c>
      <c r="AC128" s="120"/>
      <c r="AD128" s="103" t="s">
        <v>502</v>
      </c>
      <c r="AE128" s="120"/>
      <c r="AF128" s="110" t="s">
        <v>502</v>
      </c>
      <c r="AG128" s="144"/>
      <c r="AH128" s="103" t="s">
        <v>502</v>
      </c>
      <c r="AI128" s="120"/>
      <c r="CB128" s="121"/>
      <c r="CD128" s="103" t="s">
        <v>502</v>
      </c>
      <c r="CE128" s="121"/>
      <c r="CF128" s="103" t="s">
        <v>502</v>
      </c>
      <c r="CG128" s="103" t="s">
        <v>502</v>
      </c>
      <c r="CH128" s="103" t="s">
        <v>502</v>
      </c>
      <c r="CI128" s="103" t="s">
        <v>502</v>
      </c>
      <c r="CJ128" s="103" t="s">
        <v>502</v>
      </c>
      <c r="CK128" s="103" t="s">
        <v>502</v>
      </c>
      <c r="CL128" s="103" t="s">
        <v>502</v>
      </c>
      <c r="CY128" s="121"/>
      <c r="CZ128" s="103" t="s">
        <v>502</v>
      </c>
      <c r="DA128" s="121"/>
      <c r="DB128" s="103" t="s">
        <v>502</v>
      </c>
      <c r="DC128" s="103" t="s">
        <v>502</v>
      </c>
      <c r="DD128" s="103" t="s">
        <v>502</v>
      </c>
      <c r="DE128" s="103" t="s">
        <v>502</v>
      </c>
      <c r="DF128" s="103" t="s">
        <v>502</v>
      </c>
      <c r="DG128" s="103" t="s">
        <v>502</v>
      </c>
      <c r="DH128" s="103" t="s">
        <v>502</v>
      </c>
      <c r="EL128" s="103" t="s">
        <v>502</v>
      </c>
      <c r="EM128" s="116" t="s">
        <v>502</v>
      </c>
      <c r="EN128" s="116" t="s">
        <v>502</v>
      </c>
      <c r="EO128" s="116" t="s">
        <v>502</v>
      </c>
      <c r="EP128" s="116" t="s">
        <v>502</v>
      </c>
      <c r="EQ128" s="116" t="s">
        <v>502</v>
      </c>
      <c r="ER128" s="116" t="s">
        <v>502</v>
      </c>
      <c r="EU128" s="103" t="s">
        <v>502</v>
      </c>
      <c r="EV128" s="103" t="s">
        <v>502</v>
      </c>
      <c r="EW128" s="103" t="s">
        <v>502</v>
      </c>
      <c r="EX128" s="103" t="s">
        <v>502</v>
      </c>
      <c r="FJ128" s="120"/>
      <c r="FK128" s="143"/>
      <c r="FL128" s="121"/>
      <c r="FM128" s="121"/>
      <c r="FR128" s="121"/>
      <c r="FS128" s="121"/>
      <c r="GP128" s="121"/>
      <c r="GQ128" s="120" t="s">
        <v>500</v>
      </c>
      <c r="GR128" s="120" t="s">
        <v>500</v>
      </c>
      <c r="GS128" s="120" t="s">
        <v>500</v>
      </c>
      <c r="GZ128" s="120"/>
      <c r="HA128" s="122"/>
      <c r="HB128" s="122"/>
      <c r="HC128" s="134"/>
      <c r="HG128" s="120"/>
      <c r="HH128" s="120"/>
      <c r="HI128" s="120"/>
      <c r="HJ128" s="120" t="s">
        <v>500</v>
      </c>
      <c r="HK128" s="120" t="s">
        <v>500</v>
      </c>
      <c r="HL128" s="120" t="s">
        <v>500</v>
      </c>
      <c r="HM128" s="120"/>
      <c r="HN128" s="120"/>
      <c r="IL128" s="121"/>
      <c r="IM128" s="121"/>
      <c r="IN128" s="121"/>
      <c r="IO128" s="121"/>
      <c r="JG128" s="121"/>
      <c r="JH128" s="121"/>
      <c r="JI128" s="121"/>
      <c r="JJ128" s="121"/>
      <c r="JM128" s="121"/>
      <c r="JN128" s="121"/>
      <c r="JO128" s="118" t="s">
        <v>502</v>
      </c>
      <c r="JP128" s="121"/>
      <c r="JQ128" s="118" t="s">
        <v>502</v>
      </c>
      <c r="JR128" s="118" t="s">
        <v>502</v>
      </c>
      <c r="JS128" s="118" t="s">
        <v>502</v>
      </c>
      <c r="JT128" s="118" t="s">
        <v>502</v>
      </c>
      <c r="JU128" s="118" t="s">
        <v>502</v>
      </c>
      <c r="JV128" s="118" t="s">
        <v>502</v>
      </c>
      <c r="JW128" s="118" t="s">
        <v>502</v>
      </c>
      <c r="KJ128" s="121"/>
      <c r="KK128" s="118" t="s">
        <v>502</v>
      </c>
      <c r="KL128" s="121"/>
      <c r="KM128" s="118" t="s">
        <v>502</v>
      </c>
      <c r="KN128" s="118" t="s">
        <v>502</v>
      </c>
      <c r="KO128" s="118" t="s">
        <v>502</v>
      </c>
      <c r="KP128" s="118" t="s">
        <v>502</v>
      </c>
      <c r="KQ128" s="118" t="s">
        <v>502</v>
      </c>
      <c r="KR128" s="118" t="s">
        <v>502</v>
      </c>
      <c r="KS128" s="118" t="s">
        <v>502</v>
      </c>
      <c r="LW128" s="118" t="s">
        <v>502</v>
      </c>
      <c r="LX128" s="118" t="s">
        <v>502</v>
      </c>
      <c r="LY128" s="118" t="s">
        <v>502</v>
      </c>
      <c r="LZ128" s="118" t="s">
        <v>502</v>
      </c>
      <c r="MA128" s="118" t="s">
        <v>502</v>
      </c>
      <c r="MB128" s="118" t="s">
        <v>502</v>
      </c>
      <c r="MC128" s="118" t="s">
        <v>502</v>
      </c>
      <c r="ME128" s="118" t="s">
        <v>502</v>
      </c>
      <c r="MF128" s="118" t="s">
        <v>502</v>
      </c>
      <c r="MG128" s="118" t="s">
        <v>502</v>
      </c>
      <c r="MH128" s="118" t="s">
        <v>502</v>
      </c>
    </row>
    <row r="129" spans="1:346" ht="14.4" customHeight="1" x14ac:dyDescent="0.3">
      <c r="A129" s="152">
        <v>5</v>
      </c>
      <c r="B129" s="152">
        <v>5</v>
      </c>
      <c r="C129" s="152" t="s">
        <v>485</v>
      </c>
      <c r="D129" s="161">
        <v>45029</v>
      </c>
      <c r="E129" s="130" t="s">
        <v>767</v>
      </c>
      <c r="F129" s="120" t="s">
        <v>768</v>
      </c>
      <c r="G129" s="129" t="s">
        <v>769</v>
      </c>
      <c r="H129" s="126" t="s">
        <v>770</v>
      </c>
      <c r="I129" s="120" t="s">
        <v>771</v>
      </c>
      <c r="J129" s="126" t="s">
        <v>772</v>
      </c>
      <c r="K129" s="120" t="s">
        <v>703</v>
      </c>
      <c r="L129" s="150" t="s">
        <v>773</v>
      </c>
      <c r="M129" s="120" t="s">
        <v>494</v>
      </c>
      <c r="N129" s="120" t="s">
        <v>719</v>
      </c>
      <c r="O129" s="120" t="s">
        <v>496</v>
      </c>
      <c r="P129" s="133" t="s">
        <v>763</v>
      </c>
      <c r="Q129" s="130" t="s">
        <v>498</v>
      </c>
      <c r="R129" s="130">
        <v>2</v>
      </c>
      <c r="S129" s="105" t="s">
        <v>774</v>
      </c>
      <c r="T129" s="107" t="s">
        <v>500</v>
      </c>
      <c r="AB129" s="107" t="s">
        <v>500</v>
      </c>
      <c r="AC129" s="120" t="s">
        <v>500</v>
      </c>
      <c r="AD129" s="107" t="s">
        <v>500</v>
      </c>
      <c r="AE129" s="120" t="s">
        <v>500</v>
      </c>
      <c r="AF129" s="107">
        <v>0</v>
      </c>
      <c r="AG129" s="120">
        <v>0</v>
      </c>
      <c r="AH129" s="107" t="s">
        <v>500</v>
      </c>
      <c r="AI129" s="120" t="s">
        <v>500</v>
      </c>
      <c r="CB129" s="120" t="s">
        <v>502</v>
      </c>
      <c r="CD129" s="107" t="s">
        <v>502</v>
      </c>
      <c r="CE129" s="120" t="s">
        <v>502</v>
      </c>
      <c r="CF129" s="107" t="s">
        <v>502</v>
      </c>
      <c r="CG129" s="107" t="s">
        <v>502</v>
      </c>
      <c r="CH129" s="107" t="s">
        <v>502</v>
      </c>
      <c r="CI129" s="107" t="s">
        <v>502</v>
      </c>
      <c r="CJ129" s="107" t="s">
        <v>502</v>
      </c>
      <c r="CK129" s="107" t="s">
        <v>502</v>
      </c>
      <c r="CL129" s="107" t="s">
        <v>502</v>
      </c>
      <c r="CY129" s="120" t="s">
        <v>502</v>
      </c>
      <c r="CZ129" s="107" t="s">
        <v>502</v>
      </c>
      <c r="DA129" s="120" t="s">
        <v>502</v>
      </c>
      <c r="DB129" s="107" t="s">
        <v>502</v>
      </c>
      <c r="DC129" s="107" t="s">
        <v>502</v>
      </c>
      <c r="DD129" s="107" t="s">
        <v>502</v>
      </c>
      <c r="DE129" s="107" t="s">
        <v>502</v>
      </c>
      <c r="DF129" s="107" t="s">
        <v>502</v>
      </c>
      <c r="DG129" s="107" t="s">
        <v>502</v>
      </c>
      <c r="DH129" s="107" t="s">
        <v>502</v>
      </c>
      <c r="EL129" s="107" t="s">
        <v>502</v>
      </c>
      <c r="EM129" s="116" t="s">
        <v>502</v>
      </c>
      <c r="EN129" s="116" t="s">
        <v>502</v>
      </c>
      <c r="EO129" s="116" t="s">
        <v>502</v>
      </c>
      <c r="EP129" s="116" t="s">
        <v>502</v>
      </c>
      <c r="EQ129" s="116" t="s">
        <v>502</v>
      </c>
      <c r="ER129" s="116" t="s">
        <v>502</v>
      </c>
      <c r="EU129" s="107" t="s">
        <v>502</v>
      </c>
      <c r="EV129" s="107" t="s">
        <v>502</v>
      </c>
      <c r="EW129" s="107" t="s">
        <v>502</v>
      </c>
      <c r="EX129" s="107" t="s">
        <v>502</v>
      </c>
      <c r="FJ129" s="123" t="s">
        <v>502</v>
      </c>
      <c r="FK129" s="123" t="s">
        <v>502</v>
      </c>
      <c r="FL129" s="120" t="s">
        <v>502</v>
      </c>
      <c r="FM129" s="120" t="s">
        <v>502</v>
      </c>
      <c r="FR129" s="120" t="s">
        <v>502</v>
      </c>
      <c r="FS129" s="120" t="s">
        <v>502</v>
      </c>
      <c r="GP129" s="167" t="s">
        <v>502</v>
      </c>
      <c r="GQ129" s="120" t="s">
        <v>500</v>
      </c>
      <c r="GR129" s="120" t="s">
        <v>500</v>
      </c>
      <c r="GS129" s="120" t="s">
        <v>500</v>
      </c>
      <c r="GZ129" s="120" t="s">
        <v>825</v>
      </c>
      <c r="HA129" s="120">
        <v>2016</v>
      </c>
      <c r="HB129" s="120" t="s">
        <v>879</v>
      </c>
      <c r="HC129" s="120" t="s">
        <v>803</v>
      </c>
      <c r="HG129" s="170" t="s">
        <v>882</v>
      </c>
      <c r="HH129" s="170" t="s">
        <v>883</v>
      </c>
      <c r="HI129" s="171" t="s">
        <v>884</v>
      </c>
      <c r="HJ129" s="120" t="s">
        <v>500</v>
      </c>
      <c r="HK129" s="120" t="s">
        <v>500</v>
      </c>
      <c r="HL129" s="120" t="s">
        <v>500</v>
      </c>
      <c r="HM129" s="167" t="s">
        <v>500</v>
      </c>
      <c r="HN129" s="171" t="s">
        <v>500</v>
      </c>
      <c r="IL129" s="123" t="s">
        <v>502</v>
      </c>
      <c r="IM129" s="123" t="s">
        <v>502</v>
      </c>
      <c r="IN129" s="123" t="s">
        <v>502</v>
      </c>
      <c r="IO129" s="123" t="s">
        <v>502</v>
      </c>
      <c r="JG129" s="120" t="s">
        <v>502</v>
      </c>
      <c r="JH129" s="120" t="s">
        <v>502</v>
      </c>
      <c r="JI129" s="120" t="s">
        <v>502</v>
      </c>
      <c r="JJ129" s="120" t="s">
        <v>502</v>
      </c>
      <c r="JM129" s="120" t="s">
        <v>502</v>
      </c>
      <c r="JN129" s="120" t="s">
        <v>502</v>
      </c>
      <c r="JO129" s="118" t="s">
        <v>502</v>
      </c>
      <c r="JP129" s="120" t="s">
        <v>502</v>
      </c>
      <c r="JQ129" s="118" t="s">
        <v>502</v>
      </c>
      <c r="JR129" s="118" t="s">
        <v>502</v>
      </c>
      <c r="JS129" s="118" t="s">
        <v>502</v>
      </c>
      <c r="JT129" s="118" t="s">
        <v>502</v>
      </c>
      <c r="JU129" s="118" t="s">
        <v>502</v>
      </c>
      <c r="JV129" s="118" t="s">
        <v>502</v>
      </c>
      <c r="JW129" s="118" t="s">
        <v>502</v>
      </c>
      <c r="KJ129" s="120" t="s">
        <v>502</v>
      </c>
      <c r="KK129" s="118" t="s">
        <v>502</v>
      </c>
      <c r="KL129" s="120" t="s">
        <v>502</v>
      </c>
      <c r="KM129" s="118" t="s">
        <v>502</v>
      </c>
      <c r="KN129" s="118" t="s">
        <v>502</v>
      </c>
      <c r="KO129" s="118" t="s">
        <v>502</v>
      </c>
      <c r="KP129" s="118" t="s">
        <v>502</v>
      </c>
      <c r="KQ129" s="118" t="s">
        <v>502</v>
      </c>
      <c r="KR129" s="118" t="s">
        <v>502</v>
      </c>
      <c r="KS129" s="118" t="s">
        <v>502</v>
      </c>
      <c r="LW129" s="118" t="s">
        <v>502</v>
      </c>
      <c r="LX129" s="118" t="s">
        <v>502</v>
      </c>
      <c r="LY129" s="118" t="s">
        <v>502</v>
      </c>
      <c r="LZ129" s="118" t="s">
        <v>502</v>
      </c>
      <c r="MA129" s="118" t="s">
        <v>502</v>
      </c>
      <c r="MB129" s="118" t="s">
        <v>502</v>
      </c>
      <c r="MC129" s="118" t="s">
        <v>502</v>
      </c>
      <c r="ME129" s="118" t="s">
        <v>502</v>
      </c>
      <c r="MF129" s="118" t="s">
        <v>502</v>
      </c>
      <c r="MG129" s="118" t="s">
        <v>502</v>
      </c>
      <c r="MH129" s="118" t="s">
        <v>502</v>
      </c>
    </row>
    <row r="130" spans="1:346" ht="14.4" customHeight="1" x14ac:dyDescent="0.3">
      <c r="A130" s="153"/>
      <c r="B130" s="153"/>
      <c r="C130" s="153"/>
      <c r="D130" s="162"/>
      <c r="E130" s="131"/>
      <c r="F130" s="120"/>
      <c r="G130" s="129"/>
      <c r="H130" s="126"/>
      <c r="I130" s="120"/>
      <c r="J130" s="126"/>
      <c r="K130" s="120"/>
      <c r="L130" s="150"/>
      <c r="M130" s="121"/>
      <c r="N130" s="120"/>
      <c r="O130" s="120"/>
      <c r="P130" s="133"/>
      <c r="Q130" s="131"/>
      <c r="R130" s="131"/>
      <c r="S130" s="105" t="s">
        <v>775</v>
      </c>
      <c r="T130" s="107" t="s">
        <v>500</v>
      </c>
      <c r="AB130" s="107" t="s">
        <v>500</v>
      </c>
      <c r="AC130" s="121"/>
      <c r="AD130" s="107" t="s">
        <v>500</v>
      </c>
      <c r="AE130" s="121"/>
      <c r="AF130" s="107">
        <v>0</v>
      </c>
      <c r="AG130" s="121"/>
      <c r="AH130" s="107" t="s">
        <v>500</v>
      </c>
      <c r="AI130" s="121"/>
      <c r="CB130" s="121"/>
      <c r="CD130" s="107" t="s">
        <v>502</v>
      </c>
      <c r="CE130" s="121"/>
      <c r="CF130" s="107" t="s">
        <v>502</v>
      </c>
      <c r="CG130" s="107" t="s">
        <v>502</v>
      </c>
      <c r="CH130" s="107" t="s">
        <v>502</v>
      </c>
      <c r="CI130" s="107" t="s">
        <v>502</v>
      </c>
      <c r="CJ130" s="107" t="s">
        <v>502</v>
      </c>
      <c r="CK130" s="107" t="s">
        <v>502</v>
      </c>
      <c r="CL130" s="107" t="s">
        <v>502</v>
      </c>
      <c r="CY130" s="121"/>
      <c r="CZ130" s="107" t="s">
        <v>502</v>
      </c>
      <c r="DA130" s="121"/>
      <c r="DB130" s="107" t="s">
        <v>502</v>
      </c>
      <c r="DC130" s="107" t="s">
        <v>502</v>
      </c>
      <c r="DD130" s="107" t="s">
        <v>502</v>
      </c>
      <c r="DE130" s="107" t="s">
        <v>502</v>
      </c>
      <c r="DF130" s="107" t="s">
        <v>502</v>
      </c>
      <c r="DG130" s="107" t="s">
        <v>502</v>
      </c>
      <c r="DH130" s="107" t="s">
        <v>502</v>
      </c>
      <c r="EL130" s="107" t="s">
        <v>502</v>
      </c>
      <c r="EM130" s="116" t="s">
        <v>502</v>
      </c>
      <c r="EN130" s="116" t="s">
        <v>502</v>
      </c>
      <c r="EO130" s="116" t="s">
        <v>502</v>
      </c>
      <c r="EP130" s="116" t="s">
        <v>502</v>
      </c>
      <c r="EQ130" s="116" t="s">
        <v>502</v>
      </c>
      <c r="ER130" s="116" t="s">
        <v>502</v>
      </c>
      <c r="EU130" s="107" t="s">
        <v>502</v>
      </c>
      <c r="EV130" s="107" t="s">
        <v>502</v>
      </c>
      <c r="EW130" s="107" t="s">
        <v>502</v>
      </c>
      <c r="EX130" s="107" t="s">
        <v>502</v>
      </c>
      <c r="FJ130" s="123"/>
      <c r="FK130" s="123"/>
      <c r="FL130" s="121"/>
      <c r="FM130" s="121"/>
      <c r="FR130" s="121"/>
      <c r="FS130" s="121"/>
      <c r="GP130" s="168"/>
      <c r="GQ130" s="120"/>
      <c r="GR130" s="120"/>
      <c r="GS130" s="120"/>
      <c r="GZ130" s="120"/>
      <c r="HA130" s="120"/>
      <c r="HB130" s="120"/>
      <c r="HC130" s="121"/>
      <c r="HG130" s="170"/>
      <c r="HH130" s="170"/>
      <c r="HI130" s="171"/>
      <c r="HJ130" s="120"/>
      <c r="HK130" s="120"/>
      <c r="HL130" s="120"/>
      <c r="HM130" s="167"/>
      <c r="HN130" s="171"/>
      <c r="IL130" s="124"/>
      <c r="IM130" s="124"/>
      <c r="IN130" s="124"/>
      <c r="IO130" s="124"/>
      <c r="JG130" s="121"/>
      <c r="JH130" s="121"/>
      <c r="JI130" s="121"/>
      <c r="JJ130" s="121"/>
      <c r="JM130" s="121"/>
      <c r="JN130" s="121"/>
      <c r="JO130" s="118" t="s">
        <v>502</v>
      </c>
      <c r="JP130" s="121"/>
      <c r="JQ130" s="118" t="s">
        <v>502</v>
      </c>
      <c r="JR130" s="118" t="s">
        <v>502</v>
      </c>
      <c r="JS130" s="118" t="s">
        <v>502</v>
      </c>
      <c r="JT130" s="118" t="s">
        <v>502</v>
      </c>
      <c r="JU130" s="118" t="s">
        <v>502</v>
      </c>
      <c r="JV130" s="118" t="s">
        <v>502</v>
      </c>
      <c r="JW130" s="118" t="s">
        <v>502</v>
      </c>
      <c r="KJ130" s="121"/>
      <c r="KK130" s="118" t="s">
        <v>502</v>
      </c>
      <c r="KL130" s="121"/>
      <c r="KM130" s="118" t="s">
        <v>502</v>
      </c>
      <c r="KN130" s="118" t="s">
        <v>502</v>
      </c>
      <c r="KO130" s="118" t="s">
        <v>502</v>
      </c>
      <c r="KP130" s="118" t="s">
        <v>502</v>
      </c>
      <c r="KQ130" s="118" t="s">
        <v>502</v>
      </c>
      <c r="KR130" s="118" t="s">
        <v>502</v>
      </c>
      <c r="KS130" s="118" t="s">
        <v>502</v>
      </c>
      <c r="LW130" s="118" t="s">
        <v>502</v>
      </c>
      <c r="LX130" s="118" t="s">
        <v>502</v>
      </c>
      <c r="LY130" s="118" t="s">
        <v>502</v>
      </c>
      <c r="LZ130" s="118" t="s">
        <v>502</v>
      </c>
      <c r="MA130" s="118" t="s">
        <v>502</v>
      </c>
      <c r="MB130" s="118" t="s">
        <v>502</v>
      </c>
      <c r="MC130" s="118" t="s">
        <v>502</v>
      </c>
      <c r="ME130" s="118" t="s">
        <v>502</v>
      </c>
      <c r="MF130" s="118" t="s">
        <v>502</v>
      </c>
      <c r="MG130" s="118" t="s">
        <v>502</v>
      </c>
      <c r="MH130" s="118" t="s">
        <v>502</v>
      </c>
    </row>
    <row r="131" spans="1:346" ht="14.4" customHeight="1" x14ac:dyDescent="0.3">
      <c r="A131" s="153"/>
      <c r="B131" s="153"/>
      <c r="C131" s="153"/>
      <c r="D131" s="162"/>
      <c r="E131" s="131"/>
      <c r="F131" s="120"/>
      <c r="G131" s="129"/>
      <c r="H131" s="126"/>
      <c r="I131" s="120"/>
      <c r="J131" s="126"/>
      <c r="K131" s="120"/>
      <c r="L131" s="150"/>
      <c r="M131" s="121"/>
      <c r="N131" s="120"/>
      <c r="O131" s="120"/>
      <c r="P131" s="133"/>
      <c r="Q131" s="131"/>
      <c r="R131" s="131"/>
      <c r="S131" s="103" t="s">
        <v>502</v>
      </c>
      <c r="T131" s="107" t="s">
        <v>502</v>
      </c>
      <c r="AB131" s="107" t="s">
        <v>502</v>
      </c>
      <c r="AC131" s="121"/>
      <c r="AD131" s="107" t="s">
        <v>502</v>
      </c>
      <c r="AE131" s="121"/>
      <c r="AF131" s="107" t="s">
        <v>502</v>
      </c>
      <c r="AG131" s="121"/>
      <c r="AH131" s="107" t="s">
        <v>502</v>
      </c>
      <c r="AI131" s="121"/>
      <c r="CB131" s="121"/>
      <c r="CD131" s="107" t="s">
        <v>502</v>
      </c>
      <c r="CE131" s="121"/>
      <c r="CF131" s="107" t="s">
        <v>502</v>
      </c>
      <c r="CG131" s="107" t="s">
        <v>502</v>
      </c>
      <c r="CH131" s="107" t="s">
        <v>502</v>
      </c>
      <c r="CI131" s="107" t="s">
        <v>502</v>
      </c>
      <c r="CJ131" s="107" t="s">
        <v>502</v>
      </c>
      <c r="CK131" s="107" t="s">
        <v>502</v>
      </c>
      <c r="CL131" s="107" t="s">
        <v>502</v>
      </c>
      <c r="CY131" s="121"/>
      <c r="CZ131" s="107" t="s">
        <v>502</v>
      </c>
      <c r="DA131" s="121"/>
      <c r="DB131" s="107" t="s">
        <v>502</v>
      </c>
      <c r="DC131" s="107" t="s">
        <v>502</v>
      </c>
      <c r="DD131" s="107" t="s">
        <v>502</v>
      </c>
      <c r="DE131" s="107" t="s">
        <v>502</v>
      </c>
      <c r="DF131" s="107" t="s">
        <v>502</v>
      </c>
      <c r="DG131" s="107" t="s">
        <v>502</v>
      </c>
      <c r="DH131" s="107" t="s">
        <v>502</v>
      </c>
      <c r="EL131" s="107" t="s">
        <v>502</v>
      </c>
      <c r="EM131" s="116" t="s">
        <v>502</v>
      </c>
      <c r="EN131" s="116" t="s">
        <v>502</v>
      </c>
      <c r="EO131" s="116" t="s">
        <v>502</v>
      </c>
      <c r="EP131" s="116" t="s">
        <v>502</v>
      </c>
      <c r="EQ131" s="116" t="s">
        <v>502</v>
      </c>
      <c r="ER131" s="116" t="s">
        <v>502</v>
      </c>
      <c r="EU131" s="107" t="s">
        <v>502</v>
      </c>
      <c r="EV131" s="107" t="s">
        <v>502</v>
      </c>
      <c r="EW131" s="107" t="s">
        <v>502</v>
      </c>
      <c r="EX131" s="107" t="s">
        <v>502</v>
      </c>
      <c r="FJ131" s="123"/>
      <c r="FK131" s="123"/>
      <c r="FL131" s="121"/>
      <c r="FM131" s="121"/>
      <c r="FR131" s="121"/>
      <c r="FS131" s="121"/>
      <c r="GP131" s="168"/>
      <c r="GQ131" s="120"/>
      <c r="GR131" s="120"/>
      <c r="GS131" s="120"/>
      <c r="GZ131" s="120"/>
      <c r="HA131" s="120"/>
      <c r="HB131" s="120"/>
      <c r="HC131" s="121"/>
      <c r="HG131" s="170"/>
      <c r="HH131" s="170"/>
      <c r="HI131" s="171"/>
      <c r="HJ131" s="120"/>
      <c r="HK131" s="120"/>
      <c r="HL131" s="120"/>
      <c r="HM131" s="167"/>
      <c r="HN131" s="171"/>
      <c r="IL131" s="124"/>
      <c r="IM131" s="124"/>
      <c r="IN131" s="124"/>
      <c r="IO131" s="124"/>
      <c r="JG131" s="121"/>
      <c r="JH131" s="121"/>
      <c r="JI131" s="121"/>
      <c r="JJ131" s="121"/>
      <c r="JM131" s="121"/>
      <c r="JN131" s="121"/>
      <c r="JO131" s="118" t="s">
        <v>502</v>
      </c>
      <c r="JP131" s="121"/>
      <c r="JQ131" s="118" t="s">
        <v>502</v>
      </c>
      <c r="JR131" s="118" t="s">
        <v>502</v>
      </c>
      <c r="JS131" s="118" t="s">
        <v>502</v>
      </c>
      <c r="JT131" s="118" t="s">
        <v>502</v>
      </c>
      <c r="JU131" s="118" t="s">
        <v>502</v>
      </c>
      <c r="JV131" s="118" t="s">
        <v>502</v>
      </c>
      <c r="JW131" s="118" t="s">
        <v>502</v>
      </c>
      <c r="KJ131" s="121"/>
      <c r="KK131" s="118" t="s">
        <v>502</v>
      </c>
      <c r="KL131" s="121"/>
      <c r="KM131" s="118" t="s">
        <v>502</v>
      </c>
      <c r="KN131" s="118" t="s">
        <v>502</v>
      </c>
      <c r="KO131" s="118" t="s">
        <v>502</v>
      </c>
      <c r="KP131" s="118" t="s">
        <v>502</v>
      </c>
      <c r="KQ131" s="118" t="s">
        <v>502</v>
      </c>
      <c r="KR131" s="118" t="s">
        <v>502</v>
      </c>
      <c r="KS131" s="118" t="s">
        <v>502</v>
      </c>
      <c r="LW131" s="118" t="s">
        <v>502</v>
      </c>
      <c r="LX131" s="118" t="s">
        <v>502</v>
      </c>
      <c r="LY131" s="118" t="s">
        <v>502</v>
      </c>
      <c r="LZ131" s="118" t="s">
        <v>502</v>
      </c>
      <c r="MA131" s="118" t="s">
        <v>502</v>
      </c>
      <c r="MB131" s="118" t="s">
        <v>502</v>
      </c>
      <c r="MC131" s="118" t="s">
        <v>502</v>
      </c>
      <c r="ME131" s="118" t="s">
        <v>502</v>
      </c>
      <c r="MF131" s="118" t="s">
        <v>502</v>
      </c>
      <c r="MG131" s="118" t="s">
        <v>502</v>
      </c>
      <c r="MH131" s="118" t="s">
        <v>502</v>
      </c>
    </row>
    <row r="132" spans="1:346" ht="14.4" customHeight="1" x14ac:dyDescent="0.3">
      <c r="A132" s="154"/>
      <c r="B132" s="154"/>
      <c r="C132" s="154"/>
      <c r="D132" s="163"/>
      <c r="E132" s="132"/>
      <c r="F132" s="120"/>
      <c r="G132" s="129"/>
      <c r="H132" s="126"/>
      <c r="I132" s="120"/>
      <c r="J132" s="126"/>
      <c r="K132" s="120"/>
      <c r="L132" s="125"/>
      <c r="M132" s="121"/>
      <c r="N132" s="120"/>
      <c r="O132" s="120"/>
      <c r="P132" s="120"/>
      <c r="Q132" s="132"/>
      <c r="R132" s="132"/>
      <c r="S132" s="103" t="s">
        <v>502</v>
      </c>
      <c r="T132" s="107" t="s">
        <v>502</v>
      </c>
      <c r="AB132" s="107" t="s">
        <v>502</v>
      </c>
      <c r="AC132" s="121"/>
      <c r="AD132" s="107" t="s">
        <v>502</v>
      </c>
      <c r="AE132" s="121"/>
      <c r="AF132" s="107" t="s">
        <v>502</v>
      </c>
      <c r="AG132" s="121"/>
      <c r="AH132" s="107" t="s">
        <v>502</v>
      </c>
      <c r="AI132" s="121"/>
      <c r="CB132" s="121"/>
      <c r="CD132" s="107" t="s">
        <v>502</v>
      </c>
      <c r="CE132" s="121"/>
      <c r="CF132" s="107" t="s">
        <v>502</v>
      </c>
      <c r="CG132" s="107" t="s">
        <v>502</v>
      </c>
      <c r="CH132" s="107" t="s">
        <v>502</v>
      </c>
      <c r="CI132" s="107" t="s">
        <v>502</v>
      </c>
      <c r="CJ132" s="107" t="s">
        <v>502</v>
      </c>
      <c r="CK132" s="107" t="s">
        <v>502</v>
      </c>
      <c r="CL132" s="107" t="s">
        <v>502</v>
      </c>
      <c r="CY132" s="121"/>
      <c r="CZ132" s="107" t="s">
        <v>502</v>
      </c>
      <c r="DA132" s="121"/>
      <c r="DB132" s="107" t="s">
        <v>502</v>
      </c>
      <c r="DC132" s="107" t="s">
        <v>502</v>
      </c>
      <c r="DD132" s="107" t="s">
        <v>502</v>
      </c>
      <c r="DE132" s="107" t="s">
        <v>502</v>
      </c>
      <c r="DF132" s="107" t="s">
        <v>502</v>
      </c>
      <c r="DG132" s="107" t="s">
        <v>502</v>
      </c>
      <c r="DH132" s="107" t="s">
        <v>502</v>
      </c>
      <c r="EL132" s="107" t="s">
        <v>502</v>
      </c>
      <c r="EM132" s="116" t="s">
        <v>502</v>
      </c>
      <c r="EN132" s="116" t="s">
        <v>502</v>
      </c>
      <c r="EO132" s="116" t="s">
        <v>502</v>
      </c>
      <c r="EP132" s="116" t="s">
        <v>502</v>
      </c>
      <c r="EQ132" s="116" t="s">
        <v>502</v>
      </c>
      <c r="ER132" s="116" t="s">
        <v>502</v>
      </c>
      <c r="EU132" s="107" t="s">
        <v>502</v>
      </c>
      <c r="EV132" s="107" t="s">
        <v>502</v>
      </c>
      <c r="EW132" s="107" t="s">
        <v>502</v>
      </c>
      <c r="EX132" s="107" t="s">
        <v>502</v>
      </c>
      <c r="FJ132" s="123"/>
      <c r="FK132" s="123"/>
      <c r="FL132" s="121"/>
      <c r="FM132" s="121"/>
      <c r="FR132" s="121"/>
      <c r="FS132" s="121"/>
      <c r="GP132" s="168"/>
      <c r="GQ132" s="120" t="s">
        <v>500</v>
      </c>
      <c r="GR132" s="120" t="s">
        <v>500</v>
      </c>
      <c r="GS132" s="120" t="s">
        <v>500</v>
      </c>
      <c r="GZ132" s="120"/>
      <c r="HA132" s="120"/>
      <c r="HB132" s="120"/>
      <c r="HC132" s="121"/>
      <c r="HG132" s="170"/>
      <c r="HH132" s="170"/>
      <c r="HI132" s="167"/>
      <c r="HJ132" s="120" t="s">
        <v>500</v>
      </c>
      <c r="HK132" s="120" t="s">
        <v>500</v>
      </c>
      <c r="HL132" s="120" t="s">
        <v>500</v>
      </c>
      <c r="HM132" s="167"/>
      <c r="HN132" s="167"/>
      <c r="IL132" s="124"/>
      <c r="IM132" s="124"/>
      <c r="IN132" s="124"/>
      <c r="IO132" s="124"/>
      <c r="JG132" s="121"/>
      <c r="JH132" s="121"/>
      <c r="JI132" s="121"/>
      <c r="JJ132" s="121"/>
      <c r="JM132" s="121"/>
      <c r="JN132" s="121"/>
      <c r="JO132" s="118" t="s">
        <v>502</v>
      </c>
      <c r="JP132" s="121"/>
      <c r="JQ132" s="118" t="s">
        <v>502</v>
      </c>
      <c r="JR132" s="118" t="s">
        <v>502</v>
      </c>
      <c r="JS132" s="118" t="s">
        <v>502</v>
      </c>
      <c r="JT132" s="118" t="s">
        <v>502</v>
      </c>
      <c r="JU132" s="118" t="s">
        <v>502</v>
      </c>
      <c r="JV132" s="118" t="s">
        <v>502</v>
      </c>
      <c r="JW132" s="118" t="s">
        <v>502</v>
      </c>
      <c r="KJ132" s="121"/>
      <c r="KK132" s="118" t="s">
        <v>502</v>
      </c>
      <c r="KL132" s="121"/>
      <c r="KM132" s="118" t="s">
        <v>502</v>
      </c>
      <c r="KN132" s="118" t="s">
        <v>502</v>
      </c>
      <c r="KO132" s="118" t="s">
        <v>502</v>
      </c>
      <c r="KP132" s="118" t="s">
        <v>502</v>
      </c>
      <c r="KQ132" s="118" t="s">
        <v>502</v>
      </c>
      <c r="KR132" s="118" t="s">
        <v>502</v>
      </c>
      <c r="KS132" s="118" t="s">
        <v>502</v>
      </c>
      <c r="LW132" s="118" t="s">
        <v>502</v>
      </c>
      <c r="LX132" s="118" t="s">
        <v>502</v>
      </c>
      <c r="LY132" s="118" t="s">
        <v>502</v>
      </c>
      <c r="LZ132" s="118" t="s">
        <v>502</v>
      </c>
      <c r="MA132" s="118" t="s">
        <v>502</v>
      </c>
      <c r="MB132" s="118" t="s">
        <v>502</v>
      </c>
      <c r="MC132" s="118" t="s">
        <v>502</v>
      </c>
      <c r="ME132" s="118" t="s">
        <v>502</v>
      </c>
      <c r="MF132" s="118" t="s">
        <v>502</v>
      </c>
      <c r="MG132" s="118" t="s">
        <v>502</v>
      </c>
      <c r="MH132" s="118" t="s">
        <v>502</v>
      </c>
    </row>
    <row r="133" spans="1:346" ht="14.4" customHeight="1" x14ac:dyDescent="0.3">
      <c r="A133" s="152">
        <v>6</v>
      </c>
      <c r="B133" s="152">
        <v>6</v>
      </c>
      <c r="C133" s="152" t="s">
        <v>485</v>
      </c>
      <c r="D133" s="161">
        <v>45029</v>
      </c>
      <c r="E133" s="130" t="s">
        <v>698</v>
      </c>
      <c r="F133" s="120" t="s">
        <v>768</v>
      </c>
      <c r="G133" s="129" t="s">
        <v>699</v>
      </c>
      <c r="H133" s="126" t="s">
        <v>700</v>
      </c>
      <c r="I133" s="120" t="s">
        <v>701</v>
      </c>
      <c r="J133" s="126" t="s">
        <v>702</v>
      </c>
      <c r="K133" s="120" t="s">
        <v>703</v>
      </c>
      <c r="L133" s="150" t="s">
        <v>704</v>
      </c>
      <c r="M133" s="120" t="s">
        <v>494</v>
      </c>
      <c r="N133" s="120" t="s">
        <v>705</v>
      </c>
      <c r="O133" s="120" t="s">
        <v>496</v>
      </c>
      <c r="P133" s="140" t="s">
        <v>706</v>
      </c>
      <c r="Q133" s="130" t="s">
        <v>498</v>
      </c>
      <c r="R133" s="130">
        <v>2</v>
      </c>
      <c r="S133" s="103" t="s">
        <v>499</v>
      </c>
      <c r="T133" s="107" t="s">
        <v>500</v>
      </c>
      <c r="AB133" s="107">
        <v>179</v>
      </c>
      <c r="AC133" s="120">
        <f>AB133+AB134</f>
        <v>361</v>
      </c>
      <c r="AD133" s="107">
        <v>62</v>
      </c>
      <c r="AE133" s="144">
        <f>(AB133*AD133+AB134*AD134)/AC133</f>
        <v>61.495844875346258</v>
      </c>
      <c r="AF133" s="107">
        <v>0</v>
      </c>
      <c r="AG133" s="120">
        <v>0</v>
      </c>
      <c r="AH133" s="107" t="s">
        <v>500</v>
      </c>
      <c r="AI133" s="120" t="s">
        <v>500</v>
      </c>
      <c r="CB133" s="120" t="s">
        <v>502</v>
      </c>
      <c r="CD133" s="107" t="s">
        <v>502</v>
      </c>
      <c r="CE133" s="120" t="s">
        <v>502</v>
      </c>
      <c r="CF133" s="107" t="s">
        <v>502</v>
      </c>
      <c r="CG133" s="107" t="s">
        <v>502</v>
      </c>
      <c r="CH133" s="107" t="s">
        <v>502</v>
      </c>
      <c r="CI133" s="107" t="s">
        <v>502</v>
      </c>
      <c r="CJ133" s="107" t="s">
        <v>502</v>
      </c>
      <c r="CK133" s="107" t="s">
        <v>502</v>
      </c>
      <c r="CL133" s="107" t="s">
        <v>502</v>
      </c>
      <c r="CY133" s="120" t="s">
        <v>502</v>
      </c>
      <c r="CZ133" s="107" t="s">
        <v>502</v>
      </c>
      <c r="DA133" s="120" t="s">
        <v>502</v>
      </c>
      <c r="DB133" s="107" t="s">
        <v>502</v>
      </c>
      <c r="DC133" s="107" t="s">
        <v>502</v>
      </c>
      <c r="DD133" s="107" t="s">
        <v>502</v>
      </c>
      <c r="DE133" s="107" t="s">
        <v>502</v>
      </c>
      <c r="DF133" s="107" t="s">
        <v>502</v>
      </c>
      <c r="DG133" s="107" t="s">
        <v>502</v>
      </c>
      <c r="DH133" s="107" t="s">
        <v>502</v>
      </c>
      <c r="EL133" s="107" t="s">
        <v>502</v>
      </c>
      <c r="EM133" s="116" t="s">
        <v>502</v>
      </c>
      <c r="EN133" s="116" t="s">
        <v>502</v>
      </c>
      <c r="EO133" s="116" t="s">
        <v>502</v>
      </c>
      <c r="EP133" s="116" t="s">
        <v>502</v>
      </c>
      <c r="EQ133" s="116" t="s">
        <v>502</v>
      </c>
      <c r="ER133" s="116" t="s">
        <v>502</v>
      </c>
      <c r="EU133" s="107" t="s">
        <v>502</v>
      </c>
      <c r="EV133" s="107" t="s">
        <v>502</v>
      </c>
      <c r="EW133" s="107" t="s">
        <v>502</v>
      </c>
      <c r="EX133" s="107" t="s">
        <v>502</v>
      </c>
      <c r="FJ133" s="123" t="s">
        <v>502</v>
      </c>
      <c r="FK133" s="123" t="s">
        <v>502</v>
      </c>
      <c r="FL133" s="120" t="s">
        <v>502</v>
      </c>
      <c r="FM133" s="120" t="s">
        <v>502</v>
      </c>
      <c r="FR133" s="120" t="s">
        <v>502</v>
      </c>
      <c r="FS133" s="120" t="s">
        <v>502</v>
      </c>
      <c r="GP133" s="120" t="s">
        <v>502</v>
      </c>
      <c r="GQ133" s="120" t="s">
        <v>500</v>
      </c>
      <c r="GR133" s="120" t="s">
        <v>500</v>
      </c>
      <c r="GS133" s="120" t="s">
        <v>500</v>
      </c>
      <c r="GZ133" s="120" t="s">
        <v>825</v>
      </c>
      <c r="HA133" s="120">
        <v>2016</v>
      </c>
      <c r="HB133" s="120" t="s">
        <v>879</v>
      </c>
      <c r="HC133" s="120" t="s">
        <v>808</v>
      </c>
      <c r="HG133" s="126" t="s">
        <v>885</v>
      </c>
      <c r="HH133" s="126" t="s">
        <v>886</v>
      </c>
      <c r="HI133" s="133" t="s">
        <v>884</v>
      </c>
      <c r="HJ133" s="120" t="s">
        <v>500</v>
      </c>
      <c r="HK133" s="120" t="s">
        <v>500</v>
      </c>
      <c r="HL133" s="120" t="s">
        <v>500</v>
      </c>
      <c r="HM133" s="125" t="s">
        <v>502</v>
      </c>
      <c r="HN133" s="126" t="s">
        <v>887</v>
      </c>
      <c r="IL133" s="120" t="s">
        <v>502</v>
      </c>
      <c r="IM133" s="120" t="s">
        <v>502</v>
      </c>
      <c r="IN133" s="120" t="s">
        <v>502</v>
      </c>
      <c r="IO133" s="120" t="s">
        <v>502</v>
      </c>
      <c r="JG133" s="120" t="s">
        <v>502</v>
      </c>
      <c r="JH133" s="120" t="s">
        <v>502</v>
      </c>
      <c r="JI133" s="120" t="s">
        <v>502</v>
      </c>
      <c r="JJ133" s="120" t="s">
        <v>502</v>
      </c>
      <c r="JM133" s="120" t="s">
        <v>502</v>
      </c>
      <c r="JN133" s="120" t="s">
        <v>502</v>
      </c>
      <c r="JO133" s="118" t="s">
        <v>502</v>
      </c>
      <c r="JP133" s="120" t="s">
        <v>502</v>
      </c>
      <c r="JQ133" s="118" t="s">
        <v>502</v>
      </c>
      <c r="JR133" s="118" t="s">
        <v>502</v>
      </c>
      <c r="JS133" s="118" t="s">
        <v>502</v>
      </c>
      <c r="JT133" s="118" t="s">
        <v>502</v>
      </c>
      <c r="JU133" s="118" t="s">
        <v>502</v>
      </c>
      <c r="JV133" s="118" t="s">
        <v>502</v>
      </c>
      <c r="JW133" s="118" t="s">
        <v>502</v>
      </c>
      <c r="KJ133" s="120" t="s">
        <v>502</v>
      </c>
      <c r="KK133" s="118" t="s">
        <v>502</v>
      </c>
      <c r="KL133" s="120" t="s">
        <v>502</v>
      </c>
      <c r="KM133" s="118" t="s">
        <v>502</v>
      </c>
      <c r="KN133" s="118" t="s">
        <v>502</v>
      </c>
      <c r="KO133" s="118" t="s">
        <v>502</v>
      </c>
      <c r="KP133" s="118" t="s">
        <v>502</v>
      </c>
      <c r="KQ133" s="118" t="s">
        <v>502</v>
      </c>
      <c r="KR133" s="118" t="s">
        <v>502</v>
      </c>
      <c r="KS133" s="118" t="s">
        <v>502</v>
      </c>
      <c r="LW133" s="118" t="s">
        <v>502</v>
      </c>
      <c r="LX133" s="118" t="s">
        <v>502</v>
      </c>
      <c r="LY133" s="118" t="s">
        <v>502</v>
      </c>
      <c r="LZ133" s="118" t="s">
        <v>502</v>
      </c>
      <c r="MA133" s="118" t="s">
        <v>502</v>
      </c>
      <c r="MB133" s="118" t="s">
        <v>502</v>
      </c>
      <c r="MC133" s="118" t="s">
        <v>502</v>
      </c>
      <c r="ME133" s="118" t="s">
        <v>502</v>
      </c>
      <c r="MF133" s="118" t="s">
        <v>502</v>
      </c>
      <c r="MG133" s="118" t="s">
        <v>502</v>
      </c>
      <c r="MH133" s="118" t="s">
        <v>502</v>
      </c>
    </row>
    <row r="134" spans="1:346" ht="14.4" customHeight="1" x14ac:dyDescent="0.3">
      <c r="A134" s="153"/>
      <c r="B134" s="153"/>
      <c r="C134" s="153"/>
      <c r="D134" s="162"/>
      <c r="E134" s="131"/>
      <c r="F134" s="120"/>
      <c r="G134" s="129"/>
      <c r="H134" s="126"/>
      <c r="I134" s="120"/>
      <c r="J134" s="126"/>
      <c r="K134" s="120"/>
      <c r="L134" s="150"/>
      <c r="M134" s="121"/>
      <c r="N134" s="120"/>
      <c r="O134" s="120"/>
      <c r="P134" s="140"/>
      <c r="Q134" s="131"/>
      <c r="R134" s="131"/>
      <c r="S134" s="103" t="s">
        <v>501</v>
      </c>
      <c r="T134" s="107" t="s">
        <v>500</v>
      </c>
      <c r="AB134" s="107">
        <v>182</v>
      </c>
      <c r="AC134" s="121"/>
      <c r="AD134" s="107">
        <v>61</v>
      </c>
      <c r="AE134" s="145"/>
      <c r="AF134" s="107">
        <v>0</v>
      </c>
      <c r="AG134" s="121"/>
      <c r="AH134" s="107" t="s">
        <v>500</v>
      </c>
      <c r="AI134" s="121"/>
      <c r="CB134" s="121"/>
      <c r="CD134" s="107" t="s">
        <v>502</v>
      </c>
      <c r="CE134" s="121"/>
      <c r="CF134" s="107" t="s">
        <v>502</v>
      </c>
      <c r="CG134" s="107" t="s">
        <v>502</v>
      </c>
      <c r="CH134" s="107" t="s">
        <v>502</v>
      </c>
      <c r="CI134" s="107" t="s">
        <v>502</v>
      </c>
      <c r="CJ134" s="107" t="s">
        <v>502</v>
      </c>
      <c r="CK134" s="107" t="s">
        <v>502</v>
      </c>
      <c r="CL134" s="107" t="s">
        <v>502</v>
      </c>
      <c r="CY134" s="121"/>
      <c r="CZ134" s="107" t="s">
        <v>502</v>
      </c>
      <c r="DA134" s="121"/>
      <c r="DB134" s="107" t="s">
        <v>502</v>
      </c>
      <c r="DC134" s="107" t="s">
        <v>502</v>
      </c>
      <c r="DD134" s="107" t="s">
        <v>502</v>
      </c>
      <c r="DE134" s="107" t="s">
        <v>502</v>
      </c>
      <c r="DF134" s="107" t="s">
        <v>502</v>
      </c>
      <c r="DG134" s="107" t="s">
        <v>502</v>
      </c>
      <c r="DH134" s="107" t="s">
        <v>502</v>
      </c>
      <c r="EL134" s="107" t="s">
        <v>502</v>
      </c>
      <c r="EM134" s="116" t="s">
        <v>502</v>
      </c>
      <c r="EN134" s="116" t="s">
        <v>502</v>
      </c>
      <c r="EO134" s="116" t="s">
        <v>502</v>
      </c>
      <c r="EP134" s="116" t="s">
        <v>502</v>
      </c>
      <c r="EQ134" s="116" t="s">
        <v>502</v>
      </c>
      <c r="ER134" s="116" t="s">
        <v>502</v>
      </c>
      <c r="EU134" s="107" t="s">
        <v>502</v>
      </c>
      <c r="EV134" s="107" t="s">
        <v>502</v>
      </c>
      <c r="EW134" s="107" t="s">
        <v>502</v>
      </c>
      <c r="EX134" s="107" t="s">
        <v>502</v>
      </c>
      <c r="FJ134" s="123"/>
      <c r="FK134" s="123"/>
      <c r="FL134" s="121"/>
      <c r="FM134" s="121"/>
      <c r="FR134" s="121"/>
      <c r="FS134" s="121"/>
      <c r="GP134" s="121"/>
      <c r="GQ134" s="120"/>
      <c r="GR134" s="120"/>
      <c r="GS134" s="120"/>
      <c r="GZ134" s="120"/>
      <c r="HA134" s="120"/>
      <c r="HB134" s="120"/>
      <c r="HC134" s="120"/>
      <c r="HG134" s="126"/>
      <c r="HH134" s="126"/>
      <c r="HI134" s="133"/>
      <c r="HJ134" s="120"/>
      <c r="HK134" s="120"/>
      <c r="HL134" s="120"/>
      <c r="HM134" s="126"/>
      <c r="HN134" s="126"/>
      <c r="IL134" s="121"/>
      <c r="IM134" s="121"/>
      <c r="IN134" s="121"/>
      <c r="IO134" s="121"/>
      <c r="JG134" s="121"/>
      <c r="JH134" s="121"/>
      <c r="JI134" s="121"/>
      <c r="JJ134" s="121"/>
      <c r="JM134" s="121"/>
      <c r="JN134" s="121"/>
      <c r="JO134" s="118" t="s">
        <v>502</v>
      </c>
      <c r="JP134" s="121"/>
      <c r="JQ134" s="118" t="s">
        <v>502</v>
      </c>
      <c r="JR134" s="118" t="s">
        <v>502</v>
      </c>
      <c r="JS134" s="118" t="s">
        <v>502</v>
      </c>
      <c r="JT134" s="118" t="s">
        <v>502</v>
      </c>
      <c r="JU134" s="118" t="s">
        <v>502</v>
      </c>
      <c r="JV134" s="118" t="s">
        <v>502</v>
      </c>
      <c r="JW134" s="118" t="s">
        <v>502</v>
      </c>
      <c r="KJ134" s="121"/>
      <c r="KK134" s="118" t="s">
        <v>502</v>
      </c>
      <c r="KL134" s="121"/>
      <c r="KM134" s="118" t="s">
        <v>502</v>
      </c>
      <c r="KN134" s="118" t="s">
        <v>502</v>
      </c>
      <c r="KO134" s="118" t="s">
        <v>502</v>
      </c>
      <c r="KP134" s="118" t="s">
        <v>502</v>
      </c>
      <c r="KQ134" s="118" t="s">
        <v>502</v>
      </c>
      <c r="KR134" s="118" t="s">
        <v>502</v>
      </c>
      <c r="KS134" s="118" t="s">
        <v>502</v>
      </c>
      <c r="LW134" s="118" t="s">
        <v>502</v>
      </c>
      <c r="LX134" s="118" t="s">
        <v>502</v>
      </c>
      <c r="LY134" s="118" t="s">
        <v>502</v>
      </c>
      <c r="LZ134" s="118" t="s">
        <v>502</v>
      </c>
      <c r="MA134" s="118" t="s">
        <v>502</v>
      </c>
      <c r="MB134" s="118" t="s">
        <v>502</v>
      </c>
      <c r="MC134" s="118" t="s">
        <v>502</v>
      </c>
      <c r="ME134" s="118" t="s">
        <v>502</v>
      </c>
      <c r="MF134" s="118" t="s">
        <v>502</v>
      </c>
      <c r="MG134" s="118" t="s">
        <v>502</v>
      </c>
      <c r="MH134" s="118" t="s">
        <v>502</v>
      </c>
    </row>
    <row r="135" spans="1:346" ht="14.4" customHeight="1" x14ac:dyDescent="0.3">
      <c r="A135" s="153"/>
      <c r="B135" s="153"/>
      <c r="C135" s="153"/>
      <c r="D135" s="162"/>
      <c r="E135" s="131"/>
      <c r="F135" s="120"/>
      <c r="G135" s="129"/>
      <c r="H135" s="126"/>
      <c r="I135" s="120"/>
      <c r="J135" s="126"/>
      <c r="K135" s="120"/>
      <c r="L135" s="150"/>
      <c r="M135" s="121"/>
      <c r="N135" s="120"/>
      <c r="O135" s="120"/>
      <c r="P135" s="140"/>
      <c r="Q135" s="131"/>
      <c r="R135" s="131"/>
      <c r="S135" s="103" t="s">
        <v>502</v>
      </c>
      <c r="T135" s="107" t="s">
        <v>502</v>
      </c>
      <c r="AB135" s="107" t="s">
        <v>502</v>
      </c>
      <c r="AC135" s="121"/>
      <c r="AD135" s="107" t="s">
        <v>502</v>
      </c>
      <c r="AE135" s="145"/>
      <c r="AF135" s="107" t="s">
        <v>502</v>
      </c>
      <c r="AG135" s="121"/>
      <c r="AH135" s="107" t="s">
        <v>502</v>
      </c>
      <c r="AI135" s="121"/>
      <c r="CB135" s="121"/>
      <c r="CD135" s="107" t="s">
        <v>502</v>
      </c>
      <c r="CE135" s="121"/>
      <c r="CF135" s="107" t="s">
        <v>502</v>
      </c>
      <c r="CG135" s="107" t="s">
        <v>502</v>
      </c>
      <c r="CH135" s="107" t="s">
        <v>502</v>
      </c>
      <c r="CI135" s="107" t="s">
        <v>502</v>
      </c>
      <c r="CJ135" s="107" t="s">
        <v>502</v>
      </c>
      <c r="CK135" s="107" t="s">
        <v>502</v>
      </c>
      <c r="CL135" s="107" t="s">
        <v>502</v>
      </c>
      <c r="CY135" s="121"/>
      <c r="CZ135" s="107" t="s">
        <v>502</v>
      </c>
      <c r="DA135" s="121"/>
      <c r="DB135" s="107" t="s">
        <v>502</v>
      </c>
      <c r="DC135" s="107" t="s">
        <v>502</v>
      </c>
      <c r="DD135" s="107" t="s">
        <v>502</v>
      </c>
      <c r="DE135" s="107" t="s">
        <v>502</v>
      </c>
      <c r="DF135" s="107" t="s">
        <v>502</v>
      </c>
      <c r="DG135" s="107" t="s">
        <v>502</v>
      </c>
      <c r="DH135" s="107" t="s">
        <v>502</v>
      </c>
      <c r="EL135" s="107" t="s">
        <v>502</v>
      </c>
      <c r="EM135" s="116" t="s">
        <v>502</v>
      </c>
      <c r="EN135" s="116" t="s">
        <v>502</v>
      </c>
      <c r="EO135" s="116" t="s">
        <v>502</v>
      </c>
      <c r="EP135" s="116" t="s">
        <v>502</v>
      </c>
      <c r="EQ135" s="116" t="s">
        <v>502</v>
      </c>
      <c r="ER135" s="116" t="s">
        <v>502</v>
      </c>
      <c r="EU135" s="107" t="s">
        <v>502</v>
      </c>
      <c r="EV135" s="107" t="s">
        <v>502</v>
      </c>
      <c r="EW135" s="107" t="s">
        <v>502</v>
      </c>
      <c r="EX135" s="107" t="s">
        <v>502</v>
      </c>
      <c r="FJ135" s="123"/>
      <c r="FK135" s="123"/>
      <c r="FL135" s="121"/>
      <c r="FM135" s="121"/>
      <c r="FR135" s="121"/>
      <c r="FS135" s="121"/>
      <c r="GP135" s="121"/>
      <c r="GQ135" s="120"/>
      <c r="GR135" s="120"/>
      <c r="GS135" s="120"/>
      <c r="GZ135" s="120"/>
      <c r="HA135" s="120"/>
      <c r="HB135" s="120"/>
      <c r="HC135" s="120"/>
      <c r="HG135" s="126"/>
      <c r="HH135" s="126"/>
      <c r="HI135" s="133"/>
      <c r="HJ135" s="120"/>
      <c r="HK135" s="120"/>
      <c r="HL135" s="120"/>
      <c r="HM135" s="126"/>
      <c r="HN135" s="126"/>
      <c r="IL135" s="121"/>
      <c r="IM135" s="121"/>
      <c r="IN135" s="121"/>
      <c r="IO135" s="121"/>
      <c r="JG135" s="121"/>
      <c r="JH135" s="121"/>
      <c r="JI135" s="121"/>
      <c r="JJ135" s="121"/>
      <c r="JM135" s="121"/>
      <c r="JN135" s="121"/>
      <c r="JO135" s="118" t="s">
        <v>502</v>
      </c>
      <c r="JP135" s="121"/>
      <c r="JQ135" s="118" t="s">
        <v>502</v>
      </c>
      <c r="JR135" s="118" t="s">
        <v>502</v>
      </c>
      <c r="JS135" s="118" t="s">
        <v>502</v>
      </c>
      <c r="JT135" s="118" t="s">
        <v>502</v>
      </c>
      <c r="JU135" s="118" t="s">
        <v>502</v>
      </c>
      <c r="JV135" s="118" t="s">
        <v>502</v>
      </c>
      <c r="JW135" s="118" t="s">
        <v>502</v>
      </c>
      <c r="KJ135" s="121"/>
      <c r="KK135" s="118" t="s">
        <v>502</v>
      </c>
      <c r="KL135" s="121"/>
      <c r="KM135" s="118" t="s">
        <v>502</v>
      </c>
      <c r="KN135" s="118" t="s">
        <v>502</v>
      </c>
      <c r="KO135" s="118" t="s">
        <v>502</v>
      </c>
      <c r="KP135" s="118" t="s">
        <v>502</v>
      </c>
      <c r="KQ135" s="118" t="s">
        <v>502</v>
      </c>
      <c r="KR135" s="118" t="s">
        <v>502</v>
      </c>
      <c r="KS135" s="118" t="s">
        <v>502</v>
      </c>
      <c r="LW135" s="118" t="s">
        <v>502</v>
      </c>
      <c r="LX135" s="118" t="s">
        <v>502</v>
      </c>
      <c r="LY135" s="118" t="s">
        <v>502</v>
      </c>
      <c r="LZ135" s="118" t="s">
        <v>502</v>
      </c>
      <c r="MA135" s="118" t="s">
        <v>502</v>
      </c>
      <c r="MB135" s="118" t="s">
        <v>502</v>
      </c>
      <c r="MC135" s="118" t="s">
        <v>502</v>
      </c>
      <c r="ME135" s="118" t="s">
        <v>502</v>
      </c>
      <c r="MF135" s="118" t="s">
        <v>502</v>
      </c>
      <c r="MG135" s="118" t="s">
        <v>502</v>
      </c>
      <c r="MH135" s="118" t="s">
        <v>502</v>
      </c>
    </row>
    <row r="136" spans="1:346" ht="14.4" customHeight="1" x14ac:dyDescent="0.3">
      <c r="A136" s="154"/>
      <c r="B136" s="154"/>
      <c r="C136" s="154"/>
      <c r="D136" s="163"/>
      <c r="E136" s="132"/>
      <c r="F136" s="120"/>
      <c r="G136" s="129"/>
      <c r="H136" s="126"/>
      <c r="I136" s="120"/>
      <c r="J136" s="126"/>
      <c r="K136" s="120"/>
      <c r="L136" s="125"/>
      <c r="M136" s="121"/>
      <c r="N136" s="120"/>
      <c r="O136" s="120"/>
      <c r="P136" s="125"/>
      <c r="Q136" s="132"/>
      <c r="R136" s="132"/>
      <c r="S136" s="103" t="s">
        <v>502</v>
      </c>
      <c r="T136" s="107" t="s">
        <v>502</v>
      </c>
      <c r="AB136" s="107" t="s">
        <v>502</v>
      </c>
      <c r="AC136" s="121"/>
      <c r="AD136" s="107" t="s">
        <v>502</v>
      </c>
      <c r="AE136" s="145"/>
      <c r="AF136" s="107" t="s">
        <v>502</v>
      </c>
      <c r="AG136" s="121"/>
      <c r="AH136" s="107" t="s">
        <v>502</v>
      </c>
      <c r="AI136" s="121"/>
      <c r="CB136" s="121"/>
      <c r="CD136" s="107" t="s">
        <v>502</v>
      </c>
      <c r="CE136" s="121"/>
      <c r="CF136" s="107" t="s">
        <v>502</v>
      </c>
      <c r="CG136" s="107" t="s">
        <v>502</v>
      </c>
      <c r="CH136" s="107" t="s">
        <v>502</v>
      </c>
      <c r="CI136" s="107" t="s">
        <v>502</v>
      </c>
      <c r="CJ136" s="107" t="s">
        <v>502</v>
      </c>
      <c r="CK136" s="107" t="s">
        <v>502</v>
      </c>
      <c r="CL136" s="107" t="s">
        <v>502</v>
      </c>
      <c r="CY136" s="121"/>
      <c r="CZ136" s="107" t="s">
        <v>502</v>
      </c>
      <c r="DA136" s="121"/>
      <c r="DB136" s="107" t="s">
        <v>502</v>
      </c>
      <c r="DC136" s="107" t="s">
        <v>502</v>
      </c>
      <c r="DD136" s="107" t="s">
        <v>502</v>
      </c>
      <c r="DE136" s="107" t="s">
        <v>502</v>
      </c>
      <c r="DF136" s="107" t="s">
        <v>502</v>
      </c>
      <c r="DG136" s="107" t="s">
        <v>502</v>
      </c>
      <c r="DH136" s="107" t="s">
        <v>502</v>
      </c>
      <c r="EL136" s="107" t="s">
        <v>502</v>
      </c>
      <c r="EM136" s="116" t="s">
        <v>502</v>
      </c>
      <c r="EN136" s="116" t="s">
        <v>502</v>
      </c>
      <c r="EO136" s="116" t="s">
        <v>502</v>
      </c>
      <c r="EP136" s="116" t="s">
        <v>502</v>
      </c>
      <c r="EQ136" s="116" t="s">
        <v>502</v>
      </c>
      <c r="ER136" s="116" t="s">
        <v>502</v>
      </c>
      <c r="EU136" s="107" t="s">
        <v>502</v>
      </c>
      <c r="EV136" s="107" t="s">
        <v>502</v>
      </c>
      <c r="EW136" s="107" t="s">
        <v>502</v>
      </c>
      <c r="EX136" s="107" t="s">
        <v>502</v>
      </c>
      <c r="FJ136" s="123"/>
      <c r="FK136" s="123"/>
      <c r="FL136" s="121"/>
      <c r="FM136" s="121"/>
      <c r="FR136" s="121"/>
      <c r="FS136" s="121"/>
      <c r="GP136" s="121"/>
      <c r="GQ136" s="120" t="s">
        <v>500</v>
      </c>
      <c r="GR136" s="120" t="s">
        <v>500</v>
      </c>
      <c r="GS136" s="120" t="s">
        <v>500</v>
      </c>
      <c r="GZ136" s="120"/>
      <c r="HA136" s="120"/>
      <c r="HB136" s="120"/>
      <c r="HC136" s="120"/>
      <c r="HG136" s="126"/>
      <c r="HH136" s="126"/>
      <c r="HI136" s="120"/>
      <c r="HJ136" s="120" t="s">
        <v>500</v>
      </c>
      <c r="HK136" s="120" t="s">
        <v>500</v>
      </c>
      <c r="HL136" s="120" t="s">
        <v>500</v>
      </c>
      <c r="HM136" s="126"/>
      <c r="HN136" s="126"/>
      <c r="IL136" s="121"/>
      <c r="IM136" s="121"/>
      <c r="IN136" s="121"/>
      <c r="IO136" s="121"/>
      <c r="JG136" s="121"/>
      <c r="JH136" s="121"/>
      <c r="JI136" s="121"/>
      <c r="JJ136" s="121"/>
      <c r="JM136" s="121"/>
      <c r="JN136" s="121"/>
      <c r="JO136" s="118" t="s">
        <v>502</v>
      </c>
      <c r="JP136" s="121"/>
      <c r="JQ136" s="118" t="s">
        <v>502</v>
      </c>
      <c r="JR136" s="118" t="s">
        <v>502</v>
      </c>
      <c r="JS136" s="118" t="s">
        <v>502</v>
      </c>
      <c r="JT136" s="118" t="s">
        <v>502</v>
      </c>
      <c r="JU136" s="118" t="s">
        <v>502</v>
      </c>
      <c r="JV136" s="118" t="s">
        <v>502</v>
      </c>
      <c r="JW136" s="118" t="s">
        <v>502</v>
      </c>
      <c r="KJ136" s="121"/>
      <c r="KK136" s="118" t="s">
        <v>502</v>
      </c>
      <c r="KL136" s="121"/>
      <c r="KM136" s="118" t="s">
        <v>502</v>
      </c>
      <c r="KN136" s="118" t="s">
        <v>502</v>
      </c>
      <c r="KO136" s="118" t="s">
        <v>502</v>
      </c>
      <c r="KP136" s="118" t="s">
        <v>502</v>
      </c>
      <c r="KQ136" s="118" t="s">
        <v>502</v>
      </c>
      <c r="KR136" s="118" t="s">
        <v>502</v>
      </c>
      <c r="KS136" s="118" t="s">
        <v>502</v>
      </c>
      <c r="LW136" s="118" t="s">
        <v>502</v>
      </c>
      <c r="LX136" s="118" t="s">
        <v>502</v>
      </c>
      <c r="LY136" s="118" t="s">
        <v>502</v>
      </c>
      <c r="LZ136" s="118" t="s">
        <v>502</v>
      </c>
      <c r="MA136" s="118" t="s">
        <v>502</v>
      </c>
      <c r="MB136" s="118" t="s">
        <v>502</v>
      </c>
      <c r="MC136" s="118" t="s">
        <v>502</v>
      </c>
      <c r="ME136" s="118" t="s">
        <v>502</v>
      </c>
      <c r="MF136" s="118" t="s">
        <v>502</v>
      </c>
      <c r="MG136" s="118" t="s">
        <v>502</v>
      </c>
      <c r="MH136" s="118" t="s">
        <v>502</v>
      </c>
    </row>
    <row r="137" spans="1:346" ht="14.4" customHeight="1" x14ac:dyDescent="0.3">
      <c r="A137" s="152">
        <v>7</v>
      </c>
      <c r="B137" s="152">
        <v>7</v>
      </c>
      <c r="C137" s="152" t="s">
        <v>485</v>
      </c>
      <c r="D137" s="161">
        <v>45029</v>
      </c>
      <c r="E137" s="130" t="s">
        <v>707</v>
      </c>
      <c r="F137" s="120" t="s">
        <v>768</v>
      </c>
      <c r="G137" s="126" t="s">
        <v>708</v>
      </c>
      <c r="H137" s="126" t="s">
        <v>709</v>
      </c>
      <c r="I137" s="120" t="s">
        <v>710</v>
      </c>
      <c r="J137" s="126" t="s">
        <v>711</v>
      </c>
      <c r="K137" s="120" t="s">
        <v>703</v>
      </c>
      <c r="L137" s="150" t="s">
        <v>712</v>
      </c>
      <c r="M137" s="120" t="s">
        <v>494</v>
      </c>
      <c r="N137" s="120" t="s">
        <v>705</v>
      </c>
      <c r="O137" s="120" t="s">
        <v>496</v>
      </c>
      <c r="P137" s="140" t="s">
        <v>705</v>
      </c>
      <c r="Q137" s="130" t="s">
        <v>498</v>
      </c>
      <c r="R137" s="130">
        <v>2</v>
      </c>
      <c r="S137" s="108" t="s">
        <v>499</v>
      </c>
      <c r="T137" s="108" t="s">
        <v>500</v>
      </c>
      <c r="AB137" s="108" t="s">
        <v>500</v>
      </c>
      <c r="AC137" s="120" t="s">
        <v>500</v>
      </c>
      <c r="AD137" s="108" t="s">
        <v>500</v>
      </c>
      <c r="AE137" s="120" t="s">
        <v>500</v>
      </c>
      <c r="AF137" s="108">
        <v>0</v>
      </c>
      <c r="AG137" s="120">
        <v>0</v>
      </c>
      <c r="AH137" s="108" t="s">
        <v>500</v>
      </c>
      <c r="AI137" s="120" t="s">
        <v>500</v>
      </c>
      <c r="CB137" s="120" t="s">
        <v>502</v>
      </c>
      <c r="CD137" s="108" t="s">
        <v>502</v>
      </c>
      <c r="CE137" s="120" t="s">
        <v>502</v>
      </c>
      <c r="CF137" s="108" t="s">
        <v>502</v>
      </c>
      <c r="CG137" s="108" t="s">
        <v>502</v>
      </c>
      <c r="CH137" s="108" t="s">
        <v>502</v>
      </c>
      <c r="CI137" s="108" t="s">
        <v>502</v>
      </c>
      <c r="CJ137" s="108" t="s">
        <v>502</v>
      </c>
      <c r="CK137" s="108" t="s">
        <v>502</v>
      </c>
      <c r="CL137" s="108" t="s">
        <v>502</v>
      </c>
      <c r="CY137" s="120" t="s">
        <v>502</v>
      </c>
      <c r="CZ137" s="108" t="s">
        <v>502</v>
      </c>
      <c r="DA137" s="120" t="s">
        <v>502</v>
      </c>
      <c r="DB137" s="108" t="s">
        <v>502</v>
      </c>
      <c r="DC137" s="108" t="s">
        <v>502</v>
      </c>
      <c r="DD137" s="108" t="s">
        <v>502</v>
      </c>
      <c r="DE137" s="108" t="s">
        <v>502</v>
      </c>
      <c r="DF137" s="108" t="s">
        <v>502</v>
      </c>
      <c r="DG137" s="108" t="s">
        <v>502</v>
      </c>
      <c r="DH137" s="108" t="s">
        <v>502</v>
      </c>
      <c r="EL137" s="108" t="s">
        <v>502</v>
      </c>
      <c r="EM137" s="117" t="s">
        <v>502</v>
      </c>
      <c r="EN137" s="117" t="s">
        <v>502</v>
      </c>
      <c r="EO137" s="117" t="s">
        <v>502</v>
      </c>
      <c r="EP137" s="117" t="s">
        <v>502</v>
      </c>
      <c r="EQ137" s="117" t="s">
        <v>502</v>
      </c>
      <c r="ER137" s="117" t="s">
        <v>502</v>
      </c>
      <c r="EU137" s="108" t="s">
        <v>502</v>
      </c>
      <c r="EV137" s="108" t="s">
        <v>502</v>
      </c>
      <c r="EW137" s="108" t="s">
        <v>502</v>
      </c>
      <c r="EX137" s="108" t="s">
        <v>502</v>
      </c>
      <c r="FJ137" s="123" t="s">
        <v>502</v>
      </c>
      <c r="FK137" s="123" t="s">
        <v>502</v>
      </c>
      <c r="FL137" s="120" t="s">
        <v>502</v>
      </c>
      <c r="FM137" s="120" t="s">
        <v>502</v>
      </c>
      <c r="FR137" s="120" t="s">
        <v>502</v>
      </c>
      <c r="FS137" s="120" t="s">
        <v>502</v>
      </c>
      <c r="GP137" s="120" t="s">
        <v>502</v>
      </c>
      <c r="GQ137" s="120" t="s">
        <v>500</v>
      </c>
      <c r="GR137" s="120" t="s">
        <v>500</v>
      </c>
      <c r="GS137" s="120" t="s">
        <v>500</v>
      </c>
      <c r="GZ137" s="120" t="s">
        <v>825</v>
      </c>
      <c r="HA137" s="120">
        <v>2015</v>
      </c>
      <c r="HB137" s="120" t="s">
        <v>879</v>
      </c>
      <c r="HC137" s="134" t="s">
        <v>808</v>
      </c>
      <c r="HG137" s="126" t="s">
        <v>888</v>
      </c>
      <c r="HH137" s="126" t="s">
        <v>889</v>
      </c>
      <c r="HI137" s="133" t="s">
        <v>884</v>
      </c>
      <c r="HJ137" s="120" t="s">
        <v>500</v>
      </c>
      <c r="HK137" s="120" t="s">
        <v>500</v>
      </c>
      <c r="HL137" s="120" t="s">
        <v>500</v>
      </c>
      <c r="HM137" s="125" t="s">
        <v>502</v>
      </c>
      <c r="HN137" s="126" t="s">
        <v>890</v>
      </c>
      <c r="IL137" s="120" t="s">
        <v>502</v>
      </c>
      <c r="IM137" s="120" t="s">
        <v>502</v>
      </c>
      <c r="IN137" s="120" t="s">
        <v>502</v>
      </c>
      <c r="IO137" s="120" t="s">
        <v>502</v>
      </c>
      <c r="JG137" s="120" t="s">
        <v>502</v>
      </c>
      <c r="JH137" s="120" t="s">
        <v>502</v>
      </c>
      <c r="JI137" s="120" t="s">
        <v>502</v>
      </c>
      <c r="JJ137" s="120" t="s">
        <v>502</v>
      </c>
      <c r="JM137" s="120" t="s">
        <v>502</v>
      </c>
      <c r="JN137" s="120" t="s">
        <v>502</v>
      </c>
      <c r="JO137" s="119" t="s">
        <v>502</v>
      </c>
      <c r="JP137" s="120" t="s">
        <v>502</v>
      </c>
      <c r="JQ137" s="119" t="s">
        <v>502</v>
      </c>
      <c r="JR137" s="119" t="s">
        <v>502</v>
      </c>
      <c r="JS137" s="119" t="s">
        <v>502</v>
      </c>
      <c r="JT137" s="119" t="s">
        <v>502</v>
      </c>
      <c r="JU137" s="119" t="s">
        <v>502</v>
      </c>
      <c r="JV137" s="119" t="s">
        <v>502</v>
      </c>
      <c r="JW137" s="119" t="s">
        <v>502</v>
      </c>
      <c r="KJ137" s="120" t="s">
        <v>502</v>
      </c>
      <c r="KK137" s="119" t="s">
        <v>502</v>
      </c>
      <c r="KL137" s="120" t="s">
        <v>502</v>
      </c>
      <c r="KM137" s="119" t="s">
        <v>502</v>
      </c>
      <c r="KN137" s="119" t="s">
        <v>502</v>
      </c>
      <c r="KO137" s="119" t="s">
        <v>502</v>
      </c>
      <c r="KP137" s="119" t="s">
        <v>502</v>
      </c>
      <c r="KQ137" s="119" t="s">
        <v>502</v>
      </c>
      <c r="KR137" s="119" t="s">
        <v>502</v>
      </c>
      <c r="KS137" s="119" t="s">
        <v>502</v>
      </c>
      <c r="LW137" s="119" t="s">
        <v>502</v>
      </c>
      <c r="LX137" s="119" t="s">
        <v>502</v>
      </c>
      <c r="LY137" s="119" t="s">
        <v>502</v>
      </c>
      <c r="LZ137" s="119" t="s">
        <v>502</v>
      </c>
      <c r="MA137" s="119" t="s">
        <v>502</v>
      </c>
      <c r="MB137" s="119" t="s">
        <v>502</v>
      </c>
      <c r="MC137" s="119" t="s">
        <v>502</v>
      </c>
      <c r="ME137" s="119" t="s">
        <v>502</v>
      </c>
      <c r="MF137" s="119" t="s">
        <v>502</v>
      </c>
      <c r="MG137" s="119" t="s">
        <v>502</v>
      </c>
      <c r="MH137" s="119" t="s">
        <v>502</v>
      </c>
    </row>
    <row r="138" spans="1:346" ht="14.4" customHeight="1" x14ac:dyDescent="0.3">
      <c r="A138" s="153"/>
      <c r="B138" s="153"/>
      <c r="C138" s="153"/>
      <c r="D138" s="162"/>
      <c r="E138" s="131"/>
      <c r="F138" s="120"/>
      <c r="G138" s="126"/>
      <c r="H138" s="126"/>
      <c r="I138" s="120"/>
      <c r="J138" s="126"/>
      <c r="K138" s="120"/>
      <c r="L138" s="125"/>
      <c r="M138" s="121"/>
      <c r="N138" s="120"/>
      <c r="O138" s="120"/>
      <c r="P138" s="140"/>
      <c r="Q138" s="131"/>
      <c r="R138" s="131"/>
      <c r="S138" s="103" t="s">
        <v>501</v>
      </c>
      <c r="T138" s="103" t="s">
        <v>500</v>
      </c>
      <c r="AB138" s="103" t="s">
        <v>500</v>
      </c>
      <c r="AC138" s="121"/>
      <c r="AD138" s="103" t="s">
        <v>500</v>
      </c>
      <c r="AE138" s="121"/>
      <c r="AF138" s="103">
        <v>0</v>
      </c>
      <c r="AG138" s="121"/>
      <c r="AH138" s="103" t="s">
        <v>500</v>
      </c>
      <c r="AI138" s="121"/>
      <c r="CB138" s="121"/>
      <c r="CD138" s="103" t="s">
        <v>502</v>
      </c>
      <c r="CE138" s="121"/>
      <c r="CF138" s="103" t="s">
        <v>502</v>
      </c>
      <c r="CG138" s="103" t="s">
        <v>502</v>
      </c>
      <c r="CH138" s="103" t="s">
        <v>502</v>
      </c>
      <c r="CI138" s="103" t="s">
        <v>502</v>
      </c>
      <c r="CJ138" s="103" t="s">
        <v>502</v>
      </c>
      <c r="CK138" s="103" t="s">
        <v>502</v>
      </c>
      <c r="CL138" s="103" t="s">
        <v>502</v>
      </c>
      <c r="CY138" s="121"/>
      <c r="CZ138" s="103" t="s">
        <v>502</v>
      </c>
      <c r="DA138" s="121"/>
      <c r="DB138" s="103" t="s">
        <v>502</v>
      </c>
      <c r="DC138" s="103" t="s">
        <v>502</v>
      </c>
      <c r="DD138" s="103" t="s">
        <v>502</v>
      </c>
      <c r="DE138" s="103" t="s">
        <v>502</v>
      </c>
      <c r="DF138" s="103" t="s">
        <v>502</v>
      </c>
      <c r="DG138" s="103" t="s">
        <v>502</v>
      </c>
      <c r="DH138" s="103" t="s">
        <v>502</v>
      </c>
      <c r="EL138" s="103" t="s">
        <v>502</v>
      </c>
      <c r="EM138" s="116" t="s">
        <v>502</v>
      </c>
      <c r="EN138" s="116" t="s">
        <v>502</v>
      </c>
      <c r="EO138" s="116" t="s">
        <v>502</v>
      </c>
      <c r="EP138" s="116" t="s">
        <v>502</v>
      </c>
      <c r="EQ138" s="116" t="s">
        <v>502</v>
      </c>
      <c r="ER138" s="116" t="s">
        <v>502</v>
      </c>
      <c r="EU138" s="103" t="s">
        <v>502</v>
      </c>
      <c r="EV138" s="103" t="s">
        <v>502</v>
      </c>
      <c r="EW138" s="103" t="s">
        <v>502</v>
      </c>
      <c r="EX138" s="103" t="s">
        <v>502</v>
      </c>
      <c r="FJ138" s="123"/>
      <c r="FK138" s="123"/>
      <c r="FL138" s="121"/>
      <c r="FM138" s="121"/>
      <c r="FR138" s="121"/>
      <c r="FS138" s="121"/>
      <c r="GP138" s="121"/>
      <c r="GQ138" s="120"/>
      <c r="GR138" s="120"/>
      <c r="GS138" s="120"/>
      <c r="GZ138" s="120"/>
      <c r="HA138" s="120"/>
      <c r="HB138" s="120"/>
      <c r="HC138" s="134"/>
      <c r="HG138" s="126"/>
      <c r="HH138" s="126"/>
      <c r="HI138" s="133"/>
      <c r="HJ138" s="120"/>
      <c r="HK138" s="120"/>
      <c r="HL138" s="120"/>
      <c r="HM138" s="126"/>
      <c r="HN138" s="126"/>
      <c r="IL138" s="121"/>
      <c r="IM138" s="121"/>
      <c r="IN138" s="121"/>
      <c r="IO138" s="121"/>
      <c r="JG138" s="121"/>
      <c r="JH138" s="121"/>
      <c r="JI138" s="121"/>
      <c r="JJ138" s="121"/>
      <c r="JM138" s="121"/>
      <c r="JN138" s="121"/>
      <c r="JO138" s="118" t="s">
        <v>502</v>
      </c>
      <c r="JP138" s="121"/>
      <c r="JQ138" s="118" t="s">
        <v>502</v>
      </c>
      <c r="JR138" s="118" t="s">
        <v>502</v>
      </c>
      <c r="JS138" s="118" t="s">
        <v>502</v>
      </c>
      <c r="JT138" s="118" t="s">
        <v>502</v>
      </c>
      <c r="JU138" s="118" t="s">
        <v>502</v>
      </c>
      <c r="JV138" s="118" t="s">
        <v>502</v>
      </c>
      <c r="JW138" s="118" t="s">
        <v>502</v>
      </c>
      <c r="KJ138" s="121"/>
      <c r="KK138" s="118" t="s">
        <v>502</v>
      </c>
      <c r="KL138" s="121"/>
      <c r="KM138" s="118" t="s">
        <v>502</v>
      </c>
      <c r="KN138" s="118" t="s">
        <v>502</v>
      </c>
      <c r="KO138" s="118" t="s">
        <v>502</v>
      </c>
      <c r="KP138" s="118" t="s">
        <v>502</v>
      </c>
      <c r="KQ138" s="118" t="s">
        <v>502</v>
      </c>
      <c r="KR138" s="118" t="s">
        <v>502</v>
      </c>
      <c r="KS138" s="118" t="s">
        <v>502</v>
      </c>
      <c r="LW138" s="118" t="s">
        <v>502</v>
      </c>
      <c r="LX138" s="118" t="s">
        <v>502</v>
      </c>
      <c r="LY138" s="118" t="s">
        <v>502</v>
      </c>
      <c r="LZ138" s="118" t="s">
        <v>502</v>
      </c>
      <c r="MA138" s="118" t="s">
        <v>502</v>
      </c>
      <c r="MB138" s="118" t="s">
        <v>502</v>
      </c>
      <c r="MC138" s="118" t="s">
        <v>502</v>
      </c>
      <c r="ME138" s="118" t="s">
        <v>502</v>
      </c>
      <c r="MF138" s="118" t="s">
        <v>502</v>
      </c>
      <c r="MG138" s="118" t="s">
        <v>502</v>
      </c>
      <c r="MH138" s="118" t="s">
        <v>502</v>
      </c>
    </row>
    <row r="139" spans="1:346" ht="14.4" customHeight="1" x14ac:dyDescent="0.3">
      <c r="A139" s="153"/>
      <c r="B139" s="153"/>
      <c r="C139" s="153"/>
      <c r="D139" s="162"/>
      <c r="E139" s="131"/>
      <c r="F139" s="120"/>
      <c r="G139" s="126"/>
      <c r="H139" s="126"/>
      <c r="I139" s="120"/>
      <c r="J139" s="126"/>
      <c r="K139" s="120"/>
      <c r="L139" s="125"/>
      <c r="M139" s="121"/>
      <c r="N139" s="120"/>
      <c r="O139" s="120"/>
      <c r="P139" s="140"/>
      <c r="Q139" s="131"/>
      <c r="R139" s="131"/>
      <c r="S139" s="103" t="s">
        <v>502</v>
      </c>
      <c r="T139" s="103" t="s">
        <v>502</v>
      </c>
      <c r="AB139" s="103" t="s">
        <v>502</v>
      </c>
      <c r="AC139" s="121"/>
      <c r="AD139" s="103" t="s">
        <v>502</v>
      </c>
      <c r="AE139" s="121"/>
      <c r="AF139" s="103" t="s">
        <v>502</v>
      </c>
      <c r="AG139" s="121"/>
      <c r="AH139" s="103" t="s">
        <v>502</v>
      </c>
      <c r="AI139" s="121"/>
      <c r="CB139" s="121"/>
      <c r="CD139" s="103" t="s">
        <v>502</v>
      </c>
      <c r="CE139" s="121"/>
      <c r="CF139" s="103" t="s">
        <v>502</v>
      </c>
      <c r="CG139" s="103" t="s">
        <v>502</v>
      </c>
      <c r="CH139" s="103" t="s">
        <v>502</v>
      </c>
      <c r="CI139" s="103" t="s">
        <v>502</v>
      </c>
      <c r="CJ139" s="103" t="s">
        <v>502</v>
      </c>
      <c r="CK139" s="103" t="s">
        <v>502</v>
      </c>
      <c r="CL139" s="103" t="s">
        <v>502</v>
      </c>
      <c r="CY139" s="121"/>
      <c r="CZ139" s="103" t="s">
        <v>502</v>
      </c>
      <c r="DA139" s="121"/>
      <c r="DB139" s="103" t="s">
        <v>502</v>
      </c>
      <c r="DC139" s="103" t="s">
        <v>502</v>
      </c>
      <c r="DD139" s="103" t="s">
        <v>502</v>
      </c>
      <c r="DE139" s="103" t="s">
        <v>502</v>
      </c>
      <c r="DF139" s="103" t="s">
        <v>502</v>
      </c>
      <c r="DG139" s="103" t="s">
        <v>502</v>
      </c>
      <c r="DH139" s="103" t="s">
        <v>502</v>
      </c>
      <c r="EL139" s="103" t="s">
        <v>502</v>
      </c>
      <c r="EM139" s="116" t="s">
        <v>502</v>
      </c>
      <c r="EN139" s="116" t="s">
        <v>502</v>
      </c>
      <c r="EO139" s="116" t="s">
        <v>502</v>
      </c>
      <c r="EP139" s="116" t="s">
        <v>502</v>
      </c>
      <c r="EQ139" s="116" t="s">
        <v>502</v>
      </c>
      <c r="ER139" s="116" t="s">
        <v>502</v>
      </c>
      <c r="EU139" s="103" t="s">
        <v>502</v>
      </c>
      <c r="EV139" s="103" t="s">
        <v>502</v>
      </c>
      <c r="EW139" s="103" t="s">
        <v>502</v>
      </c>
      <c r="EX139" s="103" t="s">
        <v>502</v>
      </c>
      <c r="FJ139" s="123"/>
      <c r="FK139" s="123"/>
      <c r="FL139" s="121"/>
      <c r="FM139" s="121"/>
      <c r="FR139" s="121"/>
      <c r="FS139" s="121"/>
      <c r="GP139" s="121"/>
      <c r="GQ139" s="120"/>
      <c r="GR139" s="120"/>
      <c r="GS139" s="120"/>
      <c r="GZ139" s="120"/>
      <c r="HA139" s="120"/>
      <c r="HB139" s="120"/>
      <c r="HC139" s="134"/>
      <c r="HG139" s="126"/>
      <c r="HH139" s="126"/>
      <c r="HI139" s="133"/>
      <c r="HJ139" s="120"/>
      <c r="HK139" s="120"/>
      <c r="HL139" s="120"/>
      <c r="HM139" s="126"/>
      <c r="HN139" s="126"/>
      <c r="IL139" s="121"/>
      <c r="IM139" s="121"/>
      <c r="IN139" s="121"/>
      <c r="IO139" s="121"/>
      <c r="JG139" s="121"/>
      <c r="JH139" s="121"/>
      <c r="JI139" s="121"/>
      <c r="JJ139" s="121"/>
      <c r="JM139" s="121"/>
      <c r="JN139" s="121"/>
      <c r="JO139" s="118" t="s">
        <v>502</v>
      </c>
      <c r="JP139" s="121"/>
      <c r="JQ139" s="118" t="s">
        <v>502</v>
      </c>
      <c r="JR139" s="118" t="s">
        <v>502</v>
      </c>
      <c r="JS139" s="118" t="s">
        <v>502</v>
      </c>
      <c r="JT139" s="118" t="s">
        <v>502</v>
      </c>
      <c r="JU139" s="118" t="s">
        <v>502</v>
      </c>
      <c r="JV139" s="118" t="s">
        <v>502</v>
      </c>
      <c r="JW139" s="118" t="s">
        <v>502</v>
      </c>
      <c r="KJ139" s="121"/>
      <c r="KK139" s="118" t="s">
        <v>502</v>
      </c>
      <c r="KL139" s="121"/>
      <c r="KM139" s="118" t="s">
        <v>502</v>
      </c>
      <c r="KN139" s="118" t="s">
        <v>502</v>
      </c>
      <c r="KO139" s="118" t="s">
        <v>502</v>
      </c>
      <c r="KP139" s="118" t="s">
        <v>502</v>
      </c>
      <c r="KQ139" s="118" t="s">
        <v>502</v>
      </c>
      <c r="KR139" s="118" t="s">
        <v>502</v>
      </c>
      <c r="KS139" s="118" t="s">
        <v>502</v>
      </c>
      <c r="LW139" s="118" t="s">
        <v>502</v>
      </c>
      <c r="LX139" s="118" t="s">
        <v>502</v>
      </c>
      <c r="LY139" s="118" t="s">
        <v>502</v>
      </c>
      <c r="LZ139" s="118" t="s">
        <v>502</v>
      </c>
      <c r="MA139" s="118" t="s">
        <v>502</v>
      </c>
      <c r="MB139" s="118" t="s">
        <v>502</v>
      </c>
      <c r="MC139" s="118" t="s">
        <v>502</v>
      </c>
      <c r="ME139" s="118" t="s">
        <v>502</v>
      </c>
      <c r="MF139" s="118" t="s">
        <v>502</v>
      </c>
      <c r="MG139" s="118" t="s">
        <v>502</v>
      </c>
      <c r="MH139" s="118" t="s">
        <v>502</v>
      </c>
    </row>
    <row r="140" spans="1:346" ht="14.4" customHeight="1" x14ac:dyDescent="0.3">
      <c r="A140" s="154"/>
      <c r="B140" s="154"/>
      <c r="C140" s="154"/>
      <c r="D140" s="163"/>
      <c r="E140" s="132"/>
      <c r="F140" s="120"/>
      <c r="G140" s="126"/>
      <c r="H140" s="126"/>
      <c r="I140" s="120"/>
      <c r="J140" s="126"/>
      <c r="K140" s="120"/>
      <c r="L140" s="125"/>
      <c r="M140" s="121"/>
      <c r="N140" s="120"/>
      <c r="O140" s="120"/>
      <c r="P140" s="125"/>
      <c r="Q140" s="132"/>
      <c r="R140" s="132"/>
      <c r="S140" s="103" t="s">
        <v>502</v>
      </c>
      <c r="T140" s="103" t="s">
        <v>502</v>
      </c>
      <c r="AB140" s="103" t="s">
        <v>502</v>
      </c>
      <c r="AC140" s="121"/>
      <c r="AD140" s="103" t="s">
        <v>502</v>
      </c>
      <c r="AE140" s="121"/>
      <c r="AF140" s="103" t="s">
        <v>502</v>
      </c>
      <c r="AG140" s="121"/>
      <c r="AH140" s="103" t="s">
        <v>502</v>
      </c>
      <c r="AI140" s="121"/>
      <c r="CB140" s="121"/>
      <c r="CD140" s="103" t="s">
        <v>502</v>
      </c>
      <c r="CE140" s="121"/>
      <c r="CF140" s="103" t="s">
        <v>502</v>
      </c>
      <c r="CG140" s="103" t="s">
        <v>502</v>
      </c>
      <c r="CH140" s="103" t="s">
        <v>502</v>
      </c>
      <c r="CI140" s="103" t="s">
        <v>502</v>
      </c>
      <c r="CJ140" s="103" t="s">
        <v>502</v>
      </c>
      <c r="CK140" s="103" t="s">
        <v>502</v>
      </c>
      <c r="CL140" s="103" t="s">
        <v>502</v>
      </c>
      <c r="CY140" s="121"/>
      <c r="CZ140" s="103" t="s">
        <v>502</v>
      </c>
      <c r="DA140" s="121"/>
      <c r="DB140" s="103" t="s">
        <v>502</v>
      </c>
      <c r="DC140" s="103" t="s">
        <v>502</v>
      </c>
      <c r="DD140" s="103" t="s">
        <v>502</v>
      </c>
      <c r="DE140" s="103" t="s">
        <v>502</v>
      </c>
      <c r="DF140" s="103" t="s">
        <v>502</v>
      </c>
      <c r="DG140" s="103" t="s">
        <v>502</v>
      </c>
      <c r="DH140" s="103" t="s">
        <v>502</v>
      </c>
      <c r="EL140" s="103" t="s">
        <v>502</v>
      </c>
      <c r="EM140" s="116" t="s">
        <v>502</v>
      </c>
      <c r="EN140" s="116" t="s">
        <v>502</v>
      </c>
      <c r="EO140" s="116" t="s">
        <v>502</v>
      </c>
      <c r="EP140" s="116" t="s">
        <v>502</v>
      </c>
      <c r="EQ140" s="116" t="s">
        <v>502</v>
      </c>
      <c r="ER140" s="116" t="s">
        <v>502</v>
      </c>
      <c r="EU140" s="103" t="s">
        <v>502</v>
      </c>
      <c r="EV140" s="103" t="s">
        <v>502</v>
      </c>
      <c r="EW140" s="103" t="s">
        <v>502</v>
      </c>
      <c r="EX140" s="103" t="s">
        <v>502</v>
      </c>
      <c r="FJ140" s="123"/>
      <c r="FK140" s="123"/>
      <c r="FL140" s="121"/>
      <c r="FM140" s="121"/>
      <c r="FR140" s="121"/>
      <c r="FS140" s="121"/>
      <c r="GP140" s="121"/>
      <c r="GQ140" s="120" t="s">
        <v>500</v>
      </c>
      <c r="GR140" s="120" t="s">
        <v>500</v>
      </c>
      <c r="GS140" s="120" t="s">
        <v>500</v>
      </c>
      <c r="GZ140" s="120"/>
      <c r="HA140" s="120"/>
      <c r="HB140" s="120"/>
      <c r="HC140" s="134"/>
      <c r="HG140" s="126"/>
      <c r="HH140" s="126"/>
      <c r="HI140" s="133"/>
      <c r="HJ140" s="120" t="s">
        <v>500</v>
      </c>
      <c r="HK140" s="120" t="s">
        <v>500</v>
      </c>
      <c r="HL140" s="120" t="s">
        <v>500</v>
      </c>
      <c r="HM140" s="126"/>
      <c r="HN140" s="126"/>
      <c r="IL140" s="121"/>
      <c r="IM140" s="121"/>
      <c r="IN140" s="121"/>
      <c r="IO140" s="121"/>
      <c r="JG140" s="121"/>
      <c r="JH140" s="121"/>
      <c r="JI140" s="121"/>
      <c r="JJ140" s="121"/>
      <c r="JM140" s="121"/>
      <c r="JN140" s="121"/>
      <c r="JO140" s="118" t="s">
        <v>502</v>
      </c>
      <c r="JP140" s="121"/>
      <c r="JQ140" s="118" t="s">
        <v>502</v>
      </c>
      <c r="JR140" s="118" t="s">
        <v>502</v>
      </c>
      <c r="JS140" s="118" t="s">
        <v>502</v>
      </c>
      <c r="JT140" s="118" t="s">
        <v>502</v>
      </c>
      <c r="JU140" s="118" t="s">
        <v>502</v>
      </c>
      <c r="JV140" s="118" t="s">
        <v>502</v>
      </c>
      <c r="JW140" s="118" t="s">
        <v>502</v>
      </c>
      <c r="KJ140" s="121"/>
      <c r="KK140" s="118" t="s">
        <v>502</v>
      </c>
      <c r="KL140" s="121"/>
      <c r="KM140" s="118" t="s">
        <v>502</v>
      </c>
      <c r="KN140" s="118" t="s">
        <v>502</v>
      </c>
      <c r="KO140" s="118" t="s">
        <v>502</v>
      </c>
      <c r="KP140" s="118" t="s">
        <v>502</v>
      </c>
      <c r="KQ140" s="118" t="s">
        <v>502</v>
      </c>
      <c r="KR140" s="118" t="s">
        <v>502</v>
      </c>
      <c r="KS140" s="118" t="s">
        <v>502</v>
      </c>
      <c r="LW140" s="118" t="s">
        <v>502</v>
      </c>
      <c r="LX140" s="118" t="s">
        <v>502</v>
      </c>
      <c r="LY140" s="118" t="s">
        <v>502</v>
      </c>
      <c r="LZ140" s="118" t="s">
        <v>502</v>
      </c>
      <c r="MA140" s="118" t="s">
        <v>502</v>
      </c>
      <c r="MB140" s="118" t="s">
        <v>502</v>
      </c>
      <c r="MC140" s="118" t="s">
        <v>502</v>
      </c>
      <c r="ME140" s="118" t="s">
        <v>502</v>
      </c>
      <c r="MF140" s="118" t="s">
        <v>502</v>
      </c>
      <c r="MG140" s="118" t="s">
        <v>502</v>
      </c>
      <c r="MH140" s="118" t="s">
        <v>502</v>
      </c>
    </row>
    <row r="141" spans="1:346" ht="14.4" customHeight="1" x14ac:dyDescent="0.3">
      <c r="A141" s="152">
        <v>8</v>
      </c>
      <c r="B141" s="152">
        <v>8</v>
      </c>
      <c r="C141" s="152" t="s">
        <v>485</v>
      </c>
      <c r="D141" s="161">
        <v>45029</v>
      </c>
      <c r="E141" s="130" t="s">
        <v>776</v>
      </c>
      <c r="F141" s="120" t="s">
        <v>768</v>
      </c>
      <c r="G141" s="129" t="s">
        <v>777</v>
      </c>
      <c r="H141" s="126" t="s">
        <v>778</v>
      </c>
      <c r="I141" s="120" t="s">
        <v>779</v>
      </c>
      <c r="J141" s="126" t="s">
        <v>780</v>
      </c>
      <c r="K141" s="120" t="s">
        <v>703</v>
      </c>
      <c r="L141" s="150" t="s">
        <v>781</v>
      </c>
      <c r="M141" s="120" t="s">
        <v>494</v>
      </c>
      <c r="N141" s="120" t="s">
        <v>719</v>
      </c>
      <c r="O141" s="120" t="s">
        <v>496</v>
      </c>
      <c r="P141" s="125" t="s">
        <v>782</v>
      </c>
      <c r="Q141" s="130" t="s">
        <v>498</v>
      </c>
      <c r="R141" s="130">
        <v>2</v>
      </c>
      <c r="S141" s="103" t="s">
        <v>499</v>
      </c>
      <c r="T141" s="103" t="s">
        <v>500</v>
      </c>
      <c r="AB141" s="103" t="s">
        <v>500</v>
      </c>
      <c r="AC141" s="120" t="s">
        <v>500</v>
      </c>
      <c r="AD141" s="103" t="s">
        <v>500</v>
      </c>
      <c r="AE141" s="120" t="s">
        <v>500</v>
      </c>
      <c r="AF141" s="103">
        <v>0</v>
      </c>
      <c r="AG141" s="120">
        <v>0</v>
      </c>
      <c r="AH141" s="103" t="s">
        <v>500</v>
      </c>
      <c r="AI141" s="120" t="s">
        <v>500</v>
      </c>
      <c r="CB141" s="120" t="s">
        <v>502</v>
      </c>
      <c r="CD141" s="103" t="s">
        <v>502</v>
      </c>
      <c r="CE141" s="120" t="s">
        <v>502</v>
      </c>
      <c r="CF141" s="103" t="s">
        <v>502</v>
      </c>
      <c r="CG141" s="103" t="s">
        <v>502</v>
      </c>
      <c r="CH141" s="103" t="s">
        <v>502</v>
      </c>
      <c r="CI141" s="103" t="s">
        <v>502</v>
      </c>
      <c r="CJ141" s="103" t="s">
        <v>502</v>
      </c>
      <c r="CK141" s="103" t="s">
        <v>502</v>
      </c>
      <c r="CL141" s="103" t="s">
        <v>502</v>
      </c>
      <c r="CY141" s="120" t="s">
        <v>502</v>
      </c>
      <c r="CZ141" s="103" t="s">
        <v>502</v>
      </c>
      <c r="DA141" s="120" t="s">
        <v>502</v>
      </c>
      <c r="DB141" s="103" t="s">
        <v>502</v>
      </c>
      <c r="DC141" s="103" t="s">
        <v>502</v>
      </c>
      <c r="DD141" s="103" t="s">
        <v>502</v>
      </c>
      <c r="DE141" s="103" t="s">
        <v>502</v>
      </c>
      <c r="DF141" s="103" t="s">
        <v>502</v>
      </c>
      <c r="DG141" s="103" t="s">
        <v>502</v>
      </c>
      <c r="DH141" s="103" t="s">
        <v>502</v>
      </c>
      <c r="EL141" s="103" t="s">
        <v>502</v>
      </c>
      <c r="EM141" s="116" t="s">
        <v>502</v>
      </c>
      <c r="EN141" s="116" t="s">
        <v>502</v>
      </c>
      <c r="EO141" s="116" t="s">
        <v>502</v>
      </c>
      <c r="EP141" s="116" t="s">
        <v>502</v>
      </c>
      <c r="EQ141" s="116" t="s">
        <v>502</v>
      </c>
      <c r="ER141" s="116" t="s">
        <v>502</v>
      </c>
      <c r="EU141" s="103" t="s">
        <v>502</v>
      </c>
      <c r="EV141" s="103" t="s">
        <v>502</v>
      </c>
      <c r="EW141" s="103" t="s">
        <v>502</v>
      </c>
      <c r="EX141" s="103" t="s">
        <v>502</v>
      </c>
      <c r="FJ141" s="123" t="s">
        <v>502</v>
      </c>
      <c r="FK141" s="123" t="s">
        <v>502</v>
      </c>
      <c r="FL141" s="120" t="s">
        <v>502</v>
      </c>
      <c r="FM141" s="120" t="s">
        <v>502</v>
      </c>
      <c r="FR141" s="120" t="s">
        <v>502</v>
      </c>
      <c r="FS141" s="120" t="s">
        <v>502</v>
      </c>
      <c r="GP141" s="120" t="s">
        <v>502</v>
      </c>
      <c r="GQ141" s="120" t="s">
        <v>500</v>
      </c>
      <c r="GR141" s="120" t="s">
        <v>500</v>
      </c>
      <c r="GS141" s="120" t="s">
        <v>500</v>
      </c>
      <c r="GZ141" s="120" t="s">
        <v>825</v>
      </c>
      <c r="HA141" s="120">
        <v>2014</v>
      </c>
      <c r="HB141" s="120" t="s">
        <v>879</v>
      </c>
      <c r="HC141" s="134" t="s">
        <v>803</v>
      </c>
      <c r="HG141" s="126" t="s">
        <v>891</v>
      </c>
      <c r="HH141" s="126" t="s">
        <v>892</v>
      </c>
      <c r="HI141" s="120" t="s">
        <v>884</v>
      </c>
      <c r="HJ141" s="120" t="s">
        <v>500</v>
      </c>
      <c r="HK141" s="120" t="s">
        <v>500</v>
      </c>
      <c r="HL141" s="120" t="s">
        <v>500</v>
      </c>
      <c r="HM141" s="125" t="s">
        <v>502</v>
      </c>
      <c r="HN141" s="126" t="s">
        <v>893</v>
      </c>
      <c r="IL141" s="120" t="s">
        <v>502</v>
      </c>
      <c r="IM141" s="120" t="s">
        <v>502</v>
      </c>
      <c r="IN141" s="120" t="s">
        <v>502</v>
      </c>
      <c r="IO141" s="120" t="s">
        <v>502</v>
      </c>
      <c r="JG141" s="120" t="s">
        <v>502</v>
      </c>
      <c r="JH141" s="120" t="s">
        <v>502</v>
      </c>
      <c r="JI141" s="120" t="s">
        <v>502</v>
      </c>
      <c r="JJ141" s="120" t="s">
        <v>502</v>
      </c>
      <c r="JM141" s="120" t="s">
        <v>502</v>
      </c>
      <c r="JN141" s="120" t="s">
        <v>502</v>
      </c>
      <c r="JO141" s="118" t="s">
        <v>502</v>
      </c>
      <c r="JP141" s="120" t="s">
        <v>502</v>
      </c>
      <c r="JQ141" s="118" t="s">
        <v>502</v>
      </c>
      <c r="JR141" s="118" t="s">
        <v>502</v>
      </c>
      <c r="JS141" s="118" t="s">
        <v>502</v>
      </c>
      <c r="JT141" s="118" t="s">
        <v>502</v>
      </c>
      <c r="JU141" s="118" t="s">
        <v>502</v>
      </c>
      <c r="JV141" s="118" t="s">
        <v>502</v>
      </c>
      <c r="JW141" s="118" t="s">
        <v>502</v>
      </c>
      <c r="KJ141" s="120" t="s">
        <v>502</v>
      </c>
      <c r="KK141" s="118" t="s">
        <v>502</v>
      </c>
      <c r="KL141" s="120" t="s">
        <v>502</v>
      </c>
      <c r="KM141" s="118" t="s">
        <v>502</v>
      </c>
      <c r="KN141" s="118" t="s">
        <v>502</v>
      </c>
      <c r="KO141" s="118" t="s">
        <v>502</v>
      </c>
      <c r="KP141" s="118" t="s">
        <v>502</v>
      </c>
      <c r="KQ141" s="118" t="s">
        <v>502</v>
      </c>
      <c r="KR141" s="118" t="s">
        <v>502</v>
      </c>
      <c r="KS141" s="118" t="s">
        <v>502</v>
      </c>
      <c r="LW141" s="118" t="s">
        <v>502</v>
      </c>
      <c r="LX141" s="118" t="s">
        <v>502</v>
      </c>
      <c r="LY141" s="118" t="s">
        <v>502</v>
      </c>
      <c r="LZ141" s="118" t="s">
        <v>502</v>
      </c>
      <c r="MA141" s="118" t="s">
        <v>502</v>
      </c>
      <c r="MB141" s="118" t="s">
        <v>502</v>
      </c>
      <c r="MC141" s="118" t="s">
        <v>502</v>
      </c>
      <c r="ME141" s="118" t="s">
        <v>502</v>
      </c>
      <c r="MF141" s="118" t="s">
        <v>502</v>
      </c>
      <c r="MG141" s="118" t="s">
        <v>502</v>
      </c>
      <c r="MH141" s="118" t="s">
        <v>502</v>
      </c>
    </row>
    <row r="142" spans="1:346" ht="14.4" customHeight="1" x14ac:dyDescent="0.3">
      <c r="A142" s="153"/>
      <c r="B142" s="153"/>
      <c r="C142" s="153"/>
      <c r="D142" s="162"/>
      <c r="E142" s="131"/>
      <c r="F142" s="120"/>
      <c r="G142" s="129"/>
      <c r="H142" s="126"/>
      <c r="I142" s="120"/>
      <c r="J142" s="126"/>
      <c r="K142" s="120"/>
      <c r="L142" s="125"/>
      <c r="M142" s="121"/>
      <c r="N142" s="120"/>
      <c r="O142" s="120"/>
      <c r="P142" s="125"/>
      <c r="Q142" s="131"/>
      <c r="R142" s="131"/>
      <c r="S142" s="103" t="s">
        <v>721</v>
      </c>
      <c r="T142" s="103" t="s">
        <v>500</v>
      </c>
      <c r="AB142" s="103" t="s">
        <v>500</v>
      </c>
      <c r="AC142" s="121"/>
      <c r="AD142" s="103" t="s">
        <v>500</v>
      </c>
      <c r="AE142" s="121"/>
      <c r="AF142" s="103">
        <v>0</v>
      </c>
      <c r="AG142" s="121"/>
      <c r="AH142" s="103" t="s">
        <v>500</v>
      </c>
      <c r="AI142" s="121"/>
      <c r="CB142" s="121"/>
      <c r="CD142" s="103" t="s">
        <v>502</v>
      </c>
      <c r="CE142" s="121"/>
      <c r="CF142" s="103" t="s">
        <v>502</v>
      </c>
      <c r="CG142" s="103" t="s">
        <v>502</v>
      </c>
      <c r="CH142" s="103" t="s">
        <v>502</v>
      </c>
      <c r="CI142" s="103" t="s">
        <v>502</v>
      </c>
      <c r="CJ142" s="103" t="s">
        <v>502</v>
      </c>
      <c r="CK142" s="103" t="s">
        <v>502</v>
      </c>
      <c r="CL142" s="103" t="s">
        <v>502</v>
      </c>
      <c r="CY142" s="121"/>
      <c r="CZ142" s="103" t="s">
        <v>502</v>
      </c>
      <c r="DA142" s="121"/>
      <c r="DB142" s="103" t="s">
        <v>502</v>
      </c>
      <c r="DC142" s="103" t="s">
        <v>502</v>
      </c>
      <c r="DD142" s="103" t="s">
        <v>502</v>
      </c>
      <c r="DE142" s="103" t="s">
        <v>502</v>
      </c>
      <c r="DF142" s="103" t="s">
        <v>502</v>
      </c>
      <c r="DG142" s="103" t="s">
        <v>502</v>
      </c>
      <c r="DH142" s="103" t="s">
        <v>502</v>
      </c>
      <c r="EL142" s="103" t="s">
        <v>502</v>
      </c>
      <c r="EM142" s="116" t="s">
        <v>502</v>
      </c>
      <c r="EN142" s="116" t="s">
        <v>502</v>
      </c>
      <c r="EO142" s="116" t="s">
        <v>502</v>
      </c>
      <c r="EP142" s="116" t="s">
        <v>502</v>
      </c>
      <c r="EQ142" s="116" t="s">
        <v>502</v>
      </c>
      <c r="ER142" s="116" t="s">
        <v>502</v>
      </c>
      <c r="EU142" s="103" t="s">
        <v>502</v>
      </c>
      <c r="EV142" s="103" t="s">
        <v>502</v>
      </c>
      <c r="EW142" s="103" t="s">
        <v>502</v>
      </c>
      <c r="EX142" s="103" t="s">
        <v>502</v>
      </c>
      <c r="FJ142" s="123"/>
      <c r="FK142" s="123"/>
      <c r="FL142" s="121"/>
      <c r="FM142" s="121"/>
      <c r="FR142" s="121"/>
      <c r="FS142" s="121"/>
      <c r="GP142" s="121"/>
      <c r="GQ142" s="120"/>
      <c r="GR142" s="120"/>
      <c r="GS142" s="120"/>
      <c r="GZ142" s="120"/>
      <c r="HA142" s="120"/>
      <c r="HB142" s="120"/>
      <c r="HC142" s="134"/>
      <c r="HG142" s="126"/>
      <c r="HH142" s="126"/>
      <c r="HI142" s="120"/>
      <c r="HJ142" s="120"/>
      <c r="HK142" s="120"/>
      <c r="HL142" s="120"/>
      <c r="HM142" s="126"/>
      <c r="HN142" s="126"/>
      <c r="IL142" s="121"/>
      <c r="IM142" s="121"/>
      <c r="IN142" s="121"/>
      <c r="IO142" s="121"/>
      <c r="JG142" s="121"/>
      <c r="JH142" s="121"/>
      <c r="JI142" s="121"/>
      <c r="JJ142" s="121"/>
      <c r="JM142" s="121"/>
      <c r="JN142" s="121"/>
      <c r="JO142" s="118" t="s">
        <v>502</v>
      </c>
      <c r="JP142" s="121"/>
      <c r="JQ142" s="118" t="s">
        <v>502</v>
      </c>
      <c r="JR142" s="118" t="s">
        <v>502</v>
      </c>
      <c r="JS142" s="118" t="s">
        <v>502</v>
      </c>
      <c r="JT142" s="118" t="s">
        <v>502</v>
      </c>
      <c r="JU142" s="118" t="s">
        <v>502</v>
      </c>
      <c r="JV142" s="118" t="s">
        <v>502</v>
      </c>
      <c r="JW142" s="118" t="s">
        <v>502</v>
      </c>
      <c r="KJ142" s="121"/>
      <c r="KK142" s="118" t="s">
        <v>502</v>
      </c>
      <c r="KL142" s="121"/>
      <c r="KM142" s="118" t="s">
        <v>502</v>
      </c>
      <c r="KN142" s="118" t="s">
        <v>502</v>
      </c>
      <c r="KO142" s="118" t="s">
        <v>502</v>
      </c>
      <c r="KP142" s="118" t="s">
        <v>502</v>
      </c>
      <c r="KQ142" s="118" t="s">
        <v>502</v>
      </c>
      <c r="KR142" s="118" t="s">
        <v>502</v>
      </c>
      <c r="KS142" s="118" t="s">
        <v>502</v>
      </c>
      <c r="LW142" s="118" t="s">
        <v>502</v>
      </c>
      <c r="LX142" s="118" t="s">
        <v>502</v>
      </c>
      <c r="LY142" s="118" t="s">
        <v>502</v>
      </c>
      <c r="LZ142" s="118" t="s">
        <v>502</v>
      </c>
      <c r="MA142" s="118" t="s">
        <v>502</v>
      </c>
      <c r="MB142" s="118" t="s">
        <v>502</v>
      </c>
      <c r="MC142" s="118" t="s">
        <v>502</v>
      </c>
      <c r="ME142" s="118" t="s">
        <v>502</v>
      </c>
      <c r="MF142" s="118" t="s">
        <v>502</v>
      </c>
      <c r="MG142" s="118" t="s">
        <v>502</v>
      </c>
      <c r="MH142" s="118" t="s">
        <v>502</v>
      </c>
    </row>
    <row r="143" spans="1:346" ht="14.4" customHeight="1" x14ac:dyDescent="0.3">
      <c r="A143" s="153"/>
      <c r="B143" s="153"/>
      <c r="C143" s="153"/>
      <c r="D143" s="162"/>
      <c r="E143" s="131"/>
      <c r="F143" s="120"/>
      <c r="G143" s="129"/>
      <c r="H143" s="126"/>
      <c r="I143" s="120"/>
      <c r="J143" s="126"/>
      <c r="K143" s="120"/>
      <c r="L143" s="125"/>
      <c r="M143" s="121"/>
      <c r="N143" s="120"/>
      <c r="O143" s="120"/>
      <c r="P143" s="125"/>
      <c r="Q143" s="131"/>
      <c r="R143" s="131"/>
      <c r="S143" s="103" t="s">
        <v>502</v>
      </c>
      <c r="T143" s="103" t="s">
        <v>502</v>
      </c>
      <c r="AB143" s="103" t="s">
        <v>502</v>
      </c>
      <c r="AC143" s="121"/>
      <c r="AD143" s="103" t="s">
        <v>502</v>
      </c>
      <c r="AE143" s="121"/>
      <c r="AF143" s="103" t="s">
        <v>502</v>
      </c>
      <c r="AG143" s="121"/>
      <c r="AH143" s="103" t="s">
        <v>502</v>
      </c>
      <c r="AI143" s="121"/>
      <c r="CB143" s="121"/>
      <c r="CD143" s="103" t="s">
        <v>502</v>
      </c>
      <c r="CE143" s="121"/>
      <c r="CF143" s="103" t="s">
        <v>502</v>
      </c>
      <c r="CG143" s="103" t="s">
        <v>502</v>
      </c>
      <c r="CH143" s="103" t="s">
        <v>502</v>
      </c>
      <c r="CI143" s="103" t="s">
        <v>502</v>
      </c>
      <c r="CJ143" s="103" t="s">
        <v>502</v>
      </c>
      <c r="CK143" s="103" t="s">
        <v>502</v>
      </c>
      <c r="CL143" s="103" t="s">
        <v>502</v>
      </c>
      <c r="CY143" s="121"/>
      <c r="CZ143" s="103" t="s">
        <v>502</v>
      </c>
      <c r="DA143" s="121"/>
      <c r="DB143" s="103" t="s">
        <v>502</v>
      </c>
      <c r="DC143" s="103" t="s">
        <v>502</v>
      </c>
      <c r="DD143" s="103" t="s">
        <v>502</v>
      </c>
      <c r="DE143" s="103" t="s">
        <v>502</v>
      </c>
      <c r="DF143" s="103" t="s">
        <v>502</v>
      </c>
      <c r="DG143" s="103" t="s">
        <v>502</v>
      </c>
      <c r="DH143" s="103" t="s">
        <v>502</v>
      </c>
      <c r="EL143" s="103" t="s">
        <v>502</v>
      </c>
      <c r="EM143" s="116" t="s">
        <v>502</v>
      </c>
      <c r="EN143" s="116" t="s">
        <v>502</v>
      </c>
      <c r="EO143" s="116" t="s">
        <v>502</v>
      </c>
      <c r="EP143" s="116" t="s">
        <v>502</v>
      </c>
      <c r="EQ143" s="116" t="s">
        <v>502</v>
      </c>
      <c r="ER143" s="116" t="s">
        <v>502</v>
      </c>
      <c r="EU143" s="103" t="s">
        <v>502</v>
      </c>
      <c r="EV143" s="103" t="s">
        <v>502</v>
      </c>
      <c r="EW143" s="103" t="s">
        <v>502</v>
      </c>
      <c r="EX143" s="103" t="s">
        <v>502</v>
      </c>
      <c r="FJ143" s="123"/>
      <c r="FK143" s="123"/>
      <c r="FL143" s="121"/>
      <c r="FM143" s="121"/>
      <c r="FR143" s="121"/>
      <c r="FS143" s="121"/>
      <c r="GP143" s="121"/>
      <c r="GQ143" s="120"/>
      <c r="GR143" s="120"/>
      <c r="GS143" s="120"/>
      <c r="GZ143" s="120"/>
      <c r="HA143" s="120"/>
      <c r="HB143" s="120"/>
      <c r="HC143" s="134"/>
      <c r="HG143" s="126"/>
      <c r="HH143" s="126"/>
      <c r="HI143" s="120"/>
      <c r="HJ143" s="120"/>
      <c r="HK143" s="120"/>
      <c r="HL143" s="120"/>
      <c r="HM143" s="126"/>
      <c r="HN143" s="126"/>
      <c r="IL143" s="121"/>
      <c r="IM143" s="121"/>
      <c r="IN143" s="121"/>
      <c r="IO143" s="121"/>
      <c r="JG143" s="121"/>
      <c r="JH143" s="121"/>
      <c r="JI143" s="121"/>
      <c r="JJ143" s="121"/>
      <c r="JM143" s="121"/>
      <c r="JN143" s="121"/>
      <c r="JO143" s="118" t="s">
        <v>502</v>
      </c>
      <c r="JP143" s="121"/>
      <c r="JQ143" s="118" t="s">
        <v>502</v>
      </c>
      <c r="JR143" s="118" t="s">
        <v>502</v>
      </c>
      <c r="JS143" s="118" t="s">
        <v>502</v>
      </c>
      <c r="JT143" s="118" t="s">
        <v>502</v>
      </c>
      <c r="JU143" s="118" t="s">
        <v>502</v>
      </c>
      <c r="JV143" s="118" t="s">
        <v>502</v>
      </c>
      <c r="JW143" s="118" t="s">
        <v>502</v>
      </c>
      <c r="KJ143" s="121"/>
      <c r="KK143" s="118" t="s">
        <v>502</v>
      </c>
      <c r="KL143" s="121"/>
      <c r="KM143" s="118" t="s">
        <v>502</v>
      </c>
      <c r="KN143" s="118" t="s">
        <v>502</v>
      </c>
      <c r="KO143" s="118" t="s">
        <v>502</v>
      </c>
      <c r="KP143" s="118" t="s">
        <v>502</v>
      </c>
      <c r="KQ143" s="118" t="s">
        <v>502</v>
      </c>
      <c r="KR143" s="118" t="s">
        <v>502</v>
      </c>
      <c r="KS143" s="118" t="s">
        <v>502</v>
      </c>
      <c r="LW143" s="118" t="s">
        <v>502</v>
      </c>
      <c r="LX143" s="118" t="s">
        <v>502</v>
      </c>
      <c r="LY143" s="118" t="s">
        <v>502</v>
      </c>
      <c r="LZ143" s="118" t="s">
        <v>502</v>
      </c>
      <c r="MA143" s="118" t="s">
        <v>502</v>
      </c>
      <c r="MB143" s="118" t="s">
        <v>502</v>
      </c>
      <c r="MC143" s="118" t="s">
        <v>502</v>
      </c>
      <c r="ME143" s="118" t="s">
        <v>502</v>
      </c>
      <c r="MF143" s="118" t="s">
        <v>502</v>
      </c>
      <c r="MG143" s="118" t="s">
        <v>502</v>
      </c>
      <c r="MH143" s="118" t="s">
        <v>502</v>
      </c>
    </row>
    <row r="144" spans="1:346" ht="14.4" customHeight="1" x14ac:dyDescent="0.3">
      <c r="A144" s="154"/>
      <c r="B144" s="154"/>
      <c r="C144" s="154"/>
      <c r="D144" s="163"/>
      <c r="E144" s="132"/>
      <c r="F144" s="120"/>
      <c r="G144" s="129"/>
      <c r="H144" s="126"/>
      <c r="I144" s="120"/>
      <c r="J144" s="126"/>
      <c r="K144" s="120"/>
      <c r="L144" s="125"/>
      <c r="M144" s="121"/>
      <c r="N144" s="120"/>
      <c r="O144" s="120"/>
      <c r="P144" s="125"/>
      <c r="Q144" s="132"/>
      <c r="R144" s="132"/>
      <c r="S144" s="103" t="s">
        <v>502</v>
      </c>
      <c r="T144" s="103" t="s">
        <v>502</v>
      </c>
      <c r="AB144" s="103" t="s">
        <v>502</v>
      </c>
      <c r="AC144" s="121"/>
      <c r="AD144" s="103" t="s">
        <v>502</v>
      </c>
      <c r="AE144" s="121"/>
      <c r="AF144" s="103" t="s">
        <v>502</v>
      </c>
      <c r="AG144" s="121"/>
      <c r="AH144" s="103" t="s">
        <v>502</v>
      </c>
      <c r="AI144" s="121"/>
      <c r="CB144" s="121"/>
      <c r="CD144" s="103" t="s">
        <v>502</v>
      </c>
      <c r="CE144" s="121"/>
      <c r="CF144" s="103" t="s">
        <v>502</v>
      </c>
      <c r="CG144" s="103" t="s">
        <v>502</v>
      </c>
      <c r="CH144" s="103" t="s">
        <v>502</v>
      </c>
      <c r="CI144" s="103" t="s">
        <v>502</v>
      </c>
      <c r="CJ144" s="103" t="s">
        <v>502</v>
      </c>
      <c r="CK144" s="103" t="s">
        <v>502</v>
      </c>
      <c r="CL144" s="103" t="s">
        <v>502</v>
      </c>
      <c r="CY144" s="121"/>
      <c r="CZ144" s="103" t="s">
        <v>502</v>
      </c>
      <c r="DA144" s="121"/>
      <c r="DB144" s="103" t="s">
        <v>502</v>
      </c>
      <c r="DC144" s="103" t="s">
        <v>502</v>
      </c>
      <c r="DD144" s="103" t="s">
        <v>502</v>
      </c>
      <c r="DE144" s="103" t="s">
        <v>502</v>
      </c>
      <c r="DF144" s="103" t="s">
        <v>502</v>
      </c>
      <c r="DG144" s="103" t="s">
        <v>502</v>
      </c>
      <c r="DH144" s="103" t="s">
        <v>502</v>
      </c>
      <c r="EL144" s="103" t="s">
        <v>502</v>
      </c>
      <c r="EM144" s="116" t="s">
        <v>502</v>
      </c>
      <c r="EN144" s="116" t="s">
        <v>502</v>
      </c>
      <c r="EO144" s="116" t="s">
        <v>502</v>
      </c>
      <c r="EP144" s="116" t="s">
        <v>502</v>
      </c>
      <c r="EQ144" s="116" t="s">
        <v>502</v>
      </c>
      <c r="ER144" s="116" t="s">
        <v>502</v>
      </c>
      <c r="EU144" s="103" t="s">
        <v>502</v>
      </c>
      <c r="EV144" s="103" t="s">
        <v>502</v>
      </c>
      <c r="EW144" s="103" t="s">
        <v>502</v>
      </c>
      <c r="EX144" s="103" t="s">
        <v>502</v>
      </c>
      <c r="FJ144" s="123"/>
      <c r="FK144" s="123"/>
      <c r="FL144" s="121"/>
      <c r="FM144" s="121"/>
      <c r="FR144" s="121"/>
      <c r="FS144" s="121"/>
      <c r="GP144" s="121"/>
      <c r="GQ144" s="120" t="s">
        <v>500</v>
      </c>
      <c r="GR144" s="120" t="s">
        <v>500</v>
      </c>
      <c r="GS144" s="120" t="s">
        <v>500</v>
      </c>
      <c r="GZ144" s="120"/>
      <c r="HA144" s="120"/>
      <c r="HB144" s="120"/>
      <c r="HC144" s="134"/>
      <c r="HG144" s="126"/>
      <c r="HH144" s="126"/>
      <c r="HI144" s="120"/>
      <c r="HJ144" s="120" t="s">
        <v>500</v>
      </c>
      <c r="HK144" s="120" t="s">
        <v>500</v>
      </c>
      <c r="HL144" s="120" t="s">
        <v>500</v>
      </c>
      <c r="HM144" s="126"/>
      <c r="HN144" s="126"/>
      <c r="IL144" s="121"/>
      <c r="IM144" s="121"/>
      <c r="IN144" s="121"/>
      <c r="IO144" s="121"/>
      <c r="JG144" s="121"/>
      <c r="JH144" s="121"/>
      <c r="JI144" s="121"/>
      <c r="JJ144" s="121"/>
      <c r="JM144" s="121"/>
      <c r="JN144" s="121"/>
      <c r="JO144" s="118" t="s">
        <v>502</v>
      </c>
      <c r="JP144" s="121"/>
      <c r="JQ144" s="118" t="s">
        <v>502</v>
      </c>
      <c r="JR144" s="118" t="s">
        <v>502</v>
      </c>
      <c r="JS144" s="118" t="s">
        <v>502</v>
      </c>
      <c r="JT144" s="118" t="s">
        <v>502</v>
      </c>
      <c r="JU144" s="118" t="s">
        <v>502</v>
      </c>
      <c r="JV144" s="118" t="s">
        <v>502</v>
      </c>
      <c r="JW144" s="118" t="s">
        <v>502</v>
      </c>
      <c r="KJ144" s="121"/>
      <c r="KK144" s="118" t="s">
        <v>502</v>
      </c>
      <c r="KL144" s="121"/>
      <c r="KM144" s="118" t="s">
        <v>502</v>
      </c>
      <c r="KN144" s="118" t="s">
        <v>502</v>
      </c>
      <c r="KO144" s="118" t="s">
        <v>502</v>
      </c>
      <c r="KP144" s="118" t="s">
        <v>502</v>
      </c>
      <c r="KQ144" s="118" t="s">
        <v>502</v>
      </c>
      <c r="KR144" s="118" t="s">
        <v>502</v>
      </c>
      <c r="KS144" s="118" t="s">
        <v>502</v>
      </c>
      <c r="LW144" s="118" t="s">
        <v>502</v>
      </c>
      <c r="LX144" s="118" t="s">
        <v>502</v>
      </c>
      <c r="LY144" s="118" t="s">
        <v>502</v>
      </c>
      <c r="LZ144" s="118" t="s">
        <v>502</v>
      </c>
      <c r="MA144" s="118" t="s">
        <v>502</v>
      </c>
      <c r="MB144" s="118" t="s">
        <v>502</v>
      </c>
      <c r="MC144" s="118" t="s">
        <v>502</v>
      </c>
      <c r="ME144" s="118" t="s">
        <v>502</v>
      </c>
      <c r="MF144" s="118" t="s">
        <v>502</v>
      </c>
      <c r="MG144" s="118" t="s">
        <v>502</v>
      </c>
      <c r="MH144" s="118" t="s">
        <v>502</v>
      </c>
    </row>
    <row r="145" spans="1:346" ht="14.4" customHeight="1" x14ac:dyDescent="0.3">
      <c r="A145" s="152">
        <v>9</v>
      </c>
      <c r="B145" s="152">
        <v>9</v>
      </c>
      <c r="C145" s="152" t="s">
        <v>485</v>
      </c>
      <c r="D145" s="161">
        <v>45029</v>
      </c>
      <c r="E145" s="130" t="s">
        <v>713</v>
      </c>
      <c r="F145" s="120" t="s">
        <v>768</v>
      </c>
      <c r="G145" s="129" t="s">
        <v>714</v>
      </c>
      <c r="H145" s="126" t="s">
        <v>715</v>
      </c>
      <c r="I145" s="120" t="s">
        <v>716</v>
      </c>
      <c r="J145" s="126" t="s">
        <v>717</v>
      </c>
      <c r="K145" s="120" t="s">
        <v>703</v>
      </c>
      <c r="L145" s="150" t="s">
        <v>718</v>
      </c>
      <c r="M145" s="133" t="s">
        <v>494</v>
      </c>
      <c r="N145" s="120" t="s">
        <v>719</v>
      </c>
      <c r="O145" s="120" t="s">
        <v>496</v>
      </c>
      <c r="P145" s="140" t="s">
        <v>720</v>
      </c>
      <c r="Q145" s="130" t="s">
        <v>498</v>
      </c>
      <c r="R145" s="130">
        <v>2</v>
      </c>
      <c r="S145" s="103" t="s">
        <v>499</v>
      </c>
      <c r="T145" s="103" t="s">
        <v>500</v>
      </c>
      <c r="AB145" s="107">
        <v>179</v>
      </c>
      <c r="AC145" s="120">
        <f>AB145+AB146</f>
        <v>361</v>
      </c>
      <c r="AD145" s="107">
        <v>62</v>
      </c>
      <c r="AE145" s="144">
        <f>(AB145*AD145+AB146*AD146)/AC145</f>
        <v>61.495844875346258</v>
      </c>
      <c r="AF145" s="103">
        <v>0</v>
      </c>
      <c r="AG145" s="120">
        <v>0</v>
      </c>
      <c r="AH145" s="103" t="s">
        <v>500</v>
      </c>
      <c r="AI145" s="120" t="s">
        <v>500</v>
      </c>
      <c r="CB145" s="120" t="s">
        <v>502</v>
      </c>
      <c r="CD145" s="103" t="s">
        <v>502</v>
      </c>
      <c r="CE145" s="120" t="s">
        <v>502</v>
      </c>
      <c r="CF145" s="103" t="s">
        <v>502</v>
      </c>
      <c r="CG145" s="103" t="s">
        <v>502</v>
      </c>
      <c r="CH145" s="103" t="s">
        <v>502</v>
      </c>
      <c r="CI145" s="103" t="s">
        <v>502</v>
      </c>
      <c r="CJ145" s="103" t="s">
        <v>502</v>
      </c>
      <c r="CK145" s="103" t="s">
        <v>502</v>
      </c>
      <c r="CL145" s="103" t="s">
        <v>502</v>
      </c>
      <c r="CY145" s="120" t="s">
        <v>502</v>
      </c>
      <c r="CZ145" s="103" t="s">
        <v>502</v>
      </c>
      <c r="DA145" s="120" t="s">
        <v>502</v>
      </c>
      <c r="DB145" s="103" t="s">
        <v>502</v>
      </c>
      <c r="DC145" s="103" t="s">
        <v>502</v>
      </c>
      <c r="DD145" s="103" t="s">
        <v>502</v>
      </c>
      <c r="DE145" s="103" t="s">
        <v>502</v>
      </c>
      <c r="DF145" s="103" t="s">
        <v>502</v>
      </c>
      <c r="DG145" s="103" t="s">
        <v>502</v>
      </c>
      <c r="DH145" s="103" t="s">
        <v>502</v>
      </c>
      <c r="EL145" s="103" t="s">
        <v>502</v>
      </c>
      <c r="EM145" s="116" t="s">
        <v>502</v>
      </c>
      <c r="EN145" s="116" t="s">
        <v>502</v>
      </c>
      <c r="EO145" s="116" t="s">
        <v>502</v>
      </c>
      <c r="EP145" s="116" t="s">
        <v>502</v>
      </c>
      <c r="EQ145" s="116" t="s">
        <v>502</v>
      </c>
      <c r="ER145" s="116" t="s">
        <v>502</v>
      </c>
      <c r="EU145" s="103" t="s">
        <v>502</v>
      </c>
      <c r="EV145" s="103" t="s">
        <v>502</v>
      </c>
      <c r="EW145" s="103" t="s">
        <v>502</v>
      </c>
      <c r="EX145" s="103" t="s">
        <v>502</v>
      </c>
      <c r="FJ145" s="123" t="s">
        <v>502</v>
      </c>
      <c r="FK145" s="123" t="s">
        <v>502</v>
      </c>
      <c r="FL145" s="120" t="s">
        <v>502</v>
      </c>
      <c r="FM145" s="120" t="s">
        <v>502</v>
      </c>
      <c r="FR145" s="120" t="s">
        <v>502</v>
      </c>
      <c r="FS145" s="120" t="s">
        <v>502</v>
      </c>
      <c r="GP145" s="120" t="s">
        <v>502</v>
      </c>
      <c r="GQ145" s="120" t="s">
        <v>500</v>
      </c>
      <c r="GR145" s="120" t="s">
        <v>500</v>
      </c>
      <c r="GS145" s="120" t="s">
        <v>500</v>
      </c>
      <c r="GZ145" s="120" t="s">
        <v>825</v>
      </c>
      <c r="HA145" s="120">
        <v>2014</v>
      </c>
      <c r="HB145" s="120" t="s">
        <v>814</v>
      </c>
      <c r="HC145" s="134" t="s">
        <v>808</v>
      </c>
      <c r="HG145" s="126" t="s">
        <v>894</v>
      </c>
      <c r="HH145" s="126" t="s">
        <v>895</v>
      </c>
      <c r="HI145" s="120" t="s">
        <v>884</v>
      </c>
      <c r="HJ145" s="120" t="s">
        <v>500</v>
      </c>
      <c r="HK145" s="120" t="s">
        <v>500</v>
      </c>
      <c r="HL145" s="120" t="s">
        <v>500</v>
      </c>
      <c r="HM145" s="125" t="s">
        <v>502</v>
      </c>
      <c r="HN145" s="126" t="s">
        <v>896</v>
      </c>
      <c r="IL145" s="120" t="s">
        <v>502</v>
      </c>
      <c r="IM145" s="120" t="s">
        <v>502</v>
      </c>
      <c r="IN145" s="120" t="s">
        <v>502</v>
      </c>
      <c r="IO145" s="120" t="s">
        <v>502</v>
      </c>
      <c r="JG145" s="120" t="s">
        <v>502</v>
      </c>
      <c r="JH145" s="120" t="s">
        <v>502</v>
      </c>
      <c r="JI145" s="120" t="s">
        <v>502</v>
      </c>
      <c r="JJ145" s="120" t="s">
        <v>502</v>
      </c>
      <c r="JM145" s="120" t="s">
        <v>502</v>
      </c>
      <c r="JN145" s="120" t="s">
        <v>502</v>
      </c>
      <c r="JO145" s="118" t="s">
        <v>502</v>
      </c>
      <c r="JP145" s="120" t="s">
        <v>502</v>
      </c>
      <c r="JQ145" s="118" t="s">
        <v>502</v>
      </c>
      <c r="JR145" s="118" t="s">
        <v>502</v>
      </c>
      <c r="JS145" s="118" t="s">
        <v>502</v>
      </c>
      <c r="JT145" s="118" t="s">
        <v>502</v>
      </c>
      <c r="JU145" s="118" t="s">
        <v>502</v>
      </c>
      <c r="JV145" s="118" t="s">
        <v>502</v>
      </c>
      <c r="JW145" s="118" t="s">
        <v>502</v>
      </c>
      <c r="KJ145" s="120" t="s">
        <v>502</v>
      </c>
      <c r="KK145" s="118" t="s">
        <v>502</v>
      </c>
      <c r="KL145" s="120" t="s">
        <v>502</v>
      </c>
      <c r="KM145" s="118" t="s">
        <v>502</v>
      </c>
      <c r="KN145" s="118" t="s">
        <v>502</v>
      </c>
      <c r="KO145" s="118" t="s">
        <v>502</v>
      </c>
      <c r="KP145" s="118" t="s">
        <v>502</v>
      </c>
      <c r="KQ145" s="118" t="s">
        <v>502</v>
      </c>
      <c r="KR145" s="118" t="s">
        <v>502</v>
      </c>
      <c r="KS145" s="118" t="s">
        <v>502</v>
      </c>
      <c r="LW145" s="118" t="s">
        <v>502</v>
      </c>
      <c r="LX145" s="118" t="s">
        <v>502</v>
      </c>
      <c r="LY145" s="118" t="s">
        <v>502</v>
      </c>
      <c r="LZ145" s="118" t="s">
        <v>502</v>
      </c>
      <c r="MA145" s="118" t="s">
        <v>502</v>
      </c>
      <c r="MB145" s="118" t="s">
        <v>502</v>
      </c>
      <c r="MC145" s="118" t="s">
        <v>502</v>
      </c>
      <c r="ME145" s="118" t="s">
        <v>502</v>
      </c>
      <c r="MF145" s="118" t="s">
        <v>502</v>
      </c>
      <c r="MG145" s="118" t="s">
        <v>502</v>
      </c>
      <c r="MH145" s="118" t="s">
        <v>502</v>
      </c>
    </row>
    <row r="146" spans="1:346" ht="14.4" customHeight="1" x14ac:dyDescent="0.3">
      <c r="A146" s="153"/>
      <c r="B146" s="153"/>
      <c r="C146" s="153"/>
      <c r="D146" s="162"/>
      <c r="E146" s="131"/>
      <c r="F146" s="120"/>
      <c r="G146" s="129"/>
      <c r="H146" s="126"/>
      <c r="I146" s="120"/>
      <c r="J146" s="126"/>
      <c r="K146" s="120"/>
      <c r="L146" s="150"/>
      <c r="M146" s="133"/>
      <c r="N146" s="120"/>
      <c r="O146" s="120"/>
      <c r="P146" s="140"/>
      <c r="Q146" s="131"/>
      <c r="R146" s="131"/>
      <c r="S146" s="103" t="s">
        <v>721</v>
      </c>
      <c r="T146" s="103" t="s">
        <v>500</v>
      </c>
      <c r="AB146" s="107">
        <v>182</v>
      </c>
      <c r="AC146" s="121"/>
      <c r="AD146" s="107">
        <v>61</v>
      </c>
      <c r="AE146" s="145"/>
      <c r="AF146" s="103">
        <v>0</v>
      </c>
      <c r="AG146" s="120"/>
      <c r="AH146" s="103" t="s">
        <v>500</v>
      </c>
      <c r="AI146" s="120"/>
      <c r="CB146" s="121"/>
      <c r="CD146" s="103" t="s">
        <v>502</v>
      </c>
      <c r="CE146" s="121"/>
      <c r="CF146" s="103" t="s">
        <v>502</v>
      </c>
      <c r="CG146" s="103" t="s">
        <v>502</v>
      </c>
      <c r="CH146" s="103" t="s">
        <v>502</v>
      </c>
      <c r="CI146" s="103" t="s">
        <v>502</v>
      </c>
      <c r="CJ146" s="103" t="s">
        <v>502</v>
      </c>
      <c r="CK146" s="103" t="s">
        <v>502</v>
      </c>
      <c r="CL146" s="103" t="s">
        <v>502</v>
      </c>
      <c r="CY146" s="121"/>
      <c r="CZ146" s="103" t="s">
        <v>502</v>
      </c>
      <c r="DA146" s="121"/>
      <c r="DB146" s="103" t="s">
        <v>502</v>
      </c>
      <c r="DC146" s="103" t="s">
        <v>502</v>
      </c>
      <c r="DD146" s="103" t="s">
        <v>502</v>
      </c>
      <c r="DE146" s="103" t="s">
        <v>502</v>
      </c>
      <c r="DF146" s="103" t="s">
        <v>502</v>
      </c>
      <c r="DG146" s="103" t="s">
        <v>502</v>
      </c>
      <c r="DH146" s="103" t="s">
        <v>502</v>
      </c>
      <c r="EL146" s="103" t="s">
        <v>502</v>
      </c>
      <c r="EM146" s="116" t="s">
        <v>502</v>
      </c>
      <c r="EN146" s="116" t="s">
        <v>502</v>
      </c>
      <c r="EO146" s="116" t="s">
        <v>502</v>
      </c>
      <c r="EP146" s="116" t="s">
        <v>502</v>
      </c>
      <c r="EQ146" s="116" t="s">
        <v>502</v>
      </c>
      <c r="ER146" s="116" t="s">
        <v>502</v>
      </c>
      <c r="EU146" s="103" t="s">
        <v>502</v>
      </c>
      <c r="EV146" s="103" t="s">
        <v>502</v>
      </c>
      <c r="EW146" s="103" t="s">
        <v>502</v>
      </c>
      <c r="EX146" s="103" t="s">
        <v>502</v>
      </c>
      <c r="FJ146" s="123"/>
      <c r="FK146" s="123"/>
      <c r="FL146" s="121"/>
      <c r="FM146" s="121"/>
      <c r="FR146" s="121"/>
      <c r="FS146" s="121"/>
      <c r="GP146" s="121"/>
      <c r="GQ146" s="120"/>
      <c r="GR146" s="120"/>
      <c r="GS146" s="120"/>
      <c r="GZ146" s="120"/>
      <c r="HA146" s="120"/>
      <c r="HB146" s="120"/>
      <c r="HC146" s="134"/>
      <c r="HG146" s="126"/>
      <c r="HH146" s="126"/>
      <c r="HI146" s="120"/>
      <c r="HJ146" s="120"/>
      <c r="HK146" s="120"/>
      <c r="HL146" s="120"/>
      <c r="HM146" s="126"/>
      <c r="HN146" s="126"/>
      <c r="IL146" s="121"/>
      <c r="IM146" s="121"/>
      <c r="IN146" s="121"/>
      <c r="IO146" s="121"/>
      <c r="JG146" s="121"/>
      <c r="JH146" s="121"/>
      <c r="JI146" s="121"/>
      <c r="JJ146" s="121"/>
      <c r="JM146" s="121"/>
      <c r="JN146" s="121"/>
      <c r="JO146" s="118" t="s">
        <v>502</v>
      </c>
      <c r="JP146" s="121"/>
      <c r="JQ146" s="118" t="s">
        <v>502</v>
      </c>
      <c r="JR146" s="118" t="s">
        <v>502</v>
      </c>
      <c r="JS146" s="118" t="s">
        <v>502</v>
      </c>
      <c r="JT146" s="118" t="s">
        <v>502</v>
      </c>
      <c r="JU146" s="118" t="s">
        <v>502</v>
      </c>
      <c r="JV146" s="118" t="s">
        <v>502</v>
      </c>
      <c r="JW146" s="118" t="s">
        <v>502</v>
      </c>
      <c r="KJ146" s="121"/>
      <c r="KK146" s="118" t="s">
        <v>502</v>
      </c>
      <c r="KL146" s="121"/>
      <c r="KM146" s="118" t="s">
        <v>502</v>
      </c>
      <c r="KN146" s="118" t="s">
        <v>502</v>
      </c>
      <c r="KO146" s="118" t="s">
        <v>502</v>
      </c>
      <c r="KP146" s="118" t="s">
        <v>502</v>
      </c>
      <c r="KQ146" s="118" t="s">
        <v>502</v>
      </c>
      <c r="KR146" s="118" t="s">
        <v>502</v>
      </c>
      <c r="KS146" s="118" t="s">
        <v>502</v>
      </c>
      <c r="LW146" s="118" t="s">
        <v>502</v>
      </c>
      <c r="LX146" s="118" t="s">
        <v>502</v>
      </c>
      <c r="LY146" s="118" t="s">
        <v>502</v>
      </c>
      <c r="LZ146" s="118" t="s">
        <v>502</v>
      </c>
      <c r="MA146" s="118" t="s">
        <v>502</v>
      </c>
      <c r="MB146" s="118" t="s">
        <v>502</v>
      </c>
      <c r="MC146" s="118" t="s">
        <v>502</v>
      </c>
      <c r="ME146" s="118" t="s">
        <v>502</v>
      </c>
      <c r="MF146" s="118" t="s">
        <v>502</v>
      </c>
      <c r="MG146" s="118" t="s">
        <v>502</v>
      </c>
      <c r="MH146" s="118" t="s">
        <v>502</v>
      </c>
    </row>
    <row r="147" spans="1:346" ht="14.4" customHeight="1" x14ac:dyDescent="0.3">
      <c r="A147" s="153"/>
      <c r="B147" s="153"/>
      <c r="C147" s="153"/>
      <c r="D147" s="162"/>
      <c r="E147" s="131"/>
      <c r="F147" s="120"/>
      <c r="G147" s="129"/>
      <c r="H147" s="126"/>
      <c r="I147" s="120"/>
      <c r="J147" s="126"/>
      <c r="K147" s="120"/>
      <c r="L147" s="150"/>
      <c r="M147" s="133"/>
      <c r="N147" s="120"/>
      <c r="O147" s="120"/>
      <c r="P147" s="140"/>
      <c r="Q147" s="131"/>
      <c r="R147" s="131"/>
      <c r="S147" s="103" t="s">
        <v>502</v>
      </c>
      <c r="T147" s="103" t="s">
        <v>502</v>
      </c>
      <c r="AB147" s="107" t="s">
        <v>502</v>
      </c>
      <c r="AC147" s="121"/>
      <c r="AD147" s="107" t="s">
        <v>502</v>
      </c>
      <c r="AE147" s="145"/>
      <c r="AF147" s="103" t="s">
        <v>502</v>
      </c>
      <c r="AG147" s="120"/>
      <c r="AH147" s="103" t="s">
        <v>502</v>
      </c>
      <c r="AI147" s="120"/>
      <c r="CB147" s="121"/>
      <c r="CD147" s="103" t="s">
        <v>502</v>
      </c>
      <c r="CE147" s="121"/>
      <c r="CF147" s="103" t="s">
        <v>502</v>
      </c>
      <c r="CG147" s="103" t="s">
        <v>502</v>
      </c>
      <c r="CH147" s="103" t="s">
        <v>502</v>
      </c>
      <c r="CI147" s="103" t="s">
        <v>502</v>
      </c>
      <c r="CJ147" s="103" t="s">
        <v>502</v>
      </c>
      <c r="CK147" s="103" t="s">
        <v>502</v>
      </c>
      <c r="CL147" s="103" t="s">
        <v>502</v>
      </c>
      <c r="CY147" s="121"/>
      <c r="CZ147" s="103" t="s">
        <v>502</v>
      </c>
      <c r="DA147" s="121"/>
      <c r="DB147" s="103" t="s">
        <v>502</v>
      </c>
      <c r="DC147" s="103" t="s">
        <v>502</v>
      </c>
      <c r="DD147" s="103" t="s">
        <v>502</v>
      </c>
      <c r="DE147" s="103" t="s">
        <v>502</v>
      </c>
      <c r="DF147" s="103" t="s">
        <v>502</v>
      </c>
      <c r="DG147" s="103" t="s">
        <v>502</v>
      </c>
      <c r="DH147" s="103" t="s">
        <v>502</v>
      </c>
      <c r="EL147" s="103" t="s">
        <v>502</v>
      </c>
      <c r="EM147" s="116" t="s">
        <v>502</v>
      </c>
      <c r="EN147" s="116" t="s">
        <v>502</v>
      </c>
      <c r="EO147" s="116" t="s">
        <v>502</v>
      </c>
      <c r="EP147" s="116" t="s">
        <v>502</v>
      </c>
      <c r="EQ147" s="116" t="s">
        <v>502</v>
      </c>
      <c r="ER147" s="116" t="s">
        <v>502</v>
      </c>
      <c r="EU147" s="103" t="s">
        <v>502</v>
      </c>
      <c r="EV147" s="103" t="s">
        <v>502</v>
      </c>
      <c r="EW147" s="103" t="s">
        <v>502</v>
      </c>
      <c r="EX147" s="103" t="s">
        <v>502</v>
      </c>
      <c r="FJ147" s="123"/>
      <c r="FK147" s="123"/>
      <c r="FL147" s="121"/>
      <c r="FM147" s="121"/>
      <c r="FR147" s="121"/>
      <c r="FS147" s="121"/>
      <c r="GP147" s="121"/>
      <c r="GQ147" s="120"/>
      <c r="GR147" s="120"/>
      <c r="GS147" s="120"/>
      <c r="GZ147" s="120"/>
      <c r="HA147" s="120"/>
      <c r="HB147" s="120"/>
      <c r="HC147" s="134"/>
      <c r="HG147" s="126"/>
      <c r="HH147" s="126"/>
      <c r="HI147" s="120"/>
      <c r="HJ147" s="120"/>
      <c r="HK147" s="120"/>
      <c r="HL147" s="120"/>
      <c r="HM147" s="126"/>
      <c r="HN147" s="126"/>
      <c r="IL147" s="121"/>
      <c r="IM147" s="121"/>
      <c r="IN147" s="121"/>
      <c r="IO147" s="121"/>
      <c r="JG147" s="121"/>
      <c r="JH147" s="121"/>
      <c r="JI147" s="121"/>
      <c r="JJ147" s="121"/>
      <c r="JM147" s="121"/>
      <c r="JN147" s="121"/>
      <c r="JO147" s="118" t="s">
        <v>502</v>
      </c>
      <c r="JP147" s="121"/>
      <c r="JQ147" s="118" t="s">
        <v>502</v>
      </c>
      <c r="JR147" s="118" t="s">
        <v>502</v>
      </c>
      <c r="JS147" s="118" t="s">
        <v>502</v>
      </c>
      <c r="JT147" s="118" t="s">
        <v>502</v>
      </c>
      <c r="JU147" s="118" t="s">
        <v>502</v>
      </c>
      <c r="JV147" s="118" t="s">
        <v>502</v>
      </c>
      <c r="JW147" s="118" t="s">
        <v>502</v>
      </c>
      <c r="KJ147" s="121"/>
      <c r="KK147" s="118" t="s">
        <v>502</v>
      </c>
      <c r="KL147" s="121"/>
      <c r="KM147" s="118" t="s">
        <v>502</v>
      </c>
      <c r="KN147" s="118" t="s">
        <v>502</v>
      </c>
      <c r="KO147" s="118" t="s">
        <v>502</v>
      </c>
      <c r="KP147" s="118" t="s">
        <v>502</v>
      </c>
      <c r="KQ147" s="118" t="s">
        <v>502</v>
      </c>
      <c r="KR147" s="118" t="s">
        <v>502</v>
      </c>
      <c r="KS147" s="118" t="s">
        <v>502</v>
      </c>
      <c r="LW147" s="118" t="s">
        <v>502</v>
      </c>
      <c r="LX147" s="118" t="s">
        <v>502</v>
      </c>
      <c r="LY147" s="118" t="s">
        <v>502</v>
      </c>
      <c r="LZ147" s="118" t="s">
        <v>502</v>
      </c>
      <c r="MA147" s="118" t="s">
        <v>502</v>
      </c>
      <c r="MB147" s="118" t="s">
        <v>502</v>
      </c>
      <c r="MC147" s="118" t="s">
        <v>502</v>
      </c>
      <c r="ME147" s="118" t="s">
        <v>502</v>
      </c>
      <c r="MF147" s="118" t="s">
        <v>502</v>
      </c>
      <c r="MG147" s="118" t="s">
        <v>502</v>
      </c>
      <c r="MH147" s="118" t="s">
        <v>502</v>
      </c>
    </row>
    <row r="148" spans="1:346" ht="14.4" customHeight="1" x14ac:dyDescent="0.3">
      <c r="A148" s="154"/>
      <c r="B148" s="154"/>
      <c r="C148" s="154"/>
      <c r="D148" s="163"/>
      <c r="E148" s="132"/>
      <c r="F148" s="120"/>
      <c r="G148" s="129"/>
      <c r="H148" s="126"/>
      <c r="I148" s="120"/>
      <c r="J148" s="126"/>
      <c r="K148" s="120"/>
      <c r="L148" s="125"/>
      <c r="M148" s="120"/>
      <c r="N148" s="120"/>
      <c r="O148" s="120"/>
      <c r="P148" s="125"/>
      <c r="Q148" s="132"/>
      <c r="R148" s="132"/>
      <c r="S148" s="103" t="s">
        <v>502</v>
      </c>
      <c r="T148" s="103" t="s">
        <v>502</v>
      </c>
      <c r="AB148" s="107" t="s">
        <v>502</v>
      </c>
      <c r="AC148" s="121"/>
      <c r="AD148" s="107" t="s">
        <v>502</v>
      </c>
      <c r="AE148" s="145"/>
      <c r="AF148" s="103" t="s">
        <v>502</v>
      </c>
      <c r="AG148" s="120"/>
      <c r="AH148" s="103" t="s">
        <v>502</v>
      </c>
      <c r="AI148" s="120"/>
      <c r="CB148" s="121"/>
      <c r="CD148" s="103" t="s">
        <v>502</v>
      </c>
      <c r="CE148" s="121"/>
      <c r="CF148" s="103" t="s">
        <v>502</v>
      </c>
      <c r="CG148" s="103" t="s">
        <v>502</v>
      </c>
      <c r="CH148" s="103" t="s">
        <v>502</v>
      </c>
      <c r="CI148" s="103" t="s">
        <v>502</v>
      </c>
      <c r="CJ148" s="103" t="s">
        <v>502</v>
      </c>
      <c r="CK148" s="103" t="s">
        <v>502</v>
      </c>
      <c r="CL148" s="103" t="s">
        <v>502</v>
      </c>
      <c r="CY148" s="121"/>
      <c r="CZ148" s="103" t="s">
        <v>502</v>
      </c>
      <c r="DA148" s="121"/>
      <c r="DB148" s="103" t="s">
        <v>502</v>
      </c>
      <c r="DC148" s="103" t="s">
        <v>502</v>
      </c>
      <c r="DD148" s="103" t="s">
        <v>502</v>
      </c>
      <c r="DE148" s="103" t="s">
        <v>502</v>
      </c>
      <c r="DF148" s="103" t="s">
        <v>502</v>
      </c>
      <c r="DG148" s="103" t="s">
        <v>502</v>
      </c>
      <c r="DH148" s="103" t="s">
        <v>502</v>
      </c>
      <c r="EL148" s="103" t="s">
        <v>502</v>
      </c>
      <c r="EM148" s="116" t="s">
        <v>502</v>
      </c>
      <c r="EN148" s="116" t="s">
        <v>502</v>
      </c>
      <c r="EO148" s="116" t="s">
        <v>502</v>
      </c>
      <c r="EP148" s="116" t="s">
        <v>502</v>
      </c>
      <c r="EQ148" s="116" t="s">
        <v>502</v>
      </c>
      <c r="ER148" s="116" t="s">
        <v>502</v>
      </c>
      <c r="EU148" s="103" t="s">
        <v>502</v>
      </c>
      <c r="EV148" s="103" t="s">
        <v>502</v>
      </c>
      <c r="EW148" s="103" t="s">
        <v>502</v>
      </c>
      <c r="EX148" s="103" t="s">
        <v>502</v>
      </c>
      <c r="FJ148" s="123"/>
      <c r="FK148" s="123"/>
      <c r="FL148" s="121"/>
      <c r="FM148" s="121"/>
      <c r="FR148" s="121"/>
      <c r="FS148" s="121"/>
      <c r="GP148" s="121"/>
      <c r="GQ148" s="120" t="s">
        <v>500</v>
      </c>
      <c r="GR148" s="120" t="s">
        <v>500</v>
      </c>
      <c r="GS148" s="120" t="s">
        <v>500</v>
      </c>
      <c r="GZ148" s="120"/>
      <c r="HA148" s="120"/>
      <c r="HB148" s="120"/>
      <c r="HC148" s="134"/>
      <c r="HG148" s="126"/>
      <c r="HH148" s="126"/>
      <c r="HI148" s="120"/>
      <c r="HJ148" s="120" t="s">
        <v>500</v>
      </c>
      <c r="HK148" s="120" t="s">
        <v>500</v>
      </c>
      <c r="HL148" s="120" t="s">
        <v>500</v>
      </c>
      <c r="HM148" s="126"/>
      <c r="HN148" s="126"/>
      <c r="IL148" s="121"/>
      <c r="IM148" s="121"/>
      <c r="IN148" s="121"/>
      <c r="IO148" s="121"/>
      <c r="JG148" s="121"/>
      <c r="JH148" s="121"/>
      <c r="JI148" s="121"/>
      <c r="JJ148" s="121"/>
      <c r="JM148" s="121"/>
      <c r="JN148" s="121"/>
      <c r="JO148" s="118" t="s">
        <v>502</v>
      </c>
      <c r="JP148" s="121"/>
      <c r="JQ148" s="118" t="s">
        <v>502</v>
      </c>
      <c r="JR148" s="118" t="s">
        <v>502</v>
      </c>
      <c r="JS148" s="118" t="s">
        <v>502</v>
      </c>
      <c r="JT148" s="118" t="s">
        <v>502</v>
      </c>
      <c r="JU148" s="118" t="s">
        <v>502</v>
      </c>
      <c r="JV148" s="118" t="s">
        <v>502</v>
      </c>
      <c r="JW148" s="118" t="s">
        <v>502</v>
      </c>
      <c r="KJ148" s="121"/>
      <c r="KK148" s="118" t="s">
        <v>502</v>
      </c>
      <c r="KL148" s="121"/>
      <c r="KM148" s="118" t="s">
        <v>502</v>
      </c>
      <c r="KN148" s="118" t="s">
        <v>502</v>
      </c>
      <c r="KO148" s="118" t="s">
        <v>502</v>
      </c>
      <c r="KP148" s="118" t="s">
        <v>502</v>
      </c>
      <c r="KQ148" s="118" t="s">
        <v>502</v>
      </c>
      <c r="KR148" s="118" t="s">
        <v>502</v>
      </c>
      <c r="KS148" s="118" t="s">
        <v>502</v>
      </c>
      <c r="LW148" s="118" t="s">
        <v>502</v>
      </c>
      <c r="LX148" s="118" t="s">
        <v>502</v>
      </c>
      <c r="LY148" s="118" t="s">
        <v>502</v>
      </c>
      <c r="LZ148" s="118" t="s">
        <v>502</v>
      </c>
      <c r="MA148" s="118" t="s">
        <v>502</v>
      </c>
      <c r="MB148" s="118" t="s">
        <v>502</v>
      </c>
      <c r="MC148" s="118" t="s">
        <v>502</v>
      </c>
      <c r="ME148" s="118" t="s">
        <v>502</v>
      </c>
      <c r="MF148" s="118" t="s">
        <v>502</v>
      </c>
      <c r="MG148" s="118" t="s">
        <v>502</v>
      </c>
      <c r="MH148" s="118" t="s">
        <v>502</v>
      </c>
    </row>
    <row r="149" spans="1:346" ht="14.4" customHeight="1" x14ac:dyDescent="0.3">
      <c r="A149" s="152">
        <v>10</v>
      </c>
      <c r="B149" s="152">
        <v>10</v>
      </c>
      <c r="C149" s="152" t="s">
        <v>485</v>
      </c>
      <c r="D149" s="161">
        <v>45029</v>
      </c>
      <c r="E149" s="130" t="s">
        <v>783</v>
      </c>
      <c r="F149" s="120" t="s">
        <v>768</v>
      </c>
      <c r="G149" s="129" t="s">
        <v>784</v>
      </c>
      <c r="H149" s="126" t="s">
        <v>785</v>
      </c>
      <c r="I149" s="120" t="s">
        <v>786</v>
      </c>
      <c r="J149" s="126" t="s">
        <v>787</v>
      </c>
      <c r="K149" s="120" t="s">
        <v>500</v>
      </c>
      <c r="L149" s="150" t="s">
        <v>788</v>
      </c>
      <c r="M149" s="133" t="s">
        <v>494</v>
      </c>
      <c r="N149" s="120" t="s">
        <v>789</v>
      </c>
      <c r="O149" s="120" t="s">
        <v>790</v>
      </c>
      <c r="P149" s="140" t="s">
        <v>791</v>
      </c>
      <c r="Q149" s="130" t="s">
        <v>498</v>
      </c>
      <c r="R149" s="130">
        <v>2</v>
      </c>
      <c r="S149" s="103" t="s">
        <v>586</v>
      </c>
      <c r="T149" s="103" t="s">
        <v>500</v>
      </c>
      <c r="AB149" s="103" t="s">
        <v>500</v>
      </c>
      <c r="AC149" s="120" t="s">
        <v>500</v>
      </c>
      <c r="AD149" s="103" t="s">
        <v>500</v>
      </c>
      <c r="AE149" s="120" t="s">
        <v>500</v>
      </c>
      <c r="AF149" s="103">
        <v>0</v>
      </c>
      <c r="AG149" s="120">
        <v>0</v>
      </c>
      <c r="AH149" s="103" t="s">
        <v>500</v>
      </c>
      <c r="AI149" s="120" t="s">
        <v>500</v>
      </c>
      <c r="CB149" s="120" t="s">
        <v>502</v>
      </c>
      <c r="CD149" s="103" t="s">
        <v>502</v>
      </c>
      <c r="CE149" s="120" t="s">
        <v>502</v>
      </c>
      <c r="CF149" s="103" t="s">
        <v>502</v>
      </c>
      <c r="CG149" s="103" t="s">
        <v>502</v>
      </c>
      <c r="CH149" s="103" t="s">
        <v>502</v>
      </c>
      <c r="CI149" s="103" t="s">
        <v>502</v>
      </c>
      <c r="CJ149" s="103" t="s">
        <v>502</v>
      </c>
      <c r="CK149" s="103" t="s">
        <v>502</v>
      </c>
      <c r="CL149" s="103" t="s">
        <v>502</v>
      </c>
      <c r="CY149" s="120" t="s">
        <v>502</v>
      </c>
      <c r="CZ149" s="103" t="s">
        <v>502</v>
      </c>
      <c r="DA149" s="120" t="s">
        <v>502</v>
      </c>
      <c r="DB149" s="103" t="s">
        <v>502</v>
      </c>
      <c r="DC149" s="103" t="s">
        <v>502</v>
      </c>
      <c r="DD149" s="103" t="s">
        <v>502</v>
      </c>
      <c r="DE149" s="103" t="s">
        <v>502</v>
      </c>
      <c r="DF149" s="103" t="s">
        <v>502</v>
      </c>
      <c r="DG149" s="103" t="s">
        <v>502</v>
      </c>
      <c r="DH149" s="103" t="s">
        <v>502</v>
      </c>
      <c r="EL149" s="103" t="s">
        <v>502</v>
      </c>
      <c r="EM149" s="116" t="s">
        <v>502</v>
      </c>
      <c r="EN149" s="116" t="s">
        <v>502</v>
      </c>
      <c r="EO149" s="116" t="s">
        <v>502</v>
      </c>
      <c r="EP149" s="116" t="s">
        <v>502</v>
      </c>
      <c r="EQ149" s="116" t="s">
        <v>502</v>
      </c>
      <c r="ER149" s="116" t="s">
        <v>502</v>
      </c>
      <c r="EU149" s="103" t="s">
        <v>502</v>
      </c>
      <c r="EV149" s="103" t="s">
        <v>502</v>
      </c>
      <c r="EW149" s="103" t="s">
        <v>502</v>
      </c>
      <c r="EX149" s="103" t="s">
        <v>502</v>
      </c>
      <c r="FJ149" s="123" t="s">
        <v>502</v>
      </c>
      <c r="FK149" s="123" t="s">
        <v>502</v>
      </c>
      <c r="FL149" s="120" t="s">
        <v>502</v>
      </c>
      <c r="FM149" s="120" t="s">
        <v>502</v>
      </c>
      <c r="FR149" s="120" t="s">
        <v>502</v>
      </c>
      <c r="FS149" s="120" t="s">
        <v>502</v>
      </c>
      <c r="GP149" s="120" t="s">
        <v>502</v>
      </c>
      <c r="GQ149" s="120" t="s">
        <v>500</v>
      </c>
      <c r="GR149" s="120" t="s">
        <v>500</v>
      </c>
      <c r="GS149" s="120" t="s">
        <v>500</v>
      </c>
      <c r="GZ149" s="120" t="s">
        <v>825</v>
      </c>
      <c r="HA149" s="120">
        <v>2019</v>
      </c>
      <c r="HB149" s="120" t="s">
        <v>880</v>
      </c>
      <c r="HC149" s="134" t="s">
        <v>803</v>
      </c>
      <c r="HG149" s="126" t="s">
        <v>897</v>
      </c>
      <c r="HH149" s="126" t="s">
        <v>898</v>
      </c>
      <c r="HI149" s="129" t="s">
        <v>899</v>
      </c>
      <c r="HJ149" s="120" t="s">
        <v>500</v>
      </c>
      <c r="HK149" s="120" t="s">
        <v>500</v>
      </c>
      <c r="HL149" s="120" t="s">
        <v>500</v>
      </c>
      <c r="HM149" s="120" t="s">
        <v>500</v>
      </c>
      <c r="HN149" s="126" t="s">
        <v>900</v>
      </c>
      <c r="IL149" s="120" t="s">
        <v>502</v>
      </c>
      <c r="IM149" s="120" t="s">
        <v>502</v>
      </c>
      <c r="IN149" s="120" t="s">
        <v>502</v>
      </c>
      <c r="IO149" s="120" t="s">
        <v>502</v>
      </c>
      <c r="JG149" s="120" t="s">
        <v>502</v>
      </c>
      <c r="JH149" s="120" t="s">
        <v>502</v>
      </c>
      <c r="JI149" s="120" t="s">
        <v>502</v>
      </c>
      <c r="JJ149" s="120" t="s">
        <v>502</v>
      </c>
      <c r="JM149" s="120" t="s">
        <v>502</v>
      </c>
      <c r="JN149" s="120" t="s">
        <v>502</v>
      </c>
      <c r="JO149" s="118" t="s">
        <v>502</v>
      </c>
      <c r="JP149" s="120" t="s">
        <v>502</v>
      </c>
      <c r="JQ149" s="118" t="s">
        <v>502</v>
      </c>
      <c r="JR149" s="118" t="s">
        <v>502</v>
      </c>
      <c r="JS149" s="118" t="s">
        <v>502</v>
      </c>
      <c r="JT149" s="118" t="s">
        <v>502</v>
      </c>
      <c r="JU149" s="118" t="s">
        <v>502</v>
      </c>
      <c r="JV149" s="118" t="s">
        <v>502</v>
      </c>
      <c r="JW149" s="118" t="s">
        <v>502</v>
      </c>
      <c r="KJ149" s="120" t="s">
        <v>502</v>
      </c>
      <c r="KK149" s="118" t="s">
        <v>502</v>
      </c>
      <c r="KL149" s="120" t="s">
        <v>502</v>
      </c>
      <c r="KM149" s="118" t="s">
        <v>502</v>
      </c>
      <c r="KN149" s="118" t="s">
        <v>502</v>
      </c>
      <c r="KO149" s="118" t="s">
        <v>502</v>
      </c>
      <c r="KP149" s="118" t="s">
        <v>502</v>
      </c>
      <c r="KQ149" s="118" t="s">
        <v>502</v>
      </c>
      <c r="KR149" s="118" t="s">
        <v>502</v>
      </c>
      <c r="KS149" s="118" t="s">
        <v>502</v>
      </c>
      <c r="LW149" s="118" t="s">
        <v>502</v>
      </c>
      <c r="LX149" s="118" t="s">
        <v>502</v>
      </c>
      <c r="LY149" s="118" t="s">
        <v>502</v>
      </c>
      <c r="LZ149" s="118" t="s">
        <v>502</v>
      </c>
      <c r="MA149" s="118" t="s">
        <v>502</v>
      </c>
      <c r="MB149" s="118" t="s">
        <v>502</v>
      </c>
      <c r="MC149" s="118" t="s">
        <v>502</v>
      </c>
      <c r="ME149" s="118" t="s">
        <v>502</v>
      </c>
      <c r="MF149" s="118" t="s">
        <v>502</v>
      </c>
      <c r="MG149" s="118" t="s">
        <v>502</v>
      </c>
      <c r="MH149" s="118" t="s">
        <v>502</v>
      </c>
    </row>
    <row r="150" spans="1:346" ht="14.4" customHeight="1" x14ac:dyDescent="0.3">
      <c r="A150" s="153"/>
      <c r="B150" s="153"/>
      <c r="C150" s="153"/>
      <c r="D150" s="162"/>
      <c r="E150" s="131"/>
      <c r="F150" s="120"/>
      <c r="G150" s="129"/>
      <c r="H150" s="126"/>
      <c r="I150" s="120"/>
      <c r="J150" s="126"/>
      <c r="K150" s="120"/>
      <c r="L150" s="150"/>
      <c r="M150" s="133"/>
      <c r="N150" s="120"/>
      <c r="O150" s="120"/>
      <c r="P150" s="140"/>
      <c r="Q150" s="131"/>
      <c r="R150" s="131"/>
      <c r="S150" s="103" t="s">
        <v>526</v>
      </c>
      <c r="T150" s="103" t="s">
        <v>500</v>
      </c>
      <c r="AB150" s="103" t="s">
        <v>500</v>
      </c>
      <c r="AC150" s="120"/>
      <c r="AD150" s="103" t="s">
        <v>500</v>
      </c>
      <c r="AE150" s="120"/>
      <c r="AF150" s="103">
        <v>0</v>
      </c>
      <c r="AG150" s="120"/>
      <c r="AH150" s="103" t="s">
        <v>500</v>
      </c>
      <c r="AI150" s="120"/>
      <c r="CB150" s="121"/>
      <c r="CD150" s="103" t="s">
        <v>502</v>
      </c>
      <c r="CE150" s="121"/>
      <c r="CF150" s="103" t="s">
        <v>502</v>
      </c>
      <c r="CG150" s="103" t="s">
        <v>502</v>
      </c>
      <c r="CH150" s="103" t="s">
        <v>502</v>
      </c>
      <c r="CI150" s="103" t="s">
        <v>502</v>
      </c>
      <c r="CJ150" s="103" t="s">
        <v>502</v>
      </c>
      <c r="CK150" s="103" t="s">
        <v>502</v>
      </c>
      <c r="CL150" s="103" t="s">
        <v>502</v>
      </c>
      <c r="CY150" s="121"/>
      <c r="CZ150" s="103" t="s">
        <v>502</v>
      </c>
      <c r="DA150" s="121"/>
      <c r="DB150" s="103" t="s">
        <v>502</v>
      </c>
      <c r="DC150" s="103" t="s">
        <v>502</v>
      </c>
      <c r="DD150" s="103" t="s">
        <v>502</v>
      </c>
      <c r="DE150" s="103" t="s">
        <v>502</v>
      </c>
      <c r="DF150" s="103" t="s">
        <v>502</v>
      </c>
      <c r="DG150" s="103" t="s">
        <v>502</v>
      </c>
      <c r="DH150" s="103" t="s">
        <v>502</v>
      </c>
      <c r="EL150" s="103" t="s">
        <v>502</v>
      </c>
      <c r="EM150" s="116" t="s">
        <v>502</v>
      </c>
      <c r="EN150" s="116" t="s">
        <v>502</v>
      </c>
      <c r="EO150" s="116" t="s">
        <v>502</v>
      </c>
      <c r="EP150" s="116" t="s">
        <v>502</v>
      </c>
      <c r="EQ150" s="116" t="s">
        <v>502</v>
      </c>
      <c r="ER150" s="116" t="s">
        <v>502</v>
      </c>
      <c r="EU150" s="103" t="s">
        <v>502</v>
      </c>
      <c r="EV150" s="103" t="s">
        <v>502</v>
      </c>
      <c r="EW150" s="103" t="s">
        <v>502</v>
      </c>
      <c r="EX150" s="103" t="s">
        <v>502</v>
      </c>
      <c r="FJ150" s="123"/>
      <c r="FK150" s="123"/>
      <c r="FL150" s="121"/>
      <c r="FM150" s="121"/>
      <c r="FR150" s="121"/>
      <c r="FS150" s="121"/>
      <c r="GP150" s="121"/>
      <c r="GQ150" s="120"/>
      <c r="GR150" s="120"/>
      <c r="GS150" s="120"/>
      <c r="GZ150" s="120"/>
      <c r="HA150" s="120"/>
      <c r="HB150" s="120"/>
      <c r="HC150" s="134"/>
      <c r="HG150" s="126"/>
      <c r="HH150" s="126"/>
      <c r="HI150" s="129"/>
      <c r="HJ150" s="120"/>
      <c r="HK150" s="120"/>
      <c r="HL150" s="120"/>
      <c r="HM150" s="120"/>
      <c r="HN150" s="126"/>
      <c r="IL150" s="121"/>
      <c r="IM150" s="121"/>
      <c r="IN150" s="121"/>
      <c r="IO150" s="121"/>
      <c r="JG150" s="121"/>
      <c r="JH150" s="121"/>
      <c r="JI150" s="121"/>
      <c r="JJ150" s="121"/>
      <c r="JM150" s="121"/>
      <c r="JN150" s="121"/>
      <c r="JO150" s="118" t="s">
        <v>502</v>
      </c>
      <c r="JP150" s="121"/>
      <c r="JQ150" s="118" t="s">
        <v>502</v>
      </c>
      <c r="JR150" s="118" t="s">
        <v>502</v>
      </c>
      <c r="JS150" s="118" t="s">
        <v>502</v>
      </c>
      <c r="JT150" s="118" t="s">
        <v>502</v>
      </c>
      <c r="JU150" s="118" t="s">
        <v>502</v>
      </c>
      <c r="JV150" s="118" t="s">
        <v>502</v>
      </c>
      <c r="JW150" s="118" t="s">
        <v>502</v>
      </c>
      <c r="KJ150" s="121"/>
      <c r="KK150" s="118" t="s">
        <v>502</v>
      </c>
      <c r="KL150" s="121"/>
      <c r="KM150" s="118" t="s">
        <v>502</v>
      </c>
      <c r="KN150" s="118" t="s">
        <v>502</v>
      </c>
      <c r="KO150" s="118" t="s">
        <v>502</v>
      </c>
      <c r="KP150" s="118" t="s">
        <v>502</v>
      </c>
      <c r="KQ150" s="118" t="s">
        <v>502</v>
      </c>
      <c r="KR150" s="118" t="s">
        <v>502</v>
      </c>
      <c r="KS150" s="118" t="s">
        <v>502</v>
      </c>
      <c r="LW150" s="118" t="s">
        <v>502</v>
      </c>
      <c r="LX150" s="118" t="s">
        <v>502</v>
      </c>
      <c r="LY150" s="118" t="s">
        <v>502</v>
      </c>
      <c r="LZ150" s="118" t="s">
        <v>502</v>
      </c>
      <c r="MA150" s="118" t="s">
        <v>502</v>
      </c>
      <c r="MB150" s="118" t="s">
        <v>502</v>
      </c>
      <c r="MC150" s="118" t="s">
        <v>502</v>
      </c>
      <c r="ME150" s="118" t="s">
        <v>502</v>
      </c>
      <c r="MF150" s="118" t="s">
        <v>502</v>
      </c>
      <c r="MG150" s="118" t="s">
        <v>502</v>
      </c>
      <c r="MH150" s="118" t="s">
        <v>502</v>
      </c>
    </row>
    <row r="151" spans="1:346" ht="14.4" customHeight="1" x14ac:dyDescent="0.3">
      <c r="A151" s="153"/>
      <c r="B151" s="153"/>
      <c r="C151" s="153"/>
      <c r="D151" s="162"/>
      <c r="E151" s="131"/>
      <c r="F151" s="120"/>
      <c r="G151" s="129"/>
      <c r="H151" s="126"/>
      <c r="I151" s="120"/>
      <c r="J151" s="126"/>
      <c r="K151" s="120"/>
      <c r="L151" s="150"/>
      <c r="M151" s="133"/>
      <c r="N151" s="120"/>
      <c r="O151" s="120"/>
      <c r="P151" s="140"/>
      <c r="Q151" s="131"/>
      <c r="R151" s="131"/>
      <c r="S151" s="103" t="s">
        <v>502</v>
      </c>
      <c r="T151" s="103" t="s">
        <v>502</v>
      </c>
      <c r="AB151" s="103" t="s">
        <v>502</v>
      </c>
      <c r="AC151" s="120"/>
      <c r="AD151" s="103" t="s">
        <v>502</v>
      </c>
      <c r="AE151" s="120"/>
      <c r="AF151" s="103" t="s">
        <v>502</v>
      </c>
      <c r="AG151" s="120"/>
      <c r="AH151" s="103" t="s">
        <v>502</v>
      </c>
      <c r="AI151" s="120"/>
      <c r="CB151" s="121"/>
      <c r="CD151" s="103" t="s">
        <v>502</v>
      </c>
      <c r="CE151" s="121"/>
      <c r="CF151" s="103" t="s">
        <v>502</v>
      </c>
      <c r="CG151" s="103" t="s">
        <v>502</v>
      </c>
      <c r="CH151" s="103" t="s">
        <v>502</v>
      </c>
      <c r="CI151" s="103" t="s">
        <v>502</v>
      </c>
      <c r="CJ151" s="103" t="s">
        <v>502</v>
      </c>
      <c r="CK151" s="103" t="s">
        <v>502</v>
      </c>
      <c r="CL151" s="103" t="s">
        <v>502</v>
      </c>
      <c r="CY151" s="121"/>
      <c r="CZ151" s="103" t="s">
        <v>502</v>
      </c>
      <c r="DA151" s="121"/>
      <c r="DB151" s="103" t="s">
        <v>502</v>
      </c>
      <c r="DC151" s="103" t="s">
        <v>502</v>
      </c>
      <c r="DD151" s="103" t="s">
        <v>502</v>
      </c>
      <c r="DE151" s="103" t="s">
        <v>502</v>
      </c>
      <c r="DF151" s="103" t="s">
        <v>502</v>
      </c>
      <c r="DG151" s="103" t="s">
        <v>502</v>
      </c>
      <c r="DH151" s="103" t="s">
        <v>502</v>
      </c>
      <c r="EL151" s="103" t="s">
        <v>502</v>
      </c>
      <c r="EM151" s="116" t="s">
        <v>502</v>
      </c>
      <c r="EN151" s="116" t="s">
        <v>502</v>
      </c>
      <c r="EO151" s="116" t="s">
        <v>502</v>
      </c>
      <c r="EP151" s="116" t="s">
        <v>502</v>
      </c>
      <c r="EQ151" s="116" t="s">
        <v>502</v>
      </c>
      <c r="ER151" s="116" t="s">
        <v>502</v>
      </c>
      <c r="EU151" s="103" t="s">
        <v>502</v>
      </c>
      <c r="EV151" s="103" t="s">
        <v>502</v>
      </c>
      <c r="EW151" s="103" t="s">
        <v>502</v>
      </c>
      <c r="EX151" s="103" t="s">
        <v>502</v>
      </c>
      <c r="FJ151" s="123"/>
      <c r="FK151" s="123"/>
      <c r="FL151" s="121"/>
      <c r="FM151" s="121"/>
      <c r="FR151" s="121"/>
      <c r="FS151" s="121"/>
      <c r="GP151" s="121"/>
      <c r="GQ151" s="120"/>
      <c r="GR151" s="120"/>
      <c r="GS151" s="120"/>
      <c r="GZ151" s="120"/>
      <c r="HA151" s="120"/>
      <c r="HB151" s="120"/>
      <c r="HC151" s="134"/>
      <c r="HG151" s="126"/>
      <c r="HH151" s="126"/>
      <c r="HI151" s="129"/>
      <c r="HJ151" s="120"/>
      <c r="HK151" s="120"/>
      <c r="HL151" s="120"/>
      <c r="HM151" s="120"/>
      <c r="HN151" s="126"/>
      <c r="IL151" s="121"/>
      <c r="IM151" s="121"/>
      <c r="IN151" s="121"/>
      <c r="IO151" s="121"/>
      <c r="JG151" s="121"/>
      <c r="JH151" s="121"/>
      <c r="JI151" s="121"/>
      <c r="JJ151" s="121"/>
      <c r="JM151" s="121"/>
      <c r="JN151" s="121"/>
      <c r="JO151" s="118" t="s">
        <v>502</v>
      </c>
      <c r="JP151" s="121"/>
      <c r="JQ151" s="118" t="s">
        <v>502</v>
      </c>
      <c r="JR151" s="118" t="s">
        <v>502</v>
      </c>
      <c r="JS151" s="118" t="s">
        <v>502</v>
      </c>
      <c r="JT151" s="118" t="s">
        <v>502</v>
      </c>
      <c r="JU151" s="118" t="s">
        <v>502</v>
      </c>
      <c r="JV151" s="118" t="s">
        <v>502</v>
      </c>
      <c r="JW151" s="118" t="s">
        <v>502</v>
      </c>
      <c r="KJ151" s="121"/>
      <c r="KK151" s="118" t="s">
        <v>502</v>
      </c>
      <c r="KL151" s="121"/>
      <c r="KM151" s="118" t="s">
        <v>502</v>
      </c>
      <c r="KN151" s="118" t="s">
        <v>502</v>
      </c>
      <c r="KO151" s="118" t="s">
        <v>502</v>
      </c>
      <c r="KP151" s="118" t="s">
        <v>502</v>
      </c>
      <c r="KQ151" s="118" t="s">
        <v>502</v>
      </c>
      <c r="KR151" s="118" t="s">
        <v>502</v>
      </c>
      <c r="KS151" s="118" t="s">
        <v>502</v>
      </c>
      <c r="LW151" s="118" t="s">
        <v>502</v>
      </c>
      <c r="LX151" s="118" t="s">
        <v>502</v>
      </c>
      <c r="LY151" s="118" t="s">
        <v>502</v>
      </c>
      <c r="LZ151" s="118" t="s">
        <v>502</v>
      </c>
      <c r="MA151" s="118" t="s">
        <v>502</v>
      </c>
      <c r="MB151" s="118" t="s">
        <v>502</v>
      </c>
      <c r="MC151" s="118" t="s">
        <v>502</v>
      </c>
      <c r="ME151" s="118" t="s">
        <v>502</v>
      </c>
      <c r="MF151" s="118" t="s">
        <v>502</v>
      </c>
      <c r="MG151" s="118" t="s">
        <v>502</v>
      </c>
      <c r="MH151" s="118" t="s">
        <v>502</v>
      </c>
    </row>
    <row r="152" spans="1:346" ht="14.4" customHeight="1" x14ac:dyDescent="0.3">
      <c r="A152" s="154"/>
      <c r="B152" s="154"/>
      <c r="C152" s="154"/>
      <c r="D152" s="163"/>
      <c r="E152" s="132"/>
      <c r="F152" s="120"/>
      <c r="G152" s="129"/>
      <c r="H152" s="126"/>
      <c r="I152" s="120"/>
      <c r="J152" s="126"/>
      <c r="K152" s="120"/>
      <c r="L152" s="125"/>
      <c r="M152" s="120"/>
      <c r="N152" s="120"/>
      <c r="O152" s="120"/>
      <c r="P152" s="125"/>
      <c r="Q152" s="132"/>
      <c r="R152" s="132"/>
      <c r="S152" s="103" t="s">
        <v>502</v>
      </c>
      <c r="T152" s="103" t="s">
        <v>502</v>
      </c>
      <c r="AB152" s="103" t="s">
        <v>502</v>
      </c>
      <c r="AC152" s="120"/>
      <c r="AD152" s="103" t="s">
        <v>502</v>
      </c>
      <c r="AE152" s="120"/>
      <c r="AF152" s="103" t="s">
        <v>502</v>
      </c>
      <c r="AG152" s="120"/>
      <c r="AH152" s="103" t="s">
        <v>502</v>
      </c>
      <c r="AI152" s="120"/>
      <c r="CB152" s="121"/>
      <c r="CD152" s="103" t="s">
        <v>502</v>
      </c>
      <c r="CE152" s="121"/>
      <c r="CF152" s="103" t="s">
        <v>502</v>
      </c>
      <c r="CG152" s="103" t="s">
        <v>502</v>
      </c>
      <c r="CH152" s="103" t="s">
        <v>502</v>
      </c>
      <c r="CI152" s="103" t="s">
        <v>502</v>
      </c>
      <c r="CJ152" s="103" t="s">
        <v>502</v>
      </c>
      <c r="CK152" s="103" t="s">
        <v>502</v>
      </c>
      <c r="CL152" s="103" t="s">
        <v>502</v>
      </c>
      <c r="CY152" s="121"/>
      <c r="CZ152" s="103" t="s">
        <v>502</v>
      </c>
      <c r="DA152" s="121"/>
      <c r="DB152" s="103" t="s">
        <v>502</v>
      </c>
      <c r="DC152" s="103" t="s">
        <v>502</v>
      </c>
      <c r="DD152" s="103" t="s">
        <v>502</v>
      </c>
      <c r="DE152" s="103" t="s">
        <v>502</v>
      </c>
      <c r="DF152" s="103" t="s">
        <v>502</v>
      </c>
      <c r="DG152" s="103" t="s">
        <v>502</v>
      </c>
      <c r="DH152" s="103" t="s">
        <v>502</v>
      </c>
      <c r="EL152" s="103" t="s">
        <v>502</v>
      </c>
      <c r="EM152" s="116" t="s">
        <v>502</v>
      </c>
      <c r="EN152" s="116" t="s">
        <v>502</v>
      </c>
      <c r="EO152" s="116" t="s">
        <v>502</v>
      </c>
      <c r="EP152" s="116" t="s">
        <v>502</v>
      </c>
      <c r="EQ152" s="116" t="s">
        <v>502</v>
      </c>
      <c r="ER152" s="116" t="s">
        <v>502</v>
      </c>
      <c r="EU152" s="103" t="s">
        <v>502</v>
      </c>
      <c r="EV152" s="103" t="s">
        <v>502</v>
      </c>
      <c r="EW152" s="103" t="s">
        <v>502</v>
      </c>
      <c r="EX152" s="103" t="s">
        <v>502</v>
      </c>
      <c r="FJ152" s="123"/>
      <c r="FK152" s="123"/>
      <c r="FL152" s="121"/>
      <c r="FM152" s="121"/>
      <c r="FR152" s="121"/>
      <c r="FS152" s="121"/>
      <c r="GP152" s="121"/>
      <c r="GQ152" s="120" t="s">
        <v>500</v>
      </c>
      <c r="GR152" s="120" t="s">
        <v>500</v>
      </c>
      <c r="GS152" s="120" t="s">
        <v>500</v>
      </c>
      <c r="GZ152" s="120"/>
      <c r="HA152" s="120"/>
      <c r="HB152" s="120"/>
      <c r="HC152" s="134"/>
      <c r="HG152" s="126"/>
      <c r="HH152" s="126"/>
      <c r="HI152" s="129"/>
      <c r="HJ152" s="120" t="s">
        <v>500</v>
      </c>
      <c r="HK152" s="120" t="s">
        <v>500</v>
      </c>
      <c r="HL152" s="120" t="s">
        <v>500</v>
      </c>
      <c r="HM152" s="120"/>
      <c r="HN152" s="126"/>
      <c r="IL152" s="121"/>
      <c r="IM152" s="121"/>
      <c r="IN152" s="121"/>
      <c r="IO152" s="121"/>
      <c r="JG152" s="121"/>
      <c r="JH152" s="121"/>
      <c r="JI152" s="121"/>
      <c r="JJ152" s="121"/>
      <c r="JM152" s="121"/>
      <c r="JN152" s="121"/>
      <c r="JO152" s="118" t="s">
        <v>502</v>
      </c>
      <c r="JP152" s="121"/>
      <c r="JQ152" s="118" t="s">
        <v>502</v>
      </c>
      <c r="JR152" s="118" t="s">
        <v>502</v>
      </c>
      <c r="JS152" s="118" t="s">
        <v>502</v>
      </c>
      <c r="JT152" s="118" t="s">
        <v>502</v>
      </c>
      <c r="JU152" s="118" t="s">
        <v>502</v>
      </c>
      <c r="JV152" s="118" t="s">
        <v>502</v>
      </c>
      <c r="JW152" s="118" t="s">
        <v>502</v>
      </c>
      <c r="KJ152" s="121"/>
      <c r="KK152" s="118" t="s">
        <v>502</v>
      </c>
      <c r="KL152" s="121"/>
      <c r="KM152" s="118" t="s">
        <v>502</v>
      </c>
      <c r="KN152" s="118" t="s">
        <v>502</v>
      </c>
      <c r="KO152" s="118" t="s">
        <v>502</v>
      </c>
      <c r="KP152" s="118" t="s">
        <v>502</v>
      </c>
      <c r="KQ152" s="118" t="s">
        <v>502</v>
      </c>
      <c r="KR152" s="118" t="s">
        <v>502</v>
      </c>
      <c r="KS152" s="118" t="s">
        <v>502</v>
      </c>
      <c r="LW152" s="118" t="s">
        <v>502</v>
      </c>
      <c r="LX152" s="118" t="s">
        <v>502</v>
      </c>
      <c r="LY152" s="118" t="s">
        <v>502</v>
      </c>
      <c r="LZ152" s="118" t="s">
        <v>502</v>
      </c>
      <c r="MA152" s="118" t="s">
        <v>502</v>
      </c>
      <c r="MB152" s="118" t="s">
        <v>502</v>
      </c>
      <c r="MC152" s="118" t="s">
        <v>502</v>
      </c>
      <c r="ME152" s="118" t="s">
        <v>502</v>
      </c>
      <c r="MF152" s="118" t="s">
        <v>502</v>
      </c>
      <c r="MG152" s="118" t="s">
        <v>502</v>
      </c>
      <c r="MH152" s="118" t="s">
        <v>502</v>
      </c>
    </row>
    <row r="153" spans="1:346" ht="14.4" customHeight="1" x14ac:dyDescent="0.3">
      <c r="A153" s="158">
        <v>11</v>
      </c>
      <c r="B153" s="158">
        <v>11</v>
      </c>
      <c r="C153" s="158" t="s">
        <v>485</v>
      </c>
      <c r="D153" s="161">
        <v>45029</v>
      </c>
      <c r="E153" s="130" t="s">
        <v>722</v>
      </c>
      <c r="F153" s="120" t="s">
        <v>768</v>
      </c>
      <c r="G153" s="129" t="s">
        <v>723</v>
      </c>
      <c r="H153" s="126" t="s">
        <v>724</v>
      </c>
      <c r="I153" s="120" t="s">
        <v>725</v>
      </c>
      <c r="J153" s="126" t="s">
        <v>726</v>
      </c>
      <c r="K153" s="125" t="s">
        <v>727</v>
      </c>
      <c r="L153" s="150" t="s">
        <v>728</v>
      </c>
      <c r="M153" s="133" t="s">
        <v>494</v>
      </c>
      <c r="N153" s="120" t="s">
        <v>719</v>
      </c>
      <c r="O153" s="120" t="s">
        <v>496</v>
      </c>
      <c r="P153" s="133" t="s">
        <v>729</v>
      </c>
      <c r="Q153" s="120" t="s">
        <v>498</v>
      </c>
      <c r="R153" s="130">
        <v>5</v>
      </c>
      <c r="S153" s="108" t="s">
        <v>730</v>
      </c>
      <c r="T153" s="108" t="s">
        <v>500</v>
      </c>
      <c r="AB153" s="108" t="s">
        <v>500</v>
      </c>
      <c r="AC153" s="120" t="s">
        <v>500</v>
      </c>
      <c r="AD153" s="108" t="s">
        <v>500</v>
      </c>
      <c r="AE153" s="120" t="s">
        <v>500</v>
      </c>
      <c r="AF153" s="108">
        <v>0</v>
      </c>
      <c r="AG153" s="120">
        <v>0</v>
      </c>
      <c r="AH153" s="108" t="s">
        <v>500</v>
      </c>
      <c r="AI153" s="120" t="s">
        <v>500</v>
      </c>
      <c r="CB153" s="120" t="s">
        <v>502</v>
      </c>
      <c r="CD153" s="108" t="s">
        <v>502</v>
      </c>
      <c r="CE153" s="120" t="s">
        <v>502</v>
      </c>
      <c r="CF153" s="108" t="s">
        <v>502</v>
      </c>
      <c r="CG153" s="108" t="s">
        <v>502</v>
      </c>
      <c r="CH153" s="108" t="s">
        <v>502</v>
      </c>
      <c r="CI153" s="108" t="s">
        <v>502</v>
      </c>
      <c r="CJ153" s="108" t="s">
        <v>502</v>
      </c>
      <c r="CK153" s="108" t="s">
        <v>502</v>
      </c>
      <c r="CL153" s="108" t="s">
        <v>502</v>
      </c>
      <c r="CY153" s="120" t="s">
        <v>502</v>
      </c>
      <c r="CZ153" s="108" t="s">
        <v>502</v>
      </c>
      <c r="DA153" s="120" t="s">
        <v>502</v>
      </c>
      <c r="DB153" s="108" t="s">
        <v>502</v>
      </c>
      <c r="DC153" s="108" t="s">
        <v>502</v>
      </c>
      <c r="DD153" s="108" t="s">
        <v>502</v>
      </c>
      <c r="DE153" s="108" t="s">
        <v>502</v>
      </c>
      <c r="DF153" s="108" t="s">
        <v>502</v>
      </c>
      <c r="DG153" s="108" t="s">
        <v>502</v>
      </c>
      <c r="DH153" s="108" t="s">
        <v>502</v>
      </c>
      <c r="EL153" s="108" t="s">
        <v>502</v>
      </c>
      <c r="EM153" s="117" t="s">
        <v>502</v>
      </c>
      <c r="EN153" s="117" t="s">
        <v>502</v>
      </c>
      <c r="EO153" s="117" t="s">
        <v>502</v>
      </c>
      <c r="EP153" s="117" t="s">
        <v>502</v>
      </c>
      <c r="EQ153" s="117" t="s">
        <v>502</v>
      </c>
      <c r="ER153" s="117" t="s">
        <v>502</v>
      </c>
      <c r="EU153" s="108" t="s">
        <v>502</v>
      </c>
      <c r="EV153" s="108" t="s">
        <v>502</v>
      </c>
      <c r="EW153" s="108" t="s">
        <v>502</v>
      </c>
      <c r="EX153" s="108" t="s">
        <v>502</v>
      </c>
      <c r="FJ153" s="123" t="s">
        <v>502</v>
      </c>
      <c r="FK153" s="123" t="s">
        <v>502</v>
      </c>
      <c r="FL153" s="120" t="s">
        <v>502</v>
      </c>
      <c r="FM153" s="120" t="s">
        <v>502</v>
      </c>
      <c r="FR153" s="120" t="s">
        <v>502</v>
      </c>
      <c r="FS153" s="120" t="s">
        <v>502</v>
      </c>
      <c r="GP153" s="120" t="s">
        <v>502</v>
      </c>
      <c r="GQ153" s="166" t="s">
        <v>500</v>
      </c>
      <c r="GR153" s="166" t="s">
        <v>500</v>
      </c>
      <c r="GS153" s="166" t="s">
        <v>500</v>
      </c>
      <c r="GZ153" s="120" t="s">
        <v>825</v>
      </c>
      <c r="HA153" s="120">
        <v>2017</v>
      </c>
      <c r="HB153" s="120" t="s">
        <v>879</v>
      </c>
      <c r="HC153" s="134" t="s">
        <v>808</v>
      </c>
      <c r="HG153" s="126" t="s">
        <v>901</v>
      </c>
      <c r="HH153" s="126" t="s">
        <v>902</v>
      </c>
      <c r="HI153" s="126" t="s">
        <v>903</v>
      </c>
      <c r="HJ153" s="166" t="s">
        <v>500</v>
      </c>
      <c r="HK153" s="166" t="s">
        <v>500</v>
      </c>
      <c r="HL153" s="166" t="s">
        <v>500</v>
      </c>
      <c r="HM153" s="125" t="s">
        <v>500</v>
      </c>
      <c r="HN153" s="126" t="s">
        <v>904</v>
      </c>
      <c r="IL153" s="120" t="s">
        <v>502</v>
      </c>
      <c r="IM153" s="120" t="s">
        <v>502</v>
      </c>
      <c r="IN153" s="120" t="s">
        <v>502</v>
      </c>
      <c r="IO153" s="120" t="s">
        <v>502</v>
      </c>
      <c r="JG153" s="120" t="s">
        <v>502</v>
      </c>
      <c r="JH153" s="120" t="s">
        <v>502</v>
      </c>
      <c r="JI153" s="120" t="s">
        <v>502</v>
      </c>
      <c r="JJ153" s="120" t="s">
        <v>502</v>
      </c>
      <c r="JM153" s="120" t="s">
        <v>502</v>
      </c>
      <c r="JN153" s="120" t="s">
        <v>502</v>
      </c>
      <c r="JO153" s="119" t="s">
        <v>502</v>
      </c>
      <c r="JP153" s="120" t="s">
        <v>502</v>
      </c>
      <c r="JQ153" s="119" t="s">
        <v>502</v>
      </c>
      <c r="JR153" s="119" t="s">
        <v>502</v>
      </c>
      <c r="JS153" s="119" t="s">
        <v>502</v>
      </c>
      <c r="JT153" s="119" t="s">
        <v>502</v>
      </c>
      <c r="JU153" s="119" t="s">
        <v>502</v>
      </c>
      <c r="JV153" s="119" t="s">
        <v>502</v>
      </c>
      <c r="JW153" s="119" t="s">
        <v>502</v>
      </c>
      <c r="KJ153" s="120" t="s">
        <v>502</v>
      </c>
      <c r="KK153" s="119" t="s">
        <v>502</v>
      </c>
      <c r="KL153" s="120" t="s">
        <v>502</v>
      </c>
      <c r="KM153" s="119" t="s">
        <v>502</v>
      </c>
      <c r="KN153" s="119" t="s">
        <v>502</v>
      </c>
      <c r="KO153" s="119" t="s">
        <v>502</v>
      </c>
      <c r="KP153" s="119" t="s">
        <v>502</v>
      </c>
      <c r="KQ153" s="119" t="s">
        <v>502</v>
      </c>
      <c r="KR153" s="119" t="s">
        <v>502</v>
      </c>
      <c r="KS153" s="119" t="s">
        <v>502</v>
      </c>
      <c r="LW153" s="119" t="s">
        <v>502</v>
      </c>
      <c r="LX153" s="119" t="s">
        <v>502</v>
      </c>
      <c r="LY153" s="119" t="s">
        <v>502</v>
      </c>
      <c r="LZ153" s="119" t="s">
        <v>502</v>
      </c>
      <c r="MA153" s="119" t="s">
        <v>502</v>
      </c>
      <c r="MB153" s="119" t="s">
        <v>502</v>
      </c>
      <c r="MC153" s="119" t="s">
        <v>502</v>
      </c>
      <c r="ME153" s="119" t="s">
        <v>502</v>
      </c>
      <c r="MF153" s="119" t="s">
        <v>502</v>
      </c>
      <c r="MG153" s="119" t="s">
        <v>502</v>
      </c>
      <c r="MH153" s="119" t="s">
        <v>502</v>
      </c>
    </row>
    <row r="154" spans="1:346" ht="14.4" customHeight="1" x14ac:dyDescent="0.3">
      <c r="A154" s="155"/>
      <c r="B154" s="155"/>
      <c r="C154" s="155"/>
      <c r="D154" s="162"/>
      <c r="E154" s="131"/>
      <c r="F154" s="120"/>
      <c r="G154" s="129"/>
      <c r="H154" s="126"/>
      <c r="I154" s="120"/>
      <c r="J154" s="126"/>
      <c r="K154" s="125"/>
      <c r="L154" s="150"/>
      <c r="M154" s="133"/>
      <c r="N154" s="120"/>
      <c r="O154" s="120"/>
      <c r="P154" s="133"/>
      <c r="Q154" s="120"/>
      <c r="R154" s="131"/>
      <c r="S154" s="103" t="s">
        <v>596</v>
      </c>
      <c r="T154" s="103" t="s">
        <v>500</v>
      </c>
      <c r="AB154" s="103" t="s">
        <v>500</v>
      </c>
      <c r="AC154" s="120"/>
      <c r="AD154" s="103" t="s">
        <v>500</v>
      </c>
      <c r="AE154" s="120"/>
      <c r="AF154" s="103">
        <v>0</v>
      </c>
      <c r="AG154" s="120"/>
      <c r="AH154" s="103" t="s">
        <v>500</v>
      </c>
      <c r="AI154" s="120"/>
      <c r="CB154" s="120"/>
      <c r="CD154" s="103" t="s">
        <v>502</v>
      </c>
      <c r="CE154" s="120"/>
      <c r="CF154" s="103" t="s">
        <v>502</v>
      </c>
      <c r="CG154" s="103" t="s">
        <v>502</v>
      </c>
      <c r="CH154" s="103" t="s">
        <v>502</v>
      </c>
      <c r="CI154" s="103" t="s">
        <v>502</v>
      </c>
      <c r="CJ154" s="103" t="s">
        <v>502</v>
      </c>
      <c r="CK154" s="103" t="s">
        <v>502</v>
      </c>
      <c r="CL154" s="103" t="s">
        <v>502</v>
      </c>
      <c r="CY154" s="120"/>
      <c r="CZ154" s="103" t="s">
        <v>502</v>
      </c>
      <c r="DA154" s="120"/>
      <c r="DB154" s="103" t="s">
        <v>502</v>
      </c>
      <c r="DC154" s="103" t="s">
        <v>502</v>
      </c>
      <c r="DD154" s="103" t="s">
        <v>502</v>
      </c>
      <c r="DE154" s="103" t="s">
        <v>502</v>
      </c>
      <c r="DF154" s="103" t="s">
        <v>502</v>
      </c>
      <c r="DG154" s="103" t="s">
        <v>502</v>
      </c>
      <c r="DH154" s="103" t="s">
        <v>502</v>
      </c>
      <c r="EL154" s="103" t="s">
        <v>502</v>
      </c>
      <c r="EM154" s="116" t="s">
        <v>502</v>
      </c>
      <c r="EN154" s="116" t="s">
        <v>502</v>
      </c>
      <c r="EO154" s="116" t="s">
        <v>502</v>
      </c>
      <c r="EP154" s="116" t="s">
        <v>502</v>
      </c>
      <c r="EQ154" s="116" t="s">
        <v>502</v>
      </c>
      <c r="ER154" s="116" t="s">
        <v>502</v>
      </c>
      <c r="EU154" s="103" t="s">
        <v>502</v>
      </c>
      <c r="EV154" s="103" t="s">
        <v>502</v>
      </c>
      <c r="EW154" s="103" t="s">
        <v>502</v>
      </c>
      <c r="EX154" s="103" t="s">
        <v>502</v>
      </c>
      <c r="FJ154" s="123"/>
      <c r="FK154" s="123"/>
      <c r="FL154" s="120"/>
      <c r="FM154" s="120"/>
      <c r="FR154" s="120"/>
      <c r="FS154" s="120"/>
      <c r="GP154" s="120"/>
      <c r="GQ154" s="120" t="s">
        <v>500</v>
      </c>
      <c r="GR154" s="120" t="s">
        <v>500</v>
      </c>
      <c r="GS154" s="120" t="s">
        <v>500</v>
      </c>
      <c r="GZ154" s="120"/>
      <c r="HA154" s="120"/>
      <c r="HB154" s="120"/>
      <c r="HC154" s="134"/>
      <c r="HG154" s="126"/>
      <c r="HH154" s="126"/>
      <c r="HI154" s="126"/>
      <c r="HJ154" s="120" t="s">
        <v>500</v>
      </c>
      <c r="HK154" s="120" t="s">
        <v>500</v>
      </c>
      <c r="HL154" s="120" t="s">
        <v>500</v>
      </c>
      <c r="HM154" s="126"/>
      <c r="HN154" s="126"/>
      <c r="IL154" s="120"/>
      <c r="IM154" s="120"/>
      <c r="IN154" s="120"/>
      <c r="IO154" s="120"/>
      <c r="JG154" s="120"/>
      <c r="JH154" s="120"/>
      <c r="JI154" s="120"/>
      <c r="JJ154" s="120"/>
      <c r="JM154" s="120"/>
      <c r="JN154" s="120"/>
      <c r="JO154" s="118" t="s">
        <v>502</v>
      </c>
      <c r="JP154" s="120"/>
      <c r="JQ154" s="118" t="s">
        <v>502</v>
      </c>
      <c r="JR154" s="118" t="s">
        <v>502</v>
      </c>
      <c r="JS154" s="118" t="s">
        <v>502</v>
      </c>
      <c r="JT154" s="118" t="s">
        <v>502</v>
      </c>
      <c r="JU154" s="118" t="s">
        <v>502</v>
      </c>
      <c r="JV154" s="118" t="s">
        <v>502</v>
      </c>
      <c r="JW154" s="118" t="s">
        <v>502</v>
      </c>
      <c r="KJ154" s="120"/>
      <c r="KK154" s="118" t="s">
        <v>502</v>
      </c>
      <c r="KL154" s="120"/>
      <c r="KM154" s="118" t="s">
        <v>502</v>
      </c>
      <c r="KN154" s="118" t="s">
        <v>502</v>
      </c>
      <c r="KO154" s="118" t="s">
        <v>502</v>
      </c>
      <c r="KP154" s="118" t="s">
        <v>502</v>
      </c>
      <c r="KQ154" s="118" t="s">
        <v>502</v>
      </c>
      <c r="KR154" s="118" t="s">
        <v>502</v>
      </c>
      <c r="KS154" s="118" t="s">
        <v>502</v>
      </c>
      <c r="LW154" s="118" t="s">
        <v>502</v>
      </c>
      <c r="LX154" s="118" t="s">
        <v>502</v>
      </c>
      <c r="LY154" s="118" t="s">
        <v>502</v>
      </c>
      <c r="LZ154" s="118" t="s">
        <v>502</v>
      </c>
      <c r="MA154" s="118" t="s">
        <v>502</v>
      </c>
      <c r="MB154" s="118" t="s">
        <v>502</v>
      </c>
      <c r="MC154" s="118" t="s">
        <v>502</v>
      </c>
      <c r="ME154" s="118" t="s">
        <v>502</v>
      </c>
      <c r="MF154" s="118" t="s">
        <v>502</v>
      </c>
      <c r="MG154" s="118" t="s">
        <v>502</v>
      </c>
      <c r="MH154" s="118" t="s">
        <v>502</v>
      </c>
    </row>
    <row r="155" spans="1:346" ht="14.4" customHeight="1" x14ac:dyDescent="0.3">
      <c r="A155" s="155"/>
      <c r="B155" s="155"/>
      <c r="C155" s="155"/>
      <c r="D155" s="162"/>
      <c r="E155" s="131"/>
      <c r="F155" s="120"/>
      <c r="G155" s="129"/>
      <c r="H155" s="126"/>
      <c r="I155" s="120"/>
      <c r="J155" s="126"/>
      <c r="K155" s="125"/>
      <c r="L155" s="150"/>
      <c r="M155" s="133"/>
      <c r="N155" s="120"/>
      <c r="O155" s="120"/>
      <c r="P155" s="133"/>
      <c r="Q155" s="120"/>
      <c r="R155" s="131"/>
      <c r="S155" s="103" t="s">
        <v>731</v>
      </c>
      <c r="T155" s="103" t="s">
        <v>500</v>
      </c>
      <c r="AB155" s="103" t="s">
        <v>500</v>
      </c>
      <c r="AC155" s="120"/>
      <c r="AD155" s="103" t="s">
        <v>500</v>
      </c>
      <c r="AE155" s="120"/>
      <c r="AF155" s="103">
        <v>0</v>
      </c>
      <c r="AG155" s="120"/>
      <c r="AH155" s="103" t="s">
        <v>500</v>
      </c>
      <c r="AI155" s="120"/>
      <c r="CB155" s="120"/>
      <c r="CD155" s="103" t="s">
        <v>502</v>
      </c>
      <c r="CE155" s="120"/>
      <c r="CF155" s="103" t="s">
        <v>502</v>
      </c>
      <c r="CG155" s="103" t="s">
        <v>502</v>
      </c>
      <c r="CH155" s="103" t="s">
        <v>502</v>
      </c>
      <c r="CI155" s="103" t="s">
        <v>502</v>
      </c>
      <c r="CJ155" s="103" t="s">
        <v>502</v>
      </c>
      <c r="CK155" s="103" t="s">
        <v>502</v>
      </c>
      <c r="CL155" s="103" t="s">
        <v>502</v>
      </c>
      <c r="CY155" s="120"/>
      <c r="CZ155" s="103" t="s">
        <v>502</v>
      </c>
      <c r="DA155" s="120"/>
      <c r="DB155" s="103" t="s">
        <v>502</v>
      </c>
      <c r="DC155" s="103" t="s">
        <v>502</v>
      </c>
      <c r="DD155" s="103" t="s">
        <v>502</v>
      </c>
      <c r="DE155" s="103" t="s">
        <v>502</v>
      </c>
      <c r="DF155" s="103" t="s">
        <v>502</v>
      </c>
      <c r="DG155" s="103" t="s">
        <v>502</v>
      </c>
      <c r="DH155" s="103" t="s">
        <v>502</v>
      </c>
      <c r="EL155" s="103" t="s">
        <v>502</v>
      </c>
      <c r="EM155" s="116" t="s">
        <v>502</v>
      </c>
      <c r="EN155" s="116" t="s">
        <v>502</v>
      </c>
      <c r="EO155" s="116" t="s">
        <v>502</v>
      </c>
      <c r="EP155" s="116" t="s">
        <v>502</v>
      </c>
      <c r="EQ155" s="116" t="s">
        <v>502</v>
      </c>
      <c r="ER155" s="116" t="s">
        <v>502</v>
      </c>
      <c r="EU155" s="103" t="s">
        <v>502</v>
      </c>
      <c r="EV155" s="103" t="s">
        <v>502</v>
      </c>
      <c r="EW155" s="103" t="s">
        <v>502</v>
      </c>
      <c r="EX155" s="103" t="s">
        <v>502</v>
      </c>
      <c r="FJ155" s="123"/>
      <c r="FK155" s="123"/>
      <c r="FL155" s="120"/>
      <c r="FM155" s="120"/>
      <c r="FR155" s="120"/>
      <c r="FS155" s="120"/>
      <c r="GP155" s="120"/>
      <c r="GQ155" s="120"/>
      <c r="GR155" s="120"/>
      <c r="GS155" s="120"/>
      <c r="GZ155" s="120"/>
      <c r="HA155" s="120"/>
      <c r="HB155" s="120"/>
      <c r="HC155" s="134"/>
      <c r="HG155" s="126"/>
      <c r="HH155" s="126"/>
      <c r="HI155" s="126"/>
      <c r="HJ155" s="120"/>
      <c r="HK155" s="120"/>
      <c r="HL155" s="120"/>
      <c r="HM155" s="126"/>
      <c r="HN155" s="126"/>
      <c r="IL155" s="120"/>
      <c r="IM155" s="120"/>
      <c r="IN155" s="120"/>
      <c r="IO155" s="120"/>
      <c r="JG155" s="120"/>
      <c r="JH155" s="120"/>
      <c r="JI155" s="120"/>
      <c r="JJ155" s="120"/>
      <c r="JM155" s="120"/>
      <c r="JN155" s="120"/>
      <c r="JO155" s="118" t="s">
        <v>502</v>
      </c>
      <c r="JP155" s="120"/>
      <c r="JQ155" s="118" t="s">
        <v>502</v>
      </c>
      <c r="JR155" s="118" t="s">
        <v>502</v>
      </c>
      <c r="JS155" s="118" t="s">
        <v>502</v>
      </c>
      <c r="JT155" s="118" t="s">
        <v>502</v>
      </c>
      <c r="JU155" s="118" t="s">
        <v>502</v>
      </c>
      <c r="JV155" s="118" t="s">
        <v>502</v>
      </c>
      <c r="JW155" s="118" t="s">
        <v>502</v>
      </c>
      <c r="KJ155" s="120"/>
      <c r="KK155" s="118" t="s">
        <v>502</v>
      </c>
      <c r="KL155" s="120"/>
      <c r="KM155" s="118" t="s">
        <v>502</v>
      </c>
      <c r="KN155" s="118" t="s">
        <v>502</v>
      </c>
      <c r="KO155" s="118" t="s">
        <v>502</v>
      </c>
      <c r="KP155" s="118" t="s">
        <v>502</v>
      </c>
      <c r="KQ155" s="118" t="s">
        <v>502</v>
      </c>
      <c r="KR155" s="118" t="s">
        <v>502</v>
      </c>
      <c r="KS155" s="118" t="s">
        <v>502</v>
      </c>
      <c r="LW155" s="118" t="s">
        <v>502</v>
      </c>
      <c r="LX155" s="118" t="s">
        <v>502</v>
      </c>
      <c r="LY155" s="118" t="s">
        <v>502</v>
      </c>
      <c r="LZ155" s="118" t="s">
        <v>502</v>
      </c>
      <c r="MA155" s="118" t="s">
        <v>502</v>
      </c>
      <c r="MB155" s="118" t="s">
        <v>502</v>
      </c>
      <c r="MC155" s="118" t="s">
        <v>502</v>
      </c>
      <c r="ME155" s="118" t="s">
        <v>502</v>
      </c>
      <c r="MF155" s="118" t="s">
        <v>502</v>
      </c>
      <c r="MG155" s="118" t="s">
        <v>502</v>
      </c>
      <c r="MH155" s="118" t="s">
        <v>502</v>
      </c>
    </row>
    <row r="156" spans="1:346" ht="14.4" customHeight="1" x14ac:dyDescent="0.3">
      <c r="A156" s="155"/>
      <c r="B156" s="155"/>
      <c r="C156" s="155"/>
      <c r="D156" s="162"/>
      <c r="E156" s="131"/>
      <c r="F156" s="120"/>
      <c r="G156" s="129"/>
      <c r="H156" s="126"/>
      <c r="I156" s="120"/>
      <c r="J156" s="126"/>
      <c r="K156" s="125"/>
      <c r="L156" s="125"/>
      <c r="M156" s="120"/>
      <c r="N156" s="120"/>
      <c r="O156" s="120"/>
      <c r="P156" s="120"/>
      <c r="Q156" s="120"/>
      <c r="R156" s="131"/>
      <c r="S156" s="109" t="s">
        <v>501</v>
      </c>
      <c r="T156" s="103" t="s">
        <v>500</v>
      </c>
      <c r="AB156" s="103" t="s">
        <v>500</v>
      </c>
      <c r="AC156" s="120"/>
      <c r="AD156" s="103" t="s">
        <v>500</v>
      </c>
      <c r="AE156" s="120"/>
      <c r="AF156" s="103">
        <v>0</v>
      </c>
      <c r="AG156" s="120"/>
      <c r="AH156" s="103" t="s">
        <v>500</v>
      </c>
      <c r="AI156" s="120"/>
      <c r="CB156" s="121"/>
      <c r="CD156" s="103" t="s">
        <v>502</v>
      </c>
      <c r="CE156" s="121"/>
      <c r="CF156" s="103" t="s">
        <v>502</v>
      </c>
      <c r="CG156" s="103" t="s">
        <v>502</v>
      </c>
      <c r="CH156" s="103" t="s">
        <v>502</v>
      </c>
      <c r="CI156" s="103" t="s">
        <v>502</v>
      </c>
      <c r="CJ156" s="103" t="s">
        <v>502</v>
      </c>
      <c r="CK156" s="103" t="s">
        <v>502</v>
      </c>
      <c r="CL156" s="103" t="s">
        <v>502</v>
      </c>
      <c r="CY156" s="121"/>
      <c r="CZ156" s="103" t="s">
        <v>502</v>
      </c>
      <c r="DA156" s="121"/>
      <c r="DB156" s="103" t="s">
        <v>502</v>
      </c>
      <c r="DC156" s="103" t="s">
        <v>502</v>
      </c>
      <c r="DD156" s="103" t="s">
        <v>502</v>
      </c>
      <c r="DE156" s="103" t="s">
        <v>502</v>
      </c>
      <c r="DF156" s="103" t="s">
        <v>502</v>
      </c>
      <c r="DG156" s="103" t="s">
        <v>502</v>
      </c>
      <c r="DH156" s="103" t="s">
        <v>502</v>
      </c>
      <c r="EL156" s="103" t="s">
        <v>502</v>
      </c>
      <c r="EM156" s="116" t="s">
        <v>502</v>
      </c>
      <c r="EN156" s="116" t="s">
        <v>502</v>
      </c>
      <c r="EO156" s="116" t="s">
        <v>502</v>
      </c>
      <c r="EP156" s="116" t="s">
        <v>502</v>
      </c>
      <c r="EQ156" s="116" t="s">
        <v>502</v>
      </c>
      <c r="ER156" s="116" t="s">
        <v>502</v>
      </c>
      <c r="EU156" s="103" t="s">
        <v>502</v>
      </c>
      <c r="EV156" s="103" t="s">
        <v>502</v>
      </c>
      <c r="EW156" s="103" t="s">
        <v>502</v>
      </c>
      <c r="EX156" s="103" t="s">
        <v>502</v>
      </c>
      <c r="FJ156" s="123"/>
      <c r="FK156" s="123"/>
      <c r="FL156" s="121"/>
      <c r="FM156" s="121"/>
      <c r="FR156" s="121"/>
      <c r="FS156" s="121"/>
      <c r="GP156" s="121"/>
      <c r="GQ156" s="121"/>
      <c r="GR156" s="121"/>
      <c r="GS156" s="121"/>
      <c r="GZ156" s="120"/>
      <c r="HA156" s="120"/>
      <c r="HB156" s="120"/>
      <c r="HC156" s="134"/>
      <c r="HG156" s="126"/>
      <c r="HH156" s="126"/>
      <c r="HI156" s="126"/>
      <c r="HJ156" s="121"/>
      <c r="HK156" s="121"/>
      <c r="HL156" s="121"/>
      <c r="HM156" s="126"/>
      <c r="HN156" s="126"/>
      <c r="IL156" s="121"/>
      <c r="IM156" s="121"/>
      <c r="IN156" s="121"/>
      <c r="IO156" s="121"/>
      <c r="JG156" s="121"/>
      <c r="JH156" s="121"/>
      <c r="JI156" s="121"/>
      <c r="JJ156" s="121"/>
      <c r="JM156" s="121"/>
      <c r="JN156" s="121"/>
      <c r="JO156" s="118" t="s">
        <v>502</v>
      </c>
      <c r="JP156" s="121"/>
      <c r="JQ156" s="118" t="s">
        <v>502</v>
      </c>
      <c r="JR156" s="118" t="s">
        <v>502</v>
      </c>
      <c r="JS156" s="118" t="s">
        <v>502</v>
      </c>
      <c r="JT156" s="118" t="s">
        <v>502</v>
      </c>
      <c r="JU156" s="118" t="s">
        <v>502</v>
      </c>
      <c r="JV156" s="118" t="s">
        <v>502</v>
      </c>
      <c r="JW156" s="118" t="s">
        <v>502</v>
      </c>
      <c r="KJ156" s="121"/>
      <c r="KK156" s="118" t="s">
        <v>502</v>
      </c>
      <c r="KL156" s="121"/>
      <c r="KM156" s="118" t="s">
        <v>502</v>
      </c>
      <c r="KN156" s="118" t="s">
        <v>502</v>
      </c>
      <c r="KO156" s="118" t="s">
        <v>502</v>
      </c>
      <c r="KP156" s="118" t="s">
        <v>502</v>
      </c>
      <c r="KQ156" s="118" t="s">
        <v>502</v>
      </c>
      <c r="KR156" s="118" t="s">
        <v>502</v>
      </c>
      <c r="KS156" s="118" t="s">
        <v>502</v>
      </c>
      <c r="LW156" s="118" t="s">
        <v>502</v>
      </c>
      <c r="LX156" s="118" t="s">
        <v>502</v>
      </c>
      <c r="LY156" s="118" t="s">
        <v>502</v>
      </c>
      <c r="LZ156" s="118" t="s">
        <v>502</v>
      </c>
      <c r="MA156" s="118" t="s">
        <v>502</v>
      </c>
      <c r="MB156" s="118" t="s">
        <v>502</v>
      </c>
      <c r="MC156" s="118" t="s">
        <v>502</v>
      </c>
      <c r="ME156" s="118" t="s">
        <v>502</v>
      </c>
      <c r="MF156" s="118" t="s">
        <v>502</v>
      </c>
      <c r="MG156" s="118" t="s">
        <v>502</v>
      </c>
      <c r="MH156" s="118" t="s">
        <v>502</v>
      </c>
    </row>
    <row r="157" spans="1:346" ht="14.4" customHeight="1" x14ac:dyDescent="0.3">
      <c r="A157" s="156"/>
      <c r="B157" s="156"/>
      <c r="C157" s="156"/>
      <c r="D157" s="164"/>
      <c r="E157" s="132"/>
      <c r="F157" s="120"/>
      <c r="G157" s="129"/>
      <c r="H157" s="126"/>
      <c r="I157" s="120"/>
      <c r="J157" s="126"/>
      <c r="K157" s="125"/>
      <c r="L157" s="125"/>
      <c r="M157" s="120"/>
      <c r="N157" s="120"/>
      <c r="O157" s="120"/>
      <c r="P157" s="120"/>
      <c r="Q157" s="120"/>
      <c r="R157" s="132"/>
      <c r="S157" s="105" t="s">
        <v>733</v>
      </c>
      <c r="T157" s="103" t="s">
        <v>500</v>
      </c>
      <c r="AB157" s="103" t="s">
        <v>500</v>
      </c>
      <c r="AC157" s="120"/>
      <c r="AD157" s="103" t="s">
        <v>500</v>
      </c>
      <c r="AE157" s="120"/>
      <c r="AF157" s="103">
        <v>0</v>
      </c>
      <c r="AG157" s="120"/>
      <c r="AH157" s="103" t="s">
        <v>500</v>
      </c>
      <c r="AI157" s="120"/>
      <c r="CB157" s="121"/>
      <c r="CD157" s="103" t="s">
        <v>502</v>
      </c>
      <c r="CE157" s="121"/>
      <c r="CF157" s="103" t="s">
        <v>502</v>
      </c>
      <c r="CG157" s="103" t="s">
        <v>502</v>
      </c>
      <c r="CH157" s="103" t="s">
        <v>502</v>
      </c>
      <c r="CI157" s="103" t="s">
        <v>502</v>
      </c>
      <c r="CJ157" s="103" t="s">
        <v>502</v>
      </c>
      <c r="CK157" s="103" t="s">
        <v>502</v>
      </c>
      <c r="CL157" s="103" t="s">
        <v>502</v>
      </c>
      <c r="CY157" s="121"/>
      <c r="CZ157" s="103" t="s">
        <v>502</v>
      </c>
      <c r="DA157" s="121"/>
      <c r="DB157" s="103" t="s">
        <v>502</v>
      </c>
      <c r="DC157" s="103" t="s">
        <v>502</v>
      </c>
      <c r="DD157" s="103" t="s">
        <v>502</v>
      </c>
      <c r="DE157" s="103" t="s">
        <v>502</v>
      </c>
      <c r="DF157" s="103" t="s">
        <v>502</v>
      </c>
      <c r="DG157" s="103" t="s">
        <v>502</v>
      </c>
      <c r="DH157" s="103" t="s">
        <v>502</v>
      </c>
      <c r="EL157" s="103" t="s">
        <v>502</v>
      </c>
      <c r="EM157" s="116" t="s">
        <v>502</v>
      </c>
      <c r="EN157" s="116" t="s">
        <v>502</v>
      </c>
      <c r="EO157" s="116" t="s">
        <v>502</v>
      </c>
      <c r="EP157" s="116" t="s">
        <v>502</v>
      </c>
      <c r="EQ157" s="116" t="s">
        <v>502</v>
      </c>
      <c r="ER157" s="116" t="s">
        <v>502</v>
      </c>
      <c r="EU157" s="103" t="s">
        <v>502</v>
      </c>
      <c r="EV157" s="103" t="s">
        <v>502</v>
      </c>
      <c r="EW157" s="103" t="s">
        <v>502</v>
      </c>
      <c r="EX157" s="103" t="s">
        <v>502</v>
      </c>
      <c r="FJ157" s="123"/>
      <c r="FK157" s="123"/>
      <c r="FL157" s="121"/>
      <c r="FM157" s="121"/>
      <c r="FR157" s="121"/>
      <c r="FS157" s="121"/>
      <c r="GP157" s="121"/>
      <c r="GQ157" s="121"/>
      <c r="GR157" s="121"/>
      <c r="GS157" s="121"/>
      <c r="GZ157" s="120"/>
      <c r="HA157" s="120"/>
      <c r="HB157" s="120"/>
      <c r="HC157" s="134"/>
      <c r="HG157" s="126"/>
      <c r="HH157" s="126"/>
      <c r="HI157" s="126"/>
      <c r="HJ157" s="121"/>
      <c r="HK157" s="121"/>
      <c r="HL157" s="121"/>
      <c r="HM157" s="126"/>
      <c r="HN157" s="126"/>
      <c r="IL157" s="121"/>
      <c r="IM157" s="121"/>
      <c r="IN157" s="121"/>
      <c r="IO157" s="121"/>
      <c r="JG157" s="121"/>
      <c r="JH157" s="121"/>
      <c r="JI157" s="121"/>
      <c r="JJ157" s="121"/>
      <c r="JM157" s="121"/>
      <c r="JN157" s="121"/>
      <c r="JO157" s="118" t="s">
        <v>502</v>
      </c>
      <c r="JP157" s="121"/>
      <c r="JQ157" s="118" t="s">
        <v>502</v>
      </c>
      <c r="JR157" s="118" t="s">
        <v>502</v>
      </c>
      <c r="JS157" s="118" t="s">
        <v>502</v>
      </c>
      <c r="JT157" s="118" t="s">
        <v>502</v>
      </c>
      <c r="JU157" s="118" t="s">
        <v>502</v>
      </c>
      <c r="JV157" s="118" t="s">
        <v>502</v>
      </c>
      <c r="JW157" s="118" t="s">
        <v>502</v>
      </c>
      <c r="KJ157" s="121"/>
      <c r="KK157" s="118" t="s">
        <v>502</v>
      </c>
      <c r="KL157" s="121"/>
      <c r="KM157" s="118" t="s">
        <v>502</v>
      </c>
      <c r="KN157" s="118" t="s">
        <v>502</v>
      </c>
      <c r="KO157" s="118" t="s">
        <v>502</v>
      </c>
      <c r="KP157" s="118" t="s">
        <v>502</v>
      </c>
      <c r="KQ157" s="118" t="s">
        <v>502</v>
      </c>
      <c r="KR157" s="118" t="s">
        <v>502</v>
      </c>
      <c r="KS157" s="118" t="s">
        <v>502</v>
      </c>
      <c r="LW157" s="118" t="s">
        <v>502</v>
      </c>
      <c r="LX157" s="118" t="s">
        <v>502</v>
      </c>
      <c r="LY157" s="118" t="s">
        <v>502</v>
      </c>
      <c r="LZ157" s="118" t="s">
        <v>502</v>
      </c>
      <c r="MA157" s="118" t="s">
        <v>502</v>
      </c>
      <c r="MB157" s="118" t="s">
        <v>502</v>
      </c>
      <c r="MC157" s="118" t="s">
        <v>502</v>
      </c>
      <c r="ME157" s="118" t="s">
        <v>502</v>
      </c>
      <c r="MF157" s="118" t="s">
        <v>502</v>
      </c>
      <c r="MG157" s="118" t="s">
        <v>502</v>
      </c>
      <c r="MH157" s="118" t="s">
        <v>502</v>
      </c>
    </row>
    <row r="158" spans="1:346" ht="14.4" customHeight="1" x14ac:dyDescent="0.3">
      <c r="A158" s="155">
        <v>12</v>
      </c>
      <c r="B158" s="155">
        <v>12</v>
      </c>
      <c r="C158" s="155" t="s">
        <v>485</v>
      </c>
      <c r="D158" s="161">
        <v>45029</v>
      </c>
      <c r="E158" s="130" t="s">
        <v>792</v>
      </c>
      <c r="F158" s="120" t="s">
        <v>768</v>
      </c>
      <c r="G158" s="129" t="s">
        <v>793</v>
      </c>
      <c r="H158" s="126" t="s">
        <v>794</v>
      </c>
      <c r="I158" s="120" t="s">
        <v>795</v>
      </c>
      <c r="J158" s="126" t="s">
        <v>796</v>
      </c>
      <c r="K158" s="120" t="s">
        <v>500</v>
      </c>
      <c r="L158" s="150" t="s">
        <v>797</v>
      </c>
      <c r="M158" s="133" t="s">
        <v>494</v>
      </c>
      <c r="N158" s="120" t="s">
        <v>798</v>
      </c>
      <c r="O158" s="120" t="s">
        <v>545</v>
      </c>
      <c r="P158" s="140" t="s">
        <v>799</v>
      </c>
      <c r="Q158" s="130" t="s">
        <v>498</v>
      </c>
      <c r="R158" s="130">
        <v>2</v>
      </c>
      <c r="S158" s="103" t="s">
        <v>681</v>
      </c>
      <c r="T158" s="105" t="s">
        <v>523</v>
      </c>
      <c r="AB158" s="103" t="s">
        <v>500</v>
      </c>
      <c r="AC158" s="120" t="s">
        <v>500</v>
      </c>
      <c r="AD158" s="103" t="s">
        <v>500</v>
      </c>
      <c r="AE158" s="120" t="s">
        <v>500</v>
      </c>
      <c r="AF158" s="103">
        <v>0</v>
      </c>
      <c r="AG158" s="144">
        <v>0</v>
      </c>
      <c r="AH158" s="103" t="s">
        <v>500</v>
      </c>
      <c r="AI158" s="120" t="s">
        <v>500</v>
      </c>
      <c r="CB158" s="120" t="s">
        <v>502</v>
      </c>
      <c r="CD158" s="103" t="s">
        <v>502</v>
      </c>
      <c r="CE158" s="120" t="s">
        <v>502</v>
      </c>
      <c r="CF158" s="103" t="s">
        <v>502</v>
      </c>
      <c r="CG158" s="103" t="s">
        <v>502</v>
      </c>
      <c r="CH158" s="103" t="s">
        <v>502</v>
      </c>
      <c r="CI158" s="103" t="s">
        <v>502</v>
      </c>
      <c r="CJ158" s="103" t="s">
        <v>502</v>
      </c>
      <c r="CK158" s="103" t="s">
        <v>502</v>
      </c>
      <c r="CL158" s="103" t="s">
        <v>502</v>
      </c>
      <c r="CY158" s="120" t="s">
        <v>502</v>
      </c>
      <c r="CZ158" s="103" t="s">
        <v>502</v>
      </c>
      <c r="DA158" s="120" t="s">
        <v>502</v>
      </c>
      <c r="DB158" s="103" t="s">
        <v>502</v>
      </c>
      <c r="DC158" s="103" t="s">
        <v>502</v>
      </c>
      <c r="DD158" s="103" t="s">
        <v>502</v>
      </c>
      <c r="DE158" s="103" t="s">
        <v>502</v>
      </c>
      <c r="DF158" s="103" t="s">
        <v>502</v>
      </c>
      <c r="DG158" s="103" t="s">
        <v>502</v>
      </c>
      <c r="DH158" s="103" t="s">
        <v>502</v>
      </c>
      <c r="EL158" s="103" t="s">
        <v>502</v>
      </c>
      <c r="EM158" s="116" t="s">
        <v>502</v>
      </c>
      <c r="EN158" s="116" t="s">
        <v>502</v>
      </c>
      <c r="EO158" s="116" t="s">
        <v>502</v>
      </c>
      <c r="EP158" s="116" t="s">
        <v>502</v>
      </c>
      <c r="EQ158" s="116" t="s">
        <v>502</v>
      </c>
      <c r="ER158" s="116" t="s">
        <v>502</v>
      </c>
      <c r="EU158" s="103" t="s">
        <v>502</v>
      </c>
      <c r="EV158" s="103" t="s">
        <v>502</v>
      </c>
      <c r="EW158" s="103" t="s">
        <v>502</v>
      </c>
      <c r="EX158" s="103" t="s">
        <v>502</v>
      </c>
      <c r="FJ158" s="123" t="s">
        <v>502</v>
      </c>
      <c r="FK158" s="123" t="s">
        <v>502</v>
      </c>
      <c r="FL158" s="120" t="s">
        <v>502</v>
      </c>
      <c r="FM158" s="120" t="s">
        <v>502</v>
      </c>
      <c r="FR158" s="120" t="s">
        <v>502</v>
      </c>
      <c r="FS158" s="120" t="s">
        <v>502</v>
      </c>
      <c r="GP158" s="120" t="s">
        <v>502</v>
      </c>
      <c r="GQ158" s="120" t="s">
        <v>500</v>
      </c>
      <c r="GR158" s="120" t="s">
        <v>500</v>
      </c>
      <c r="GS158" s="120" t="s">
        <v>500</v>
      </c>
      <c r="GZ158" s="120" t="s">
        <v>825</v>
      </c>
      <c r="HA158" s="120">
        <v>2016</v>
      </c>
      <c r="HB158" s="120" t="s">
        <v>881</v>
      </c>
      <c r="HC158" s="134" t="s">
        <v>803</v>
      </c>
      <c r="HG158" s="127" t="s">
        <v>905</v>
      </c>
      <c r="HH158" s="120" t="s">
        <v>500</v>
      </c>
      <c r="HI158" s="127" t="s">
        <v>906</v>
      </c>
      <c r="HJ158" s="120" t="s">
        <v>500</v>
      </c>
      <c r="HK158" s="120" t="s">
        <v>500</v>
      </c>
      <c r="HL158" s="120" t="s">
        <v>500</v>
      </c>
      <c r="HM158" s="120" t="s">
        <v>500</v>
      </c>
      <c r="HN158" s="126" t="s">
        <v>907</v>
      </c>
      <c r="IL158" s="120" t="s">
        <v>502</v>
      </c>
      <c r="IM158" s="120" t="s">
        <v>502</v>
      </c>
      <c r="IN158" s="120" t="s">
        <v>502</v>
      </c>
      <c r="IO158" s="120" t="s">
        <v>502</v>
      </c>
      <c r="JG158" s="120" t="s">
        <v>502</v>
      </c>
      <c r="JH158" s="120" t="s">
        <v>502</v>
      </c>
      <c r="JI158" s="120" t="s">
        <v>502</v>
      </c>
      <c r="JJ158" s="120" t="s">
        <v>502</v>
      </c>
      <c r="JM158" s="120" t="s">
        <v>502</v>
      </c>
      <c r="JN158" s="120" t="s">
        <v>502</v>
      </c>
      <c r="JO158" s="118" t="s">
        <v>502</v>
      </c>
      <c r="JP158" s="120" t="s">
        <v>502</v>
      </c>
      <c r="JQ158" s="118" t="s">
        <v>502</v>
      </c>
      <c r="JR158" s="118" t="s">
        <v>502</v>
      </c>
      <c r="JS158" s="118" t="s">
        <v>502</v>
      </c>
      <c r="JT158" s="118" t="s">
        <v>502</v>
      </c>
      <c r="JU158" s="118" t="s">
        <v>502</v>
      </c>
      <c r="JV158" s="118" t="s">
        <v>502</v>
      </c>
      <c r="JW158" s="118" t="s">
        <v>502</v>
      </c>
      <c r="KJ158" s="120" t="s">
        <v>502</v>
      </c>
      <c r="KK158" s="118" t="s">
        <v>502</v>
      </c>
      <c r="KL158" s="120" t="s">
        <v>502</v>
      </c>
      <c r="KM158" s="118" t="s">
        <v>502</v>
      </c>
      <c r="KN158" s="118" t="s">
        <v>502</v>
      </c>
      <c r="KO158" s="118" t="s">
        <v>502</v>
      </c>
      <c r="KP158" s="118" t="s">
        <v>502</v>
      </c>
      <c r="KQ158" s="118" t="s">
        <v>502</v>
      </c>
      <c r="KR158" s="118" t="s">
        <v>502</v>
      </c>
      <c r="KS158" s="118" t="s">
        <v>502</v>
      </c>
      <c r="LW158" s="118" t="s">
        <v>502</v>
      </c>
      <c r="LX158" s="118" t="s">
        <v>502</v>
      </c>
      <c r="LY158" s="118" t="s">
        <v>502</v>
      </c>
      <c r="LZ158" s="118" t="s">
        <v>502</v>
      </c>
      <c r="MA158" s="118" t="s">
        <v>502</v>
      </c>
      <c r="MB158" s="118" t="s">
        <v>502</v>
      </c>
      <c r="MC158" s="118" t="s">
        <v>502</v>
      </c>
      <c r="ME158" s="118" t="s">
        <v>502</v>
      </c>
      <c r="MF158" s="118" t="s">
        <v>502</v>
      </c>
      <c r="MG158" s="118" t="s">
        <v>502</v>
      </c>
      <c r="MH158" s="118" t="s">
        <v>502</v>
      </c>
    </row>
    <row r="159" spans="1:346" ht="14.4" customHeight="1" x14ac:dyDescent="0.3">
      <c r="A159" s="155"/>
      <c r="B159" s="155"/>
      <c r="C159" s="155"/>
      <c r="D159" s="162"/>
      <c r="E159" s="131"/>
      <c r="F159" s="120"/>
      <c r="G159" s="129"/>
      <c r="H159" s="126"/>
      <c r="I159" s="120"/>
      <c r="J159" s="126"/>
      <c r="K159" s="120"/>
      <c r="L159" s="150"/>
      <c r="M159" s="133"/>
      <c r="N159" s="120"/>
      <c r="O159" s="120"/>
      <c r="P159" s="140"/>
      <c r="Q159" s="131"/>
      <c r="R159" s="131"/>
      <c r="S159" s="103" t="s">
        <v>526</v>
      </c>
      <c r="T159" s="105" t="s">
        <v>523</v>
      </c>
      <c r="AB159" s="103" t="s">
        <v>500</v>
      </c>
      <c r="AC159" s="120"/>
      <c r="AD159" s="103" t="s">
        <v>500</v>
      </c>
      <c r="AE159" s="120"/>
      <c r="AF159" s="103">
        <v>0</v>
      </c>
      <c r="AG159" s="144"/>
      <c r="AH159" s="103" t="s">
        <v>500</v>
      </c>
      <c r="AI159" s="120"/>
      <c r="CB159" s="121"/>
      <c r="CD159" s="103" t="s">
        <v>502</v>
      </c>
      <c r="CE159" s="121"/>
      <c r="CF159" s="103" t="s">
        <v>502</v>
      </c>
      <c r="CG159" s="103" t="s">
        <v>502</v>
      </c>
      <c r="CH159" s="103" t="s">
        <v>502</v>
      </c>
      <c r="CI159" s="103" t="s">
        <v>502</v>
      </c>
      <c r="CJ159" s="103" t="s">
        <v>502</v>
      </c>
      <c r="CK159" s="103" t="s">
        <v>502</v>
      </c>
      <c r="CL159" s="103" t="s">
        <v>502</v>
      </c>
      <c r="CY159" s="121"/>
      <c r="CZ159" s="103" t="s">
        <v>502</v>
      </c>
      <c r="DA159" s="121"/>
      <c r="DB159" s="103" t="s">
        <v>502</v>
      </c>
      <c r="DC159" s="103" t="s">
        <v>502</v>
      </c>
      <c r="DD159" s="103" t="s">
        <v>502</v>
      </c>
      <c r="DE159" s="103" t="s">
        <v>502</v>
      </c>
      <c r="DF159" s="103" t="s">
        <v>502</v>
      </c>
      <c r="DG159" s="103" t="s">
        <v>502</v>
      </c>
      <c r="DH159" s="103" t="s">
        <v>502</v>
      </c>
      <c r="EL159" s="103" t="s">
        <v>502</v>
      </c>
      <c r="EM159" s="116" t="s">
        <v>502</v>
      </c>
      <c r="EN159" s="116" t="s">
        <v>502</v>
      </c>
      <c r="EO159" s="116" t="s">
        <v>502</v>
      </c>
      <c r="EP159" s="116" t="s">
        <v>502</v>
      </c>
      <c r="EQ159" s="116" t="s">
        <v>502</v>
      </c>
      <c r="ER159" s="116" t="s">
        <v>502</v>
      </c>
      <c r="EU159" s="103" t="s">
        <v>502</v>
      </c>
      <c r="EV159" s="103" t="s">
        <v>502</v>
      </c>
      <c r="EW159" s="103" t="s">
        <v>502</v>
      </c>
      <c r="EX159" s="103" t="s">
        <v>502</v>
      </c>
      <c r="FJ159" s="123"/>
      <c r="FK159" s="123"/>
      <c r="FL159" s="121"/>
      <c r="FM159" s="121"/>
      <c r="FR159" s="121"/>
      <c r="FS159" s="121"/>
      <c r="GP159" s="121"/>
      <c r="GQ159" s="120"/>
      <c r="GR159" s="120"/>
      <c r="GS159" s="120"/>
      <c r="GZ159" s="120"/>
      <c r="HA159" s="120"/>
      <c r="HB159" s="120"/>
      <c r="HC159" s="134"/>
      <c r="HG159" s="127"/>
      <c r="HH159" s="120"/>
      <c r="HI159" s="127"/>
      <c r="HJ159" s="120"/>
      <c r="HK159" s="120"/>
      <c r="HL159" s="120"/>
      <c r="HM159" s="120"/>
      <c r="HN159" s="126"/>
      <c r="IL159" s="121"/>
      <c r="IM159" s="121"/>
      <c r="IN159" s="121"/>
      <c r="IO159" s="121"/>
      <c r="JG159" s="121"/>
      <c r="JH159" s="121"/>
      <c r="JI159" s="121"/>
      <c r="JJ159" s="121"/>
      <c r="JM159" s="121"/>
      <c r="JN159" s="121"/>
      <c r="JO159" s="118" t="s">
        <v>502</v>
      </c>
      <c r="JP159" s="121"/>
      <c r="JQ159" s="118" t="s">
        <v>502</v>
      </c>
      <c r="JR159" s="118" t="s">
        <v>502</v>
      </c>
      <c r="JS159" s="118" t="s">
        <v>502</v>
      </c>
      <c r="JT159" s="118" t="s">
        <v>502</v>
      </c>
      <c r="JU159" s="118" t="s">
        <v>502</v>
      </c>
      <c r="JV159" s="118" t="s">
        <v>502</v>
      </c>
      <c r="JW159" s="118" t="s">
        <v>502</v>
      </c>
      <c r="KJ159" s="121"/>
      <c r="KK159" s="118" t="s">
        <v>502</v>
      </c>
      <c r="KL159" s="121"/>
      <c r="KM159" s="118" t="s">
        <v>502</v>
      </c>
      <c r="KN159" s="118" t="s">
        <v>502</v>
      </c>
      <c r="KO159" s="118" t="s">
        <v>502</v>
      </c>
      <c r="KP159" s="118" t="s">
        <v>502</v>
      </c>
      <c r="KQ159" s="118" t="s">
        <v>502</v>
      </c>
      <c r="KR159" s="118" t="s">
        <v>502</v>
      </c>
      <c r="KS159" s="118" t="s">
        <v>502</v>
      </c>
      <c r="LW159" s="118" t="s">
        <v>502</v>
      </c>
      <c r="LX159" s="118" t="s">
        <v>502</v>
      </c>
      <c r="LY159" s="118" t="s">
        <v>502</v>
      </c>
      <c r="LZ159" s="118" t="s">
        <v>502</v>
      </c>
      <c r="MA159" s="118" t="s">
        <v>502</v>
      </c>
      <c r="MB159" s="118" t="s">
        <v>502</v>
      </c>
      <c r="MC159" s="118" t="s">
        <v>502</v>
      </c>
      <c r="ME159" s="118" t="s">
        <v>502</v>
      </c>
      <c r="MF159" s="118" t="s">
        <v>502</v>
      </c>
      <c r="MG159" s="118" t="s">
        <v>502</v>
      </c>
      <c r="MH159" s="118" t="s">
        <v>502</v>
      </c>
    </row>
    <row r="160" spans="1:346" ht="14.4" customHeight="1" x14ac:dyDescent="0.3">
      <c r="A160" s="155"/>
      <c r="B160" s="155"/>
      <c r="C160" s="155"/>
      <c r="D160" s="162"/>
      <c r="E160" s="131"/>
      <c r="F160" s="120"/>
      <c r="G160" s="129"/>
      <c r="H160" s="126"/>
      <c r="I160" s="120"/>
      <c r="J160" s="126"/>
      <c r="K160" s="120"/>
      <c r="L160" s="150"/>
      <c r="M160" s="133"/>
      <c r="N160" s="120"/>
      <c r="O160" s="120"/>
      <c r="P160" s="140"/>
      <c r="Q160" s="131"/>
      <c r="R160" s="131"/>
      <c r="S160" s="103" t="s">
        <v>502</v>
      </c>
      <c r="T160" s="103" t="s">
        <v>502</v>
      </c>
      <c r="AB160" s="103" t="s">
        <v>502</v>
      </c>
      <c r="AC160" s="120"/>
      <c r="AD160" s="103" t="s">
        <v>500</v>
      </c>
      <c r="AE160" s="120"/>
      <c r="AF160" s="103" t="s">
        <v>502</v>
      </c>
      <c r="AG160" s="144"/>
      <c r="AH160" s="103" t="s">
        <v>502</v>
      </c>
      <c r="AI160" s="120"/>
      <c r="CB160" s="121"/>
      <c r="CD160" s="103" t="s">
        <v>502</v>
      </c>
      <c r="CE160" s="121"/>
      <c r="CF160" s="103" t="s">
        <v>502</v>
      </c>
      <c r="CG160" s="103" t="s">
        <v>502</v>
      </c>
      <c r="CH160" s="103" t="s">
        <v>502</v>
      </c>
      <c r="CI160" s="103" t="s">
        <v>502</v>
      </c>
      <c r="CJ160" s="103" t="s">
        <v>502</v>
      </c>
      <c r="CK160" s="103" t="s">
        <v>502</v>
      </c>
      <c r="CL160" s="103" t="s">
        <v>502</v>
      </c>
      <c r="CY160" s="121"/>
      <c r="CZ160" s="103" t="s">
        <v>502</v>
      </c>
      <c r="DA160" s="121"/>
      <c r="DB160" s="103" t="s">
        <v>502</v>
      </c>
      <c r="DC160" s="103" t="s">
        <v>502</v>
      </c>
      <c r="DD160" s="103" t="s">
        <v>502</v>
      </c>
      <c r="DE160" s="103" t="s">
        <v>502</v>
      </c>
      <c r="DF160" s="103" t="s">
        <v>502</v>
      </c>
      <c r="DG160" s="103" t="s">
        <v>502</v>
      </c>
      <c r="DH160" s="103" t="s">
        <v>502</v>
      </c>
      <c r="EL160" s="103" t="s">
        <v>502</v>
      </c>
      <c r="EM160" s="116" t="s">
        <v>502</v>
      </c>
      <c r="EN160" s="116" t="s">
        <v>502</v>
      </c>
      <c r="EO160" s="116" t="s">
        <v>502</v>
      </c>
      <c r="EP160" s="116" t="s">
        <v>502</v>
      </c>
      <c r="EQ160" s="116" t="s">
        <v>502</v>
      </c>
      <c r="ER160" s="116" t="s">
        <v>502</v>
      </c>
      <c r="EU160" s="103" t="s">
        <v>502</v>
      </c>
      <c r="EV160" s="103" t="s">
        <v>502</v>
      </c>
      <c r="EW160" s="103" t="s">
        <v>502</v>
      </c>
      <c r="EX160" s="103" t="s">
        <v>502</v>
      </c>
      <c r="FJ160" s="123"/>
      <c r="FK160" s="123"/>
      <c r="FL160" s="121"/>
      <c r="FM160" s="121"/>
      <c r="FR160" s="121"/>
      <c r="FS160" s="121"/>
      <c r="GP160" s="121"/>
      <c r="GQ160" s="120"/>
      <c r="GR160" s="120"/>
      <c r="GS160" s="120"/>
      <c r="GZ160" s="120"/>
      <c r="HA160" s="120"/>
      <c r="HB160" s="120"/>
      <c r="HC160" s="134"/>
      <c r="HG160" s="127"/>
      <c r="HH160" s="120"/>
      <c r="HI160" s="127"/>
      <c r="HJ160" s="120"/>
      <c r="HK160" s="120"/>
      <c r="HL160" s="120"/>
      <c r="HM160" s="120"/>
      <c r="HN160" s="126"/>
      <c r="IL160" s="121"/>
      <c r="IM160" s="121"/>
      <c r="IN160" s="121"/>
      <c r="IO160" s="121"/>
      <c r="JG160" s="121"/>
      <c r="JH160" s="121"/>
      <c r="JI160" s="121"/>
      <c r="JJ160" s="121"/>
      <c r="JM160" s="121"/>
      <c r="JN160" s="121"/>
      <c r="JO160" s="118" t="s">
        <v>502</v>
      </c>
      <c r="JP160" s="121"/>
      <c r="JQ160" s="118" t="s">
        <v>502</v>
      </c>
      <c r="JR160" s="118" t="s">
        <v>502</v>
      </c>
      <c r="JS160" s="118" t="s">
        <v>502</v>
      </c>
      <c r="JT160" s="118" t="s">
        <v>502</v>
      </c>
      <c r="JU160" s="118" t="s">
        <v>502</v>
      </c>
      <c r="JV160" s="118" t="s">
        <v>502</v>
      </c>
      <c r="JW160" s="118" t="s">
        <v>502</v>
      </c>
      <c r="KJ160" s="121"/>
      <c r="KK160" s="118" t="s">
        <v>502</v>
      </c>
      <c r="KL160" s="121"/>
      <c r="KM160" s="118" t="s">
        <v>502</v>
      </c>
      <c r="KN160" s="118" t="s">
        <v>502</v>
      </c>
      <c r="KO160" s="118" t="s">
        <v>502</v>
      </c>
      <c r="KP160" s="118" t="s">
        <v>502</v>
      </c>
      <c r="KQ160" s="118" t="s">
        <v>502</v>
      </c>
      <c r="KR160" s="118" t="s">
        <v>502</v>
      </c>
      <c r="KS160" s="118" t="s">
        <v>502</v>
      </c>
      <c r="LW160" s="118" t="s">
        <v>502</v>
      </c>
      <c r="LX160" s="118" t="s">
        <v>502</v>
      </c>
      <c r="LY160" s="118" t="s">
        <v>502</v>
      </c>
      <c r="LZ160" s="118" t="s">
        <v>502</v>
      </c>
      <c r="MA160" s="118" t="s">
        <v>502</v>
      </c>
      <c r="MB160" s="118" t="s">
        <v>502</v>
      </c>
      <c r="MC160" s="118" t="s">
        <v>502</v>
      </c>
      <c r="ME160" s="118" t="s">
        <v>502</v>
      </c>
      <c r="MF160" s="118" t="s">
        <v>502</v>
      </c>
      <c r="MG160" s="118" t="s">
        <v>502</v>
      </c>
      <c r="MH160" s="118" t="s">
        <v>502</v>
      </c>
    </row>
    <row r="161" spans="1:346" ht="14.4" customHeight="1" x14ac:dyDescent="0.3">
      <c r="A161" s="156"/>
      <c r="B161" s="156"/>
      <c r="C161" s="156"/>
      <c r="D161" s="163"/>
      <c r="E161" s="132"/>
      <c r="F161" s="120"/>
      <c r="G161" s="129"/>
      <c r="H161" s="126"/>
      <c r="I161" s="120"/>
      <c r="J161" s="126"/>
      <c r="K161" s="120"/>
      <c r="L161" s="150"/>
      <c r="M161" s="120"/>
      <c r="N161" s="120"/>
      <c r="O161" s="120"/>
      <c r="P161" s="125"/>
      <c r="Q161" s="132"/>
      <c r="R161" s="132"/>
      <c r="S161" s="103" t="s">
        <v>502</v>
      </c>
      <c r="T161" s="103" t="s">
        <v>502</v>
      </c>
      <c r="AB161" s="103" t="s">
        <v>502</v>
      </c>
      <c r="AC161" s="120"/>
      <c r="AD161" s="103" t="s">
        <v>502</v>
      </c>
      <c r="AE161" s="120"/>
      <c r="AF161" s="103" t="s">
        <v>502</v>
      </c>
      <c r="AG161" s="144"/>
      <c r="AH161" s="103" t="s">
        <v>502</v>
      </c>
      <c r="AI161" s="120"/>
      <c r="CB161" s="121"/>
      <c r="CD161" s="103" t="s">
        <v>502</v>
      </c>
      <c r="CE161" s="121"/>
      <c r="CF161" s="103" t="s">
        <v>502</v>
      </c>
      <c r="CG161" s="103" t="s">
        <v>502</v>
      </c>
      <c r="CH161" s="103" t="s">
        <v>502</v>
      </c>
      <c r="CI161" s="103" t="s">
        <v>502</v>
      </c>
      <c r="CJ161" s="103" t="s">
        <v>502</v>
      </c>
      <c r="CK161" s="103" t="s">
        <v>502</v>
      </c>
      <c r="CL161" s="103" t="s">
        <v>502</v>
      </c>
      <c r="CY161" s="121"/>
      <c r="CZ161" s="103" t="s">
        <v>502</v>
      </c>
      <c r="DA161" s="121"/>
      <c r="DB161" s="103" t="s">
        <v>502</v>
      </c>
      <c r="DC161" s="103" t="s">
        <v>502</v>
      </c>
      <c r="DD161" s="103" t="s">
        <v>502</v>
      </c>
      <c r="DE161" s="103" t="s">
        <v>502</v>
      </c>
      <c r="DF161" s="103" t="s">
        <v>502</v>
      </c>
      <c r="DG161" s="103" t="s">
        <v>502</v>
      </c>
      <c r="DH161" s="103" t="s">
        <v>502</v>
      </c>
      <c r="EL161" s="103" t="s">
        <v>502</v>
      </c>
      <c r="EM161" s="116" t="s">
        <v>502</v>
      </c>
      <c r="EN161" s="116" t="s">
        <v>502</v>
      </c>
      <c r="EO161" s="116" t="s">
        <v>502</v>
      </c>
      <c r="EP161" s="116" t="s">
        <v>502</v>
      </c>
      <c r="EQ161" s="116" t="s">
        <v>502</v>
      </c>
      <c r="ER161" s="116" t="s">
        <v>502</v>
      </c>
      <c r="EU161" s="103" t="s">
        <v>502</v>
      </c>
      <c r="EV161" s="103" t="s">
        <v>502</v>
      </c>
      <c r="EW161" s="103" t="s">
        <v>502</v>
      </c>
      <c r="EX161" s="103" t="s">
        <v>502</v>
      </c>
      <c r="FJ161" s="123"/>
      <c r="FK161" s="123"/>
      <c r="FL161" s="121"/>
      <c r="FM161" s="121"/>
      <c r="FR161" s="121"/>
      <c r="FS161" s="121"/>
      <c r="GP161" s="121"/>
      <c r="GQ161" s="120"/>
      <c r="GR161" s="120"/>
      <c r="GS161" s="120"/>
      <c r="GZ161" s="120"/>
      <c r="HA161" s="120"/>
      <c r="HB161" s="120"/>
      <c r="HC161" s="134"/>
      <c r="HG161" s="127"/>
      <c r="HH161" s="120"/>
      <c r="HI161" s="127"/>
      <c r="HJ161" s="120"/>
      <c r="HK161" s="120"/>
      <c r="HL161" s="120"/>
      <c r="HM161" s="120"/>
      <c r="HN161" s="126"/>
      <c r="IL161" s="121"/>
      <c r="IM161" s="121"/>
      <c r="IN161" s="121"/>
      <c r="IO161" s="121"/>
      <c r="JG161" s="121"/>
      <c r="JH161" s="121"/>
      <c r="JI161" s="121"/>
      <c r="JJ161" s="121"/>
      <c r="JM161" s="121"/>
      <c r="JN161" s="121"/>
      <c r="JO161" s="118" t="s">
        <v>502</v>
      </c>
      <c r="JP161" s="121"/>
      <c r="JQ161" s="118" t="s">
        <v>502</v>
      </c>
      <c r="JR161" s="118" t="s">
        <v>502</v>
      </c>
      <c r="JS161" s="118" t="s">
        <v>502</v>
      </c>
      <c r="JT161" s="118" t="s">
        <v>502</v>
      </c>
      <c r="JU161" s="118" t="s">
        <v>502</v>
      </c>
      <c r="JV161" s="118" t="s">
        <v>502</v>
      </c>
      <c r="JW161" s="118" t="s">
        <v>502</v>
      </c>
      <c r="KJ161" s="121"/>
      <c r="KK161" s="118" t="s">
        <v>502</v>
      </c>
      <c r="KL161" s="121"/>
      <c r="KM161" s="118" t="s">
        <v>502</v>
      </c>
      <c r="KN161" s="118" t="s">
        <v>502</v>
      </c>
      <c r="KO161" s="118" t="s">
        <v>502</v>
      </c>
      <c r="KP161" s="118" t="s">
        <v>502</v>
      </c>
      <c r="KQ161" s="118" t="s">
        <v>502</v>
      </c>
      <c r="KR161" s="118" t="s">
        <v>502</v>
      </c>
      <c r="KS161" s="118" t="s">
        <v>502</v>
      </c>
      <c r="LW161" s="118" t="s">
        <v>502</v>
      </c>
      <c r="LX161" s="118" t="s">
        <v>502</v>
      </c>
      <c r="LY161" s="118" t="s">
        <v>502</v>
      </c>
      <c r="LZ161" s="118" t="s">
        <v>502</v>
      </c>
      <c r="MA161" s="118" t="s">
        <v>502</v>
      </c>
      <c r="MB161" s="118" t="s">
        <v>502</v>
      </c>
      <c r="MC161" s="118" t="s">
        <v>502</v>
      </c>
      <c r="ME161" s="118" t="s">
        <v>502</v>
      </c>
      <c r="MF161" s="118" t="s">
        <v>502</v>
      </c>
      <c r="MG161" s="118" t="s">
        <v>502</v>
      </c>
      <c r="MH161" s="118" t="s">
        <v>502</v>
      </c>
    </row>
    <row r="162" spans="1:346" ht="14.4" customHeight="1" x14ac:dyDescent="0.3">
      <c r="A162" s="155">
        <v>13</v>
      </c>
      <c r="B162" s="155">
        <v>13</v>
      </c>
      <c r="C162" s="155" t="s">
        <v>485</v>
      </c>
      <c r="D162" s="161">
        <v>45029</v>
      </c>
      <c r="E162" s="130" t="s">
        <v>734</v>
      </c>
      <c r="F162" s="130" t="s">
        <v>768</v>
      </c>
      <c r="G162" s="129" t="s">
        <v>735</v>
      </c>
      <c r="H162" s="126" t="s">
        <v>736</v>
      </c>
      <c r="I162" s="120" t="s">
        <v>737</v>
      </c>
      <c r="J162" s="126" t="s">
        <v>738</v>
      </c>
      <c r="K162" s="120" t="s">
        <v>500</v>
      </c>
      <c r="L162" s="150" t="s">
        <v>739</v>
      </c>
      <c r="M162" s="133" t="s">
        <v>494</v>
      </c>
      <c r="N162" s="125" t="s">
        <v>740</v>
      </c>
      <c r="O162" s="120" t="s">
        <v>574</v>
      </c>
      <c r="P162" s="140" t="s">
        <v>741</v>
      </c>
      <c r="Q162" s="120" t="s">
        <v>556</v>
      </c>
      <c r="R162" s="130">
        <v>5</v>
      </c>
      <c r="S162" s="109" t="s">
        <v>501</v>
      </c>
      <c r="T162" s="103" t="s">
        <v>500</v>
      </c>
      <c r="AB162" s="103" t="s">
        <v>500</v>
      </c>
      <c r="AC162" s="120" t="s">
        <v>500</v>
      </c>
      <c r="AD162" s="103" t="s">
        <v>500</v>
      </c>
      <c r="AE162" s="120" t="s">
        <v>500</v>
      </c>
      <c r="AF162" s="110">
        <v>0</v>
      </c>
      <c r="AG162" s="144">
        <v>0</v>
      </c>
      <c r="AH162" s="103" t="s">
        <v>500</v>
      </c>
      <c r="AI162" s="120" t="s">
        <v>500</v>
      </c>
      <c r="CB162" s="120" t="s">
        <v>502</v>
      </c>
      <c r="CD162" s="103" t="s">
        <v>502</v>
      </c>
      <c r="CE162" s="122" t="s">
        <v>502</v>
      </c>
      <c r="CF162" s="103" t="s">
        <v>502</v>
      </c>
      <c r="CG162" s="103" t="s">
        <v>502</v>
      </c>
      <c r="CH162" s="103" t="s">
        <v>502</v>
      </c>
      <c r="CI162" s="103" t="s">
        <v>502</v>
      </c>
      <c r="CJ162" s="103" t="s">
        <v>502</v>
      </c>
      <c r="CK162" s="103" t="s">
        <v>502</v>
      </c>
      <c r="CL162" s="103" t="s">
        <v>502</v>
      </c>
      <c r="CY162" s="122" t="s">
        <v>502</v>
      </c>
      <c r="CZ162" s="103" t="s">
        <v>502</v>
      </c>
      <c r="DA162" s="122" t="s">
        <v>502</v>
      </c>
      <c r="DB162" s="103" t="s">
        <v>502</v>
      </c>
      <c r="DC162" s="103" t="s">
        <v>502</v>
      </c>
      <c r="DD162" s="103" t="s">
        <v>502</v>
      </c>
      <c r="DE162" s="103" t="s">
        <v>502</v>
      </c>
      <c r="DF162" s="103" t="s">
        <v>502</v>
      </c>
      <c r="DG162" s="103" t="s">
        <v>502</v>
      </c>
      <c r="DH162" s="103" t="s">
        <v>502</v>
      </c>
      <c r="EL162" s="103" t="s">
        <v>502</v>
      </c>
      <c r="EM162" s="116" t="s">
        <v>502</v>
      </c>
      <c r="EN162" s="116" t="s">
        <v>502</v>
      </c>
      <c r="EO162" s="116" t="s">
        <v>502</v>
      </c>
      <c r="EP162" s="116" t="s">
        <v>502</v>
      </c>
      <c r="EQ162" s="116" t="s">
        <v>502</v>
      </c>
      <c r="ER162" s="116" t="s">
        <v>502</v>
      </c>
      <c r="EU162" s="103" t="s">
        <v>502</v>
      </c>
      <c r="EV162" s="103" t="s">
        <v>502</v>
      </c>
      <c r="EW162" s="103" t="s">
        <v>502</v>
      </c>
      <c r="EX162" s="103" t="s">
        <v>502</v>
      </c>
      <c r="FJ162" s="123" t="s">
        <v>502</v>
      </c>
      <c r="FK162" s="123" t="s">
        <v>502</v>
      </c>
      <c r="FL162" s="120" t="s">
        <v>502</v>
      </c>
      <c r="FM162" s="120" t="s">
        <v>502</v>
      </c>
      <c r="FR162" s="120" t="s">
        <v>502</v>
      </c>
      <c r="FS162" s="120" t="s">
        <v>502</v>
      </c>
      <c r="GP162" s="129" t="s">
        <v>502</v>
      </c>
      <c r="GQ162" s="129" t="s">
        <v>500</v>
      </c>
      <c r="GR162" s="129" t="s">
        <v>500</v>
      </c>
      <c r="GS162" s="129" t="s">
        <v>500</v>
      </c>
      <c r="GZ162" s="135" t="s">
        <v>825</v>
      </c>
      <c r="HA162" s="120">
        <v>2011</v>
      </c>
      <c r="HB162" s="120" t="s">
        <v>827</v>
      </c>
      <c r="HC162" s="134" t="s">
        <v>808</v>
      </c>
      <c r="HG162" s="126" t="s">
        <v>908</v>
      </c>
      <c r="HH162" s="126" t="s">
        <v>909</v>
      </c>
      <c r="HI162" s="127" t="s">
        <v>910</v>
      </c>
      <c r="HJ162" s="129" t="s">
        <v>500</v>
      </c>
      <c r="HK162" s="129" t="s">
        <v>500</v>
      </c>
      <c r="HL162" s="129" t="s">
        <v>500</v>
      </c>
      <c r="HM162" s="125" t="s">
        <v>500</v>
      </c>
      <c r="HN162" s="126" t="s">
        <v>911</v>
      </c>
      <c r="IL162" s="120" t="s">
        <v>502</v>
      </c>
      <c r="IM162" s="120" t="s">
        <v>502</v>
      </c>
      <c r="IN162" s="120" t="s">
        <v>502</v>
      </c>
      <c r="IO162" s="120" t="s">
        <v>502</v>
      </c>
      <c r="JG162" s="120" t="s">
        <v>502</v>
      </c>
      <c r="JH162" s="120" t="s">
        <v>502</v>
      </c>
      <c r="JI162" s="120" t="s">
        <v>502</v>
      </c>
      <c r="JJ162" s="120" t="s">
        <v>502</v>
      </c>
      <c r="JM162" s="120" t="s">
        <v>502</v>
      </c>
      <c r="JN162" s="120" t="s">
        <v>502</v>
      </c>
      <c r="JO162" s="118" t="s">
        <v>502</v>
      </c>
      <c r="JP162" s="120" t="s">
        <v>502</v>
      </c>
      <c r="JQ162" s="118" t="s">
        <v>502</v>
      </c>
      <c r="JR162" s="118" t="s">
        <v>502</v>
      </c>
      <c r="JS162" s="118" t="s">
        <v>502</v>
      </c>
      <c r="JT162" s="118" t="s">
        <v>502</v>
      </c>
      <c r="JU162" s="118" t="s">
        <v>502</v>
      </c>
      <c r="JV162" s="118" t="s">
        <v>502</v>
      </c>
      <c r="JW162" s="118" t="s">
        <v>502</v>
      </c>
      <c r="KJ162" s="120" t="s">
        <v>502</v>
      </c>
      <c r="KK162" s="118" t="s">
        <v>502</v>
      </c>
      <c r="KL162" s="120" t="s">
        <v>502</v>
      </c>
      <c r="KM162" s="118" t="s">
        <v>502</v>
      </c>
      <c r="KN162" s="118" t="s">
        <v>502</v>
      </c>
      <c r="KO162" s="118" t="s">
        <v>502</v>
      </c>
      <c r="KP162" s="118" t="s">
        <v>502</v>
      </c>
      <c r="KQ162" s="118" t="s">
        <v>502</v>
      </c>
      <c r="KR162" s="118" t="s">
        <v>502</v>
      </c>
      <c r="KS162" s="118" t="s">
        <v>502</v>
      </c>
      <c r="LW162" s="118" t="s">
        <v>502</v>
      </c>
      <c r="LX162" s="118" t="s">
        <v>502</v>
      </c>
      <c r="LY162" s="118" t="s">
        <v>502</v>
      </c>
      <c r="LZ162" s="118" t="s">
        <v>502</v>
      </c>
      <c r="MA162" s="118" t="s">
        <v>502</v>
      </c>
      <c r="MB162" s="118" t="s">
        <v>502</v>
      </c>
      <c r="MC162" s="118" t="s">
        <v>502</v>
      </c>
      <c r="ME162" s="118" t="s">
        <v>502</v>
      </c>
      <c r="MF162" s="118" t="s">
        <v>502</v>
      </c>
      <c r="MG162" s="118" t="s">
        <v>502</v>
      </c>
      <c r="MH162" s="118" t="s">
        <v>502</v>
      </c>
    </row>
    <row r="163" spans="1:346" ht="14.4" customHeight="1" x14ac:dyDescent="0.3">
      <c r="A163" s="155"/>
      <c r="B163" s="155"/>
      <c r="C163" s="155"/>
      <c r="D163" s="162"/>
      <c r="E163" s="131"/>
      <c r="F163" s="131"/>
      <c r="G163" s="129"/>
      <c r="H163" s="126"/>
      <c r="I163" s="120"/>
      <c r="J163" s="126"/>
      <c r="K163" s="120"/>
      <c r="L163" s="150"/>
      <c r="M163" s="120"/>
      <c r="N163" s="125"/>
      <c r="O163" s="120"/>
      <c r="P163" s="125"/>
      <c r="Q163" s="120"/>
      <c r="R163" s="131"/>
      <c r="S163" s="105" t="s">
        <v>800</v>
      </c>
      <c r="T163" s="103" t="s">
        <v>500</v>
      </c>
      <c r="AB163" s="103" t="s">
        <v>500</v>
      </c>
      <c r="AC163" s="120"/>
      <c r="AD163" s="103" t="s">
        <v>500</v>
      </c>
      <c r="AE163" s="120"/>
      <c r="AF163" s="110">
        <v>0</v>
      </c>
      <c r="AG163" s="144"/>
      <c r="AH163" s="103" t="s">
        <v>500</v>
      </c>
      <c r="AI163" s="120"/>
      <c r="CB163" s="120"/>
      <c r="CD163" s="103" t="s">
        <v>502</v>
      </c>
      <c r="CE163" s="122"/>
      <c r="CF163" s="103" t="s">
        <v>502</v>
      </c>
      <c r="CG163" s="103" t="s">
        <v>502</v>
      </c>
      <c r="CH163" s="103" t="s">
        <v>502</v>
      </c>
      <c r="CI163" s="103" t="s">
        <v>502</v>
      </c>
      <c r="CJ163" s="103" t="s">
        <v>502</v>
      </c>
      <c r="CK163" s="103" t="s">
        <v>502</v>
      </c>
      <c r="CL163" s="103" t="s">
        <v>502</v>
      </c>
      <c r="CY163" s="122"/>
      <c r="CZ163" s="103" t="s">
        <v>502</v>
      </c>
      <c r="DA163" s="122"/>
      <c r="DB163" s="103" t="s">
        <v>502</v>
      </c>
      <c r="DC163" s="103" t="s">
        <v>502</v>
      </c>
      <c r="DD163" s="103" t="s">
        <v>502</v>
      </c>
      <c r="DE163" s="103" t="s">
        <v>502</v>
      </c>
      <c r="DF163" s="103" t="s">
        <v>502</v>
      </c>
      <c r="DG163" s="103" t="s">
        <v>502</v>
      </c>
      <c r="DH163" s="103" t="s">
        <v>502</v>
      </c>
      <c r="EL163" s="103" t="s">
        <v>502</v>
      </c>
      <c r="EM163" s="116" t="s">
        <v>502</v>
      </c>
      <c r="EN163" s="116" t="s">
        <v>502</v>
      </c>
      <c r="EO163" s="116" t="s">
        <v>502</v>
      </c>
      <c r="EP163" s="116" t="s">
        <v>502</v>
      </c>
      <c r="EQ163" s="116" t="s">
        <v>502</v>
      </c>
      <c r="ER163" s="116" t="s">
        <v>502</v>
      </c>
      <c r="EU163" s="103" t="s">
        <v>502</v>
      </c>
      <c r="EV163" s="103" t="s">
        <v>502</v>
      </c>
      <c r="EW163" s="103" t="s">
        <v>502</v>
      </c>
      <c r="EX163" s="103" t="s">
        <v>502</v>
      </c>
      <c r="FJ163" s="123"/>
      <c r="FK163" s="123"/>
      <c r="FL163" s="120"/>
      <c r="FM163" s="120"/>
      <c r="FR163" s="120"/>
      <c r="FS163" s="120"/>
      <c r="GP163" s="129"/>
      <c r="GQ163" s="129"/>
      <c r="GR163" s="129"/>
      <c r="GS163" s="129"/>
      <c r="GZ163" s="135"/>
      <c r="HA163" s="120"/>
      <c r="HB163" s="120"/>
      <c r="HC163" s="134"/>
      <c r="HG163" s="126"/>
      <c r="HH163" s="126"/>
      <c r="HI163" s="127"/>
      <c r="HJ163" s="129"/>
      <c r="HK163" s="129"/>
      <c r="HL163" s="129"/>
      <c r="HM163" s="126"/>
      <c r="HN163" s="126"/>
      <c r="IL163" s="120"/>
      <c r="IM163" s="120"/>
      <c r="IN163" s="120"/>
      <c r="IO163" s="120"/>
      <c r="JG163" s="120"/>
      <c r="JH163" s="120"/>
      <c r="JI163" s="120"/>
      <c r="JJ163" s="120"/>
      <c r="JM163" s="120"/>
      <c r="JN163" s="120"/>
      <c r="JO163" s="118" t="s">
        <v>502</v>
      </c>
      <c r="JP163" s="120"/>
      <c r="JQ163" s="118" t="s">
        <v>502</v>
      </c>
      <c r="JR163" s="118" t="s">
        <v>502</v>
      </c>
      <c r="JS163" s="118" t="s">
        <v>502</v>
      </c>
      <c r="JT163" s="118" t="s">
        <v>502</v>
      </c>
      <c r="JU163" s="118" t="s">
        <v>502</v>
      </c>
      <c r="JV163" s="118" t="s">
        <v>502</v>
      </c>
      <c r="JW163" s="118" t="s">
        <v>502</v>
      </c>
      <c r="KJ163" s="120"/>
      <c r="KK163" s="118" t="s">
        <v>502</v>
      </c>
      <c r="KL163" s="120"/>
      <c r="KM163" s="118" t="s">
        <v>502</v>
      </c>
      <c r="KN163" s="118" t="s">
        <v>502</v>
      </c>
      <c r="KO163" s="118" t="s">
        <v>502</v>
      </c>
      <c r="KP163" s="118" t="s">
        <v>502</v>
      </c>
      <c r="KQ163" s="118" t="s">
        <v>502</v>
      </c>
      <c r="KR163" s="118" t="s">
        <v>502</v>
      </c>
      <c r="KS163" s="118" t="s">
        <v>502</v>
      </c>
      <c r="LW163" s="118" t="s">
        <v>502</v>
      </c>
      <c r="LX163" s="118" t="s">
        <v>502</v>
      </c>
      <c r="LY163" s="118" t="s">
        <v>502</v>
      </c>
      <c r="LZ163" s="118" t="s">
        <v>502</v>
      </c>
      <c r="MA163" s="118" t="s">
        <v>502</v>
      </c>
      <c r="MB163" s="118" t="s">
        <v>502</v>
      </c>
      <c r="MC163" s="118" t="s">
        <v>502</v>
      </c>
      <c r="ME163" s="118" t="s">
        <v>502</v>
      </c>
      <c r="MF163" s="118" t="s">
        <v>502</v>
      </c>
      <c r="MG163" s="118" t="s">
        <v>502</v>
      </c>
      <c r="MH163" s="118" t="s">
        <v>502</v>
      </c>
    </row>
    <row r="164" spans="1:346" ht="14.4" customHeight="1" x14ac:dyDescent="0.3">
      <c r="A164" s="155"/>
      <c r="B164" s="155"/>
      <c r="C164" s="155"/>
      <c r="D164" s="162"/>
      <c r="E164" s="131"/>
      <c r="F164" s="131"/>
      <c r="G164" s="129"/>
      <c r="H164" s="126"/>
      <c r="I164" s="120"/>
      <c r="J164" s="126"/>
      <c r="K164" s="120"/>
      <c r="L164" s="150"/>
      <c r="M164" s="120"/>
      <c r="N164" s="125"/>
      <c r="O164" s="120"/>
      <c r="P164" s="125"/>
      <c r="Q164" s="120"/>
      <c r="R164" s="131"/>
      <c r="S164" s="109" t="s">
        <v>501</v>
      </c>
      <c r="T164" s="103" t="s">
        <v>500</v>
      </c>
      <c r="AB164" s="103" t="s">
        <v>500</v>
      </c>
      <c r="AC164" s="120"/>
      <c r="AD164" s="103" t="s">
        <v>500</v>
      </c>
      <c r="AE164" s="120"/>
      <c r="AF164" s="110">
        <v>0</v>
      </c>
      <c r="AG164" s="144"/>
      <c r="AH164" s="103" t="s">
        <v>500</v>
      </c>
      <c r="AI164" s="120"/>
      <c r="CB164" s="120"/>
      <c r="CD164" s="103" t="s">
        <v>502</v>
      </c>
      <c r="CE164" s="122"/>
      <c r="CF164" s="103" t="s">
        <v>502</v>
      </c>
      <c r="CG164" s="103" t="s">
        <v>502</v>
      </c>
      <c r="CH164" s="103" t="s">
        <v>502</v>
      </c>
      <c r="CI164" s="103" t="s">
        <v>502</v>
      </c>
      <c r="CJ164" s="103" t="s">
        <v>502</v>
      </c>
      <c r="CK164" s="103" t="s">
        <v>502</v>
      </c>
      <c r="CL164" s="103" t="s">
        <v>502</v>
      </c>
      <c r="CY164" s="122"/>
      <c r="CZ164" s="103" t="s">
        <v>502</v>
      </c>
      <c r="DA164" s="122"/>
      <c r="DB164" s="103" t="s">
        <v>502</v>
      </c>
      <c r="DC164" s="103" t="s">
        <v>502</v>
      </c>
      <c r="DD164" s="103" t="s">
        <v>502</v>
      </c>
      <c r="DE164" s="103" t="s">
        <v>502</v>
      </c>
      <c r="DF164" s="103" t="s">
        <v>502</v>
      </c>
      <c r="DG164" s="103" t="s">
        <v>502</v>
      </c>
      <c r="DH164" s="103" t="s">
        <v>502</v>
      </c>
      <c r="EL164" s="103" t="s">
        <v>502</v>
      </c>
      <c r="EM164" s="116" t="s">
        <v>502</v>
      </c>
      <c r="EN164" s="116" t="s">
        <v>502</v>
      </c>
      <c r="EO164" s="116" t="s">
        <v>502</v>
      </c>
      <c r="EP164" s="116" t="s">
        <v>502</v>
      </c>
      <c r="EQ164" s="116" t="s">
        <v>502</v>
      </c>
      <c r="ER164" s="116" t="s">
        <v>502</v>
      </c>
      <c r="EU164" s="103" t="s">
        <v>502</v>
      </c>
      <c r="EV164" s="103" t="s">
        <v>502</v>
      </c>
      <c r="EW164" s="103" t="s">
        <v>502</v>
      </c>
      <c r="EX164" s="103" t="s">
        <v>502</v>
      </c>
      <c r="FJ164" s="123"/>
      <c r="FK164" s="123"/>
      <c r="FL164" s="120"/>
      <c r="FM164" s="120"/>
      <c r="FR164" s="120"/>
      <c r="FS164" s="120"/>
      <c r="GP164" s="129"/>
      <c r="GQ164" s="129"/>
      <c r="GR164" s="129"/>
      <c r="GS164" s="129"/>
      <c r="GZ164" s="135"/>
      <c r="HA164" s="120"/>
      <c r="HB164" s="120"/>
      <c r="HC164" s="134"/>
      <c r="HG164" s="126"/>
      <c r="HH164" s="126"/>
      <c r="HI164" s="127"/>
      <c r="HJ164" s="129"/>
      <c r="HK164" s="129"/>
      <c r="HL164" s="129"/>
      <c r="HM164" s="126"/>
      <c r="HN164" s="126"/>
      <c r="IL164" s="120"/>
      <c r="IM164" s="120"/>
      <c r="IN164" s="120"/>
      <c r="IO164" s="120"/>
      <c r="JG164" s="120"/>
      <c r="JH164" s="120"/>
      <c r="JI164" s="120"/>
      <c r="JJ164" s="120"/>
      <c r="JM164" s="120"/>
      <c r="JN164" s="120"/>
      <c r="JO164" s="118" t="s">
        <v>502</v>
      </c>
      <c r="JP164" s="120"/>
      <c r="JQ164" s="118" t="s">
        <v>502</v>
      </c>
      <c r="JR164" s="118" t="s">
        <v>502</v>
      </c>
      <c r="JS164" s="118" t="s">
        <v>502</v>
      </c>
      <c r="JT164" s="118" t="s">
        <v>502</v>
      </c>
      <c r="JU164" s="118" t="s">
        <v>502</v>
      </c>
      <c r="JV164" s="118" t="s">
        <v>502</v>
      </c>
      <c r="JW164" s="118" t="s">
        <v>502</v>
      </c>
      <c r="KJ164" s="120"/>
      <c r="KK164" s="118" t="s">
        <v>502</v>
      </c>
      <c r="KL164" s="120"/>
      <c r="KM164" s="118" t="s">
        <v>502</v>
      </c>
      <c r="KN164" s="118" t="s">
        <v>502</v>
      </c>
      <c r="KO164" s="118" t="s">
        <v>502</v>
      </c>
      <c r="KP164" s="118" t="s">
        <v>502</v>
      </c>
      <c r="KQ164" s="118" t="s">
        <v>502</v>
      </c>
      <c r="KR164" s="118" t="s">
        <v>502</v>
      </c>
      <c r="KS164" s="118" t="s">
        <v>502</v>
      </c>
      <c r="LW164" s="118" t="s">
        <v>502</v>
      </c>
      <c r="LX164" s="118" t="s">
        <v>502</v>
      </c>
      <c r="LY164" s="118" t="s">
        <v>502</v>
      </c>
      <c r="LZ164" s="118" t="s">
        <v>502</v>
      </c>
      <c r="MA164" s="118" t="s">
        <v>502</v>
      </c>
      <c r="MB164" s="118" t="s">
        <v>502</v>
      </c>
      <c r="MC164" s="118" t="s">
        <v>502</v>
      </c>
      <c r="ME164" s="118" t="s">
        <v>502</v>
      </c>
      <c r="MF164" s="118" t="s">
        <v>502</v>
      </c>
      <c r="MG164" s="118" t="s">
        <v>502</v>
      </c>
      <c r="MH164" s="118" t="s">
        <v>502</v>
      </c>
    </row>
    <row r="165" spans="1:346" ht="14.4" customHeight="1" x14ac:dyDescent="0.3">
      <c r="A165" s="155"/>
      <c r="B165" s="155"/>
      <c r="C165" s="155"/>
      <c r="D165" s="162"/>
      <c r="E165" s="131"/>
      <c r="F165" s="131"/>
      <c r="G165" s="129"/>
      <c r="H165" s="126"/>
      <c r="I165" s="120"/>
      <c r="J165" s="126"/>
      <c r="K165" s="120"/>
      <c r="L165" s="150"/>
      <c r="M165" s="120"/>
      <c r="N165" s="125"/>
      <c r="O165" s="120"/>
      <c r="P165" s="125"/>
      <c r="Q165" s="120"/>
      <c r="R165" s="131"/>
      <c r="S165" s="109" t="s">
        <v>501</v>
      </c>
      <c r="T165" s="103" t="s">
        <v>500</v>
      </c>
      <c r="AB165" s="103" t="s">
        <v>500</v>
      </c>
      <c r="AC165" s="120"/>
      <c r="AD165" s="103" t="s">
        <v>500</v>
      </c>
      <c r="AE165" s="120"/>
      <c r="AF165" s="110">
        <v>0</v>
      </c>
      <c r="AG165" s="144"/>
      <c r="AH165" s="103" t="s">
        <v>500</v>
      </c>
      <c r="AI165" s="120"/>
      <c r="CB165" s="120"/>
      <c r="CD165" s="103" t="s">
        <v>502</v>
      </c>
      <c r="CE165" s="122"/>
      <c r="CF165" s="103" t="s">
        <v>502</v>
      </c>
      <c r="CG165" s="103" t="s">
        <v>502</v>
      </c>
      <c r="CH165" s="103" t="s">
        <v>502</v>
      </c>
      <c r="CI165" s="103" t="s">
        <v>502</v>
      </c>
      <c r="CJ165" s="103" t="s">
        <v>502</v>
      </c>
      <c r="CK165" s="103" t="s">
        <v>502</v>
      </c>
      <c r="CL165" s="103" t="s">
        <v>502</v>
      </c>
      <c r="CY165" s="122"/>
      <c r="CZ165" s="103" t="s">
        <v>502</v>
      </c>
      <c r="DA165" s="122"/>
      <c r="DB165" s="103" t="s">
        <v>502</v>
      </c>
      <c r="DC165" s="103" t="s">
        <v>502</v>
      </c>
      <c r="DD165" s="103" t="s">
        <v>502</v>
      </c>
      <c r="DE165" s="103" t="s">
        <v>502</v>
      </c>
      <c r="DF165" s="103" t="s">
        <v>502</v>
      </c>
      <c r="DG165" s="103" t="s">
        <v>502</v>
      </c>
      <c r="DH165" s="103" t="s">
        <v>502</v>
      </c>
      <c r="EL165" s="103" t="s">
        <v>502</v>
      </c>
      <c r="EM165" s="116" t="s">
        <v>502</v>
      </c>
      <c r="EN165" s="116" t="s">
        <v>502</v>
      </c>
      <c r="EO165" s="116" t="s">
        <v>502</v>
      </c>
      <c r="EP165" s="116" t="s">
        <v>502</v>
      </c>
      <c r="EQ165" s="116" t="s">
        <v>502</v>
      </c>
      <c r="ER165" s="116" t="s">
        <v>502</v>
      </c>
      <c r="EU165" s="103" t="s">
        <v>502</v>
      </c>
      <c r="EV165" s="103" t="s">
        <v>502</v>
      </c>
      <c r="EW165" s="103" t="s">
        <v>502</v>
      </c>
      <c r="EX165" s="103" t="s">
        <v>502</v>
      </c>
      <c r="FJ165" s="123"/>
      <c r="FK165" s="123"/>
      <c r="FL165" s="121"/>
      <c r="FM165" s="121"/>
      <c r="FR165" s="121"/>
      <c r="FS165" s="121"/>
      <c r="GP165" s="169"/>
      <c r="GQ165" s="169"/>
      <c r="GR165" s="169"/>
      <c r="GS165" s="169"/>
      <c r="GZ165" s="135"/>
      <c r="HA165" s="120"/>
      <c r="HB165" s="120"/>
      <c r="HC165" s="134"/>
      <c r="HG165" s="126"/>
      <c r="HH165" s="126"/>
      <c r="HI165" s="127"/>
      <c r="HJ165" s="169"/>
      <c r="HK165" s="169"/>
      <c r="HL165" s="169"/>
      <c r="HM165" s="126"/>
      <c r="HN165" s="126"/>
      <c r="IL165" s="120"/>
      <c r="IM165" s="120"/>
      <c r="IN165" s="120"/>
      <c r="IO165" s="120"/>
      <c r="JG165" s="120"/>
      <c r="JH165" s="120"/>
      <c r="JI165" s="120"/>
      <c r="JJ165" s="120"/>
      <c r="JM165" s="120"/>
      <c r="JN165" s="120"/>
      <c r="JO165" s="118" t="s">
        <v>502</v>
      </c>
      <c r="JP165" s="120"/>
      <c r="JQ165" s="118" t="s">
        <v>502</v>
      </c>
      <c r="JR165" s="118" t="s">
        <v>502</v>
      </c>
      <c r="JS165" s="118" t="s">
        <v>502</v>
      </c>
      <c r="JT165" s="118" t="s">
        <v>502</v>
      </c>
      <c r="JU165" s="118" t="s">
        <v>502</v>
      </c>
      <c r="JV165" s="118" t="s">
        <v>502</v>
      </c>
      <c r="JW165" s="118" t="s">
        <v>502</v>
      </c>
      <c r="KJ165" s="120"/>
      <c r="KK165" s="118" t="s">
        <v>502</v>
      </c>
      <c r="KL165" s="120"/>
      <c r="KM165" s="118" t="s">
        <v>502</v>
      </c>
      <c r="KN165" s="118" t="s">
        <v>502</v>
      </c>
      <c r="KO165" s="118" t="s">
        <v>502</v>
      </c>
      <c r="KP165" s="118" t="s">
        <v>502</v>
      </c>
      <c r="KQ165" s="118" t="s">
        <v>502</v>
      </c>
      <c r="KR165" s="118" t="s">
        <v>502</v>
      </c>
      <c r="KS165" s="118" t="s">
        <v>502</v>
      </c>
      <c r="LW165" s="118" t="s">
        <v>502</v>
      </c>
      <c r="LX165" s="118" t="s">
        <v>502</v>
      </c>
      <c r="LY165" s="118" t="s">
        <v>502</v>
      </c>
      <c r="LZ165" s="118" t="s">
        <v>502</v>
      </c>
      <c r="MA165" s="118" t="s">
        <v>502</v>
      </c>
      <c r="MB165" s="118" t="s">
        <v>502</v>
      </c>
      <c r="MC165" s="118" t="s">
        <v>502</v>
      </c>
      <c r="ME165" s="118" t="s">
        <v>502</v>
      </c>
      <c r="MF165" s="118" t="s">
        <v>502</v>
      </c>
      <c r="MG165" s="118" t="s">
        <v>502</v>
      </c>
      <c r="MH165" s="118" t="s">
        <v>502</v>
      </c>
    </row>
    <row r="166" spans="1:346" ht="14.4" customHeight="1" x14ac:dyDescent="0.3">
      <c r="A166" s="156"/>
      <c r="B166" s="156"/>
      <c r="C166" s="156"/>
      <c r="D166" s="164"/>
      <c r="E166" s="132"/>
      <c r="F166" s="132"/>
      <c r="G166" s="129"/>
      <c r="H166" s="126"/>
      <c r="I166" s="120"/>
      <c r="J166" s="126"/>
      <c r="K166" s="120"/>
      <c r="L166" s="125"/>
      <c r="M166" s="120"/>
      <c r="N166" s="125"/>
      <c r="O166" s="120"/>
      <c r="P166" s="125"/>
      <c r="Q166" s="120"/>
      <c r="R166" s="132"/>
      <c r="S166" s="109" t="s">
        <v>501</v>
      </c>
      <c r="T166" s="103" t="s">
        <v>500</v>
      </c>
      <c r="AB166" s="103" t="s">
        <v>500</v>
      </c>
      <c r="AC166" s="120"/>
      <c r="AD166" s="103" t="s">
        <v>500</v>
      </c>
      <c r="AE166" s="120"/>
      <c r="AF166" s="110">
        <v>0</v>
      </c>
      <c r="AG166" s="144"/>
      <c r="AH166" s="103" t="s">
        <v>500</v>
      </c>
      <c r="AI166" s="120"/>
      <c r="CB166" s="120"/>
      <c r="CD166" s="103" t="s">
        <v>502</v>
      </c>
      <c r="CE166" s="122"/>
      <c r="CF166" s="103" t="s">
        <v>502</v>
      </c>
      <c r="CG166" s="103" t="s">
        <v>502</v>
      </c>
      <c r="CH166" s="103" t="s">
        <v>502</v>
      </c>
      <c r="CI166" s="103" t="s">
        <v>502</v>
      </c>
      <c r="CJ166" s="103" t="s">
        <v>502</v>
      </c>
      <c r="CK166" s="103" t="s">
        <v>502</v>
      </c>
      <c r="CL166" s="103" t="s">
        <v>502</v>
      </c>
      <c r="CY166" s="122"/>
      <c r="CZ166" s="103" t="s">
        <v>502</v>
      </c>
      <c r="DA166" s="122"/>
      <c r="DB166" s="103" t="s">
        <v>502</v>
      </c>
      <c r="DC166" s="103" t="s">
        <v>502</v>
      </c>
      <c r="DD166" s="103" t="s">
        <v>502</v>
      </c>
      <c r="DE166" s="103" t="s">
        <v>502</v>
      </c>
      <c r="DF166" s="103" t="s">
        <v>502</v>
      </c>
      <c r="DG166" s="103" t="s">
        <v>502</v>
      </c>
      <c r="DH166" s="103" t="s">
        <v>502</v>
      </c>
      <c r="EL166" s="103" t="s">
        <v>502</v>
      </c>
      <c r="EM166" s="116" t="s">
        <v>502</v>
      </c>
      <c r="EN166" s="116" t="s">
        <v>502</v>
      </c>
      <c r="EO166" s="116" t="s">
        <v>502</v>
      </c>
      <c r="EP166" s="116" t="s">
        <v>502</v>
      </c>
      <c r="EQ166" s="116" t="s">
        <v>502</v>
      </c>
      <c r="ER166" s="116" t="s">
        <v>502</v>
      </c>
      <c r="EU166" s="103" t="s">
        <v>502</v>
      </c>
      <c r="EV166" s="103" t="s">
        <v>502</v>
      </c>
      <c r="EW166" s="103" t="s">
        <v>502</v>
      </c>
      <c r="EX166" s="103" t="s">
        <v>502</v>
      </c>
      <c r="FJ166" s="123"/>
      <c r="FK166" s="123"/>
      <c r="FL166" s="121"/>
      <c r="FM166" s="121"/>
      <c r="FR166" s="121"/>
      <c r="FS166" s="121"/>
      <c r="GP166" s="169"/>
      <c r="GQ166" s="169" t="s">
        <v>500</v>
      </c>
      <c r="GR166" s="169" t="s">
        <v>500</v>
      </c>
      <c r="GS166" s="169" t="s">
        <v>500</v>
      </c>
      <c r="GZ166" s="135"/>
      <c r="HA166" s="120"/>
      <c r="HB166" s="120"/>
      <c r="HC166" s="134"/>
      <c r="HG166" s="126"/>
      <c r="HH166" s="126"/>
      <c r="HI166" s="126"/>
      <c r="HJ166" s="169" t="s">
        <v>500</v>
      </c>
      <c r="HK166" s="169" t="s">
        <v>500</v>
      </c>
      <c r="HL166" s="169" t="s">
        <v>500</v>
      </c>
      <c r="HM166" s="126"/>
      <c r="HN166" s="126"/>
      <c r="IL166" s="120"/>
      <c r="IM166" s="120"/>
      <c r="IN166" s="120"/>
      <c r="IO166" s="120"/>
      <c r="JG166" s="120"/>
      <c r="JH166" s="120"/>
      <c r="JI166" s="120"/>
      <c r="JJ166" s="120"/>
      <c r="JM166" s="120"/>
      <c r="JN166" s="120"/>
      <c r="JO166" s="118" t="s">
        <v>502</v>
      </c>
      <c r="JP166" s="120"/>
      <c r="JQ166" s="118" t="s">
        <v>502</v>
      </c>
      <c r="JR166" s="118" t="s">
        <v>502</v>
      </c>
      <c r="JS166" s="118" t="s">
        <v>502</v>
      </c>
      <c r="JT166" s="118" t="s">
        <v>502</v>
      </c>
      <c r="JU166" s="118" t="s">
        <v>502</v>
      </c>
      <c r="JV166" s="118" t="s">
        <v>502</v>
      </c>
      <c r="JW166" s="118" t="s">
        <v>502</v>
      </c>
      <c r="KJ166" s="120"/>
      <c r="KK166" s="118" t="s">
        <v>502</v>
      </c>
      <c r="KL166" s="120"/>
      <c r="KM166" s="118" t="s">
        <v>502</v>
      </c>
      <c r="KN166" s="118" t="s">
        <v>502</v>
      </c>
      <c r="KO166" s="118" t="s">
        <v>502</v>
      </c>
      <c r="KP166" s="118" t="s">
        <v>502</v>
      </c>
      <c r="KQ166" s="118" t="s">
        <v>502</v>
      </c>
      <c r="KR166" s="118" t="s">
        <v>502</v>
      </c>
      <c r="KS166" s="118" t="s">
        <v>502</v>
      </c>
      <c r="LW166" s="118" t="s">
        <v>502</v>
      </c>
      <c r="LX166" s="118" t="s">
        <v>502</v>
      </c>
      <c r="LY166" s="118" t="s">
        <v>502</v>
      </c>
      <c r="LZ166" s="118" t="s">
        <v>502</v>
      </c>
      <c r="MA166" s="118" t="s">
        <v>502</v>
      </c>
      <c r="MB166" s="118" t="s">
        <v>502</v>
      </c>
      <c r="MC166" s="118" t="s">
        <v>502</v>
      </c>
      <c r="ME166" s="118" t="s">
        <v>502</v>
      </c>
      <c r="MF166" s="118" t="s">
        <v>502</v>
      </c>
      <c r="MG166" s="118" t="s">
        <v>502</v>
      </c>
      <c r="MH166" s="118" t="s">
        <v>502</v>
      </c>
    </row>
    <row r="167" spans="1:346" ht="14.4" customHeight="1" x14ac:dyDescent="0.3">
      <c r="A167" s="157">
        <v>14</v>
      </c>
      <c r="B167" s="157">
        <v>14</v>
      </c>
      <c r="C167" s="152" t="s">
        <v>485</v>
      </c>
      <c r="D167" s="161">
        <v>45029</v>
      </c>
      <c r="E167" s="130" t="s">
        <v>747</v>
      </c>
      <c r="F167" s="120" t="s">
        <v>768</v>
      </c>
      <c r="G167" s="129" t="s">
        <v>748</v>
      </c>
      <c r="H167" s="126" t="s">
        <v>749</v>
      </c>
      <c r="I167" s="120" t="s">
        <v>750</v>
      </c>
      <c r="J167" s="126" t="s">
        <v>751</v>
      </c>
      <c r="K167" s="120" t="s">
        <v>703</v>
      </c>
      <c r="L167" s="150" t="s">
        <v>752</v>
      </c>
      <c r="M167" s="133" t="s">
        <v>494</v>
      </c>
      <c r="N167" s="125" t="s">
        <v>753</v>
      </c>
      <c r="O167" s="120" t="s">
        <v>496</v>
      </c>
      <c r="P167" s="140" t="s">
        <v>754</v>
      </c>
      <c r="Q167" s="120" t="s">
        <v>500</v>
      </c>
      <c r="R167" s="130">
        <v>2</v>
      </c>
      <c r="S167" s="109" t="s">
        <v>501</v>
      </c>
      <c r="T167" s="103" t="s">
        <v>500</v>
      </c>
      <c r="AB167" s="103" t="s">
        <v>500</v>
      </c>
      <c r="AC167" s="120" t="s">
        <v>500</v>
      </c>
      <c r="AD167" s="103" t="s">
        <v>500</v>
      </c>
      <c r="AE167" s="120" t="s">
        <v>500</v>
      </c>
      <c r="AF167" s="110">
        <v>0</v>
      </c>
      <c r="AG167" s="144">
        <v>0</v>
      </c>
      <c r="AH167" s="103" t="s">
        <v>500</v>
      </c>
      <c r="AI167" s="120" t="s">
        <v>500</v>
      </c>
      <c r="CB167" s="120" t="s">
        <v>502</v>
      </c>
      <c r="CD167" s="103" t="s">
        <v>502</v>
      </c>
      <c r="CE167" s="120" t="s">
        <v>502</v>
      </c>
      <c r="CF167" s="103" t="s">
        <v>502</v>
      </c>
      <c r="CG167" s="103" t="s">
        <v>502</v>
      </c>
      <c r="CH167" s="103" t="s">
        <v>502</v>
      </c>
      <c r="CI167" s="103" t="s">
        <v>502</v>
      </c>
      <c r="CJ167" s="103" t="s">
        <v>502</v>
      </c>
      <c r="CK167" s="103" t="s">
        <v>502</v>
      </c>
      <c r="CL167" s="103" t="s">
        <v>502</v>
      </c>
      <c r="CY167" s="120" t="s">
        <v>502</v>
      </c>
      <c r="CZ167" s="103" t="s">
        <v>502</v>
      </c>
      <c r="DA167" s="120" t="s">
        <v>502</v>
      </c>
      <c r="DB167" s="103" t="s">
        <v>502</v>
      </c>
      <c r="DC167" s="103" t="s">
        <v>502</v>
      </c>
      <c r="DD167" s="103" t="s">
        <v>502</v>
      </c>
      <c r="DE167" s="103" t="s">
        <v>502</v>
      </c>
      <c r="DF167" s="103" t="s">
        <v>502</v>
      </c>
      <c r="DG167" s="103" t="s">
        <v>502</v>
      </c>
      <c r="DH167" s="103" t="s">
        <v>502</v>
      </c>
      <c r="EL167" s="103" t="s">
        <v>502</v>
      </c>
      <c r="EM167" s="116" t="s">
        <v>502</v>
      </c>
      <c r="EN167" s="116" t="s">
        <v>502</v>
      </c>
      <c r="EO167" s="116" t="s">
        <v>502</v>
      </c>
      <c r="EP167" s="116" t="s">
        <v>502</v>
      </c>
      <c r="EQ167" s="116" t="s">
        <v>502</v>
      </c>
      <c r="ER167" s="116" t="s">
        <v>502</v>
      </c>
      <c r="EU167" s="103" t="s">
        <v>502</v>
      </c>
      <c r="EV167" s="103" t="s">
        <v>502</v>
      </c>
      <c r="EW167" s="103" t="s">
        <v>502</v>
      </c>
      <c r="EX167" s="103" t="s">
        <v>502</v>
      </c>
      <c r="FJ167" s="120" t="s">
        <v>502</v>
      </c>
      <c r="FK167" s="120" t="s">
        <v>502</v>
      </c>
      <c r="FL167" s="120" t="s">
        <v>502</v>
      </c>
      <c r="FM167" s="120" t="s">
        <v>502</v>
      </c>
      <c r="FR167" s="120" t="s">
        <v>502</v>
      </c>
      <c r="FS167" s="133" t="s">
        <v>502</v>
      </c>
      <c r="GP167" s="136" t="s">
        <v>502</v>
      </c>
      <c r="GQ167" s="136" t="s">
        <v>500</v>
      </c>
      <c r="GR167" s="136" t="s">
        <v>500</v>
      </c>
      <c r="GS167" s="136" t="s">
        <v>500</v>
      </c>
      <c r="GZ167" s="120" t="s">
        <v>825</v>
      </c>
      <c r="HA167" s="120">
        <v>2014</v>
      </c>
      <c r="HB167" s="120" t="s">
        <v>879</v>
      </c>
      <c r="HC167" s="134" t="s">
        <v>808</v>
      </c>
      <c r="HG167" s="126" t="s">
        <v>912</v>
      </c>
      <c r="HH167" s="126" t="s">
        <v>913</v>
      </c>
      <c r="HI167" s="128" t="s">
        <v>914</v>
      </c>
      <c r="HJ167" s="136" t="s">
        <v>500</v>
      </c>
      <c r="HK167" s="136" t="s">
        <v>500</v>
      </c>
      <c r="HL167" s="136" t="s">
        <v>500</v>
      </c>
      <c r="HM167" s="125" t="s">
        <v>500</v>
      </c>
      <c r="HN167" s="126" t="s">
        <v>915</v>
      </c>
      <c r="IL167" s="120" t="s">
        <v>502</v>
      </c>
      <c r="IM167" s="120" t="s">
        <v>502</v>
      </c>
      <c r="IN167" s="120" t="s">
        <v>502</v>
      </c>
      <c r="IO167" s="120" t="s">
        <v>502</v>
      </c>
      <c r="JG167" s="120" t="s">
        <v>502</v>
      </c>
      <c r="JH167" s="120" t="s">
        <v>502</v>
      </c>
      <c r="JI167" s="120" t="s">
        <v>502</v>
      </c>
      <c r="JJ167" s="120" t="s">
        <v>502</v>
      </c>
      <c r="JM167" s="120" t="s">
        <v>502</v>
      </c>
      <c r="JN167" s="120" t="s">
        <v>502</v>
      </c>
      <c r="JO167" s="118" t="s">
        <v>502</v>
      </c>
      <c r="JP167" s="120" t="s">
        <v>502</v>
      </c>
      <c r="JQ167" s="118" t="s">
        <v>502</v>
      </c>
      <c r="JR167" s="118" t="s">
        <v>502</v>
      </c>
      <c r="JS167" s="118" t="s">
        <v>502</v>
      </c>
      <c r="JT167" s="118" t="s">
        <v>502</v>
      </c>
      <c r="JU167" s="118" t="s">
        <v>502</v>
      </c>
      <c r="JV167" s="118" t="s">
        <v>502</v>
      </c>
      <c r="JW167" s="118" t="s">
        <v>502</v>
      </c>
      <c r="KJ167" s="120" t="s">
        <v>502</v>
      </c>
      <c r="KK167" s="118" t="s">
        <v>502</v>
      </c>
      <c r="KL167" s="120" t="s">
        <v>502</v>
      </c>
      <c r="KM167" s="118" t="s">
        <v>502</v>
      </c>
      <c r="KN167" s="118" t="s">
        <v>502</v>
      </c>
      <c r="KO167" s="118" t="s">
        <v>502</v>
      </c>
      <c r="KP167" s="118" t="s">
        <v>502</v>
      </c>
      <c r="KQ167" s="118" t="s">
        <v>502</v>
      </c>
      <c r="KR167" s="118" t="s">
        <v>502</v>
      </c>
      <c r="KS167" s="118" t="s">
        <v>502</v>
      </c>
      <c r="LW167" s="118" t="s">
        <v>502</v>
      </c>
      <c r="LX167" s="118" t="s">
        <v>502</v>
      </c>
      <c r="LY167" s="118" t="s">
        <v>502</v>
      </c>
      <c r="LZ167" s="118" t="s">
        <v>502</v>
      </c>
      <c r="MA167" s="118" t="s">
        <v>502</v>
      </c>
      <c r="MB167" s="118" t="s">
        <v>502</v>
      </c>
      <c r="MC167" s="118" t="s">
        <v>502</v>
      </c>
      <c r="ME167" s="118" t="s">
        <v>502</v>
      </c>
      <c r="MF167" s="118" t="s">
        <v>502</v>
      </c>
      <c r="MG167" s="118" t="s">
        <v>502</v>
      </c>
      <c r="MH167" s="118" t="s">
        <v>502</v>
      </c>
    </row>
    <row r="168" spans="1:346" ht="14.4" customHeight="1" x14ac:dyDescent="0.3">
      <c r="A168" s="153"/>
      <c r="B168" s="153"/>
      <c r="C168" s="153"/>
      <c r="D168" s="162"/>
      <c r="E168" s="131"/>
      <c r="F168" s="120"/>
      <c r="G168" s="129"/>
      <c r="H168" s="126"/>
      <c r="I168" s="120"/>
      <c r="J168" s="126"/>
      <c r="K168" s="120"/>
      <c r="L168" s="150"/>
      <c r="M168" s="133"/>
      <c r="N168" s="125"/>
      <c r="O168" s="120"/>
      <c r="P168" s="140"/>
      <c r="Q168" s="120"/>
      <c r="R168" s="131"/>
      <c r="S168" s="103" t="s">
        <v>756</v>
      </c>
      <c r="T168" s="103" t="s">
        <v>500</v>
      </c>
      <c r="AB168" s="103" t="s">
        <v>500</v>
      </c>
      <c r="AC168" s="120"/>
      <c r="AD168" s="103" t="s">
        <v>500</v>
      </c>
      <c r="AE168" s="120"/>
      <c r="AF168" s="110">
        <v>0</v>
      </c>
      <c r="AG168" s="144"/>
      <c r="AH168" s="103" t="s">
        <v>500</v>
      </c>
      <c r="AI168" s="120"/>
      <c r="CB168" s="121"/>
      <c r="CD168" s="103" t="s">
        <v>502</v>
      </c>
      <c r="CE168" s="121"/>
      <c r="CF168" s="103" t="s">
        <v>502</v>
      </c>
      <c r="CG168" s="103" t="s">
        <v>502</v>
      </c>
      <c r="CH168" s="103" t="s">
        <v>502</v>
      </c>
      <c r="CI168" s="103" t="s">
        <v>502</v>
      </c>
      <c r="CJ168" s="103" t="s">
        <v>502</v>
      </c>
      <c r="CK168" s="103" t="s">
        <v>502</v>
      </c>
      <c r="CL168" s="103" t="s">
        <v>502</v>
      </c>
      <c r="CY168" s="121"/>
      <c r="CZ168" s="103" t="s">
        <v>502</v>
      </c>
      <c r="DA168" s="121"/>
      <c r="DB168" s="103" t="s">
        <v>502</v>
      </c>
      <c r="DC168" s="103" t="s">
        <v>502</v>
      </c>
      <c r="DD168" s="103" t="s">
        <v>502</v>
      </c>
      <c r="DE168" s="103" t="s">
        <v>502</v>
      </c>
      <c r="DF168" s="103" t="s">
        <v>502</v>
      </c>
      <c r="DG168" s="103" t="s">
        <v>502</v>
      </c>
      <c r="DH168" s="103" t="s">
        <v>502</v>
      </c>
      <c r="EL168" s="103" t="s">
        <v>502</v>
      </c>
      <c r="EM168" s="116" t="s">
        <v>502</v>
      </c>
      <c r="EN168" s="116" t="s">
        <v>502</v>
      </c>
      <c r="EO168" s="116" t="s">
        <v>502</v>
      </c>
      <c r="EP168" s="116" t="s">
        <v>502</v>
      </c>
      <c r="EQ168" s="116" t="s">
        <v>502</v>
      </c>
      <c r="ER168" s="116" t="s">
        <v>502</v>
      </c>
      <c r="EU168" s="103" t="s">
        <v>502</v>
      </c>
      <c r="EV168" s="103" t="s">
        <v>502</v>
      </c>
      <c r="EW168" s="103" t="s">
        <v>502</v>
      </c>
      <c r="EX168" s="103" t="s">
        <v>502</v>
      </c>
      <c r="FJ168" s="120"/>
      <c r="FK168" s="120"/>
      <c r="FL168" s="121"/>
      <c r="FM168" s="121"/>
      <c r="FR168" s="121"/>
      <c r="FS168" s="121"/>
      <c r="GP168" s="134"/>
      <c r="GQ168" s="134"/>
      <c r="GR168" s="134"/>
      <c r="GS168" s="134"/>
      <c r="GZ168" s="120"/>
      <c r="HA168" s="120"/>
      <c r="HB168" s="120"/>
      <c r="HC168" s="134"/>
      <c r="HG168" s="126"/>
      <c r="HH168" s="126"/>
      <c r="HI168" s="128"/>
      <c r="HJ168" s="134"/>
      <c r="HK168" s="134"/>
      <c r="HL168" s="134"/>
      <c r="HM168" s="126"/>
      <c r="HN168" s="126"/>
      <c r="IL168" s="121"/>
      <c r="IM168" s="121"/>
      <c r="IN168" s="121"/>
      <c r="IO168" s="121"/>
      <c r="JG168" s="121"/>
      <c r="JH168" s="121"/>
      <c r="JI168" s="121"/>
      <c r="JJ168" s="121"/>
      <c r="JM168" s="121"/>
      <c r="JN168" s="121"/>
      <c r="JO168" s="118" t="s">
        <v>502</v>
      </c>
      <c r="JP168" s="121"/>
      <c r="JQ168" s="118" t="s">
        <v>502</v>
      </c>
      <c r="JR168" s="118" t="s">
        <v>502</v>
      </c>
      <c r="JS168" s="118" t="s">
        <v>502</v>
      </c>
      <c r="JT168" s="118" t="s">
        <v>502</v>
      </c>
      <c r="JU168" s="118" t="s">
        <v>502</v>
      </c>
      <c r="JV168" s="118" t="s">
        <v>502</v>
      </c>
      <c r="JW168" s="118" t="s">
        <v>502</v>
      </c>
      <c r="KJ168" s="121"/>
      <c r="KK168" s="118" t="s">
        <v>502</v>
      </c>
      <c r="KL168" s="121"/>
      <c r="KM168" s="118" t="s">
        <v>502</v>
      </c>
      <c r="KN168" s="118" t="s">
        <v>502</v>
      </c>
      <c r="KO168" s="118" t="s">
        <v>502</v>
      </c>
      <c r="KP168" s="118" t="s">
        <v>502</v>
      </c>
      <c r="KQ168" s="118" t="s">
        <v>502</v>
      </c>
      <c r="KR168" s="118" t="s">
        <v>502</v>
      </c>
      <c r="KS168" s="118" t="s">
        <v>502</v>
      </c>
      <c r="LW168" s="118" t="s">
        <v>502</v>
      </c>
      <c r="LX168" s="118" t="s">
        <v>502</v>
      </c>
      <c r="LY168" s="118" t="s">
        <v>502</v>
      </c>
      <c r="LZ168" s="118" t="s">
        <v>502</v>
      </c>
      <c r="MA168" s="118" t="s">
        <v>502</v>
      </c>
      <c r="MB168" s="118" t="s">
        <v>502</v>
      </c>
      <c r="MC168" s="118" t="s">
        <v>502</v>
      </c>
      <c r="ME168" s="118" t="s">
        <v>502</v>
      </c>
      <c r="MF168" s="118" t="s">
        <v>502</v>
      </c>
      <c r="MG168" s="118" t="s">
        <v>502</v>
      </c>
      <c r="MH168" s="118" t="s">
        <v>502</v>
      </c>
    </row>
    <row r="169" spans="1:346" ht="14.4" customHeight="1" x14ac:dyDescent="0.3">
      <c r="A169" s="153"/>
      <c r="B169" s="153"/>
      <c r="C169" s="153"/>
      <c r="D169" s="162"/>
      <c r="E169" s="131"/>
      <c r="F169" s="120"/>
      <c r="G169" s="129"/>
      <c r="H169" s="126"/>
      <c r="I169" s="120"/>
      <c r="J169" s="126"/>
      <c r="K169" s="120"/>
      <c r="L169" s="150"/>
      <c r="M169" s="133"/>
      <c r="N169" s="125"/>
      <c r="O169" s="120"/>
      <c r="P169" s="140"/>
      <c r="Q169" s="120"/>
      <c r="R169" s="131"/>
      <c r="S169" s="103" t="s">
        <v>502</v>
      </c>
      <c r="T169" s="103" t="s">
        <v>502</v>
      </c>
      <c r="AB169" s="103" t="s">
        <v>502</v>
      </c>
      <c r="AC169" s="120"/>
      <c r="AD169" s="103" t="s">
        <v>500</v>
      </c>
      <c r="AE169" s="120"/>
      <c r="AF169" s="110" t="s">
        <v>502</v>
      </c>
      <c r="AG169" s="144"/>
      <c r="AH169" s="103" t="s">
        <v>502</v>
      </c>
      <c r="AI169" s="120"/>
      <c r="CB169" s="121"/>
      <c r="CD169" s="103" t="s">
        <v>502</v>
      </c>
      <c r="CE169" s="121"/>
      <c r="CF169" s="103" t="s">
        <v>502</v>
      </c>
      <c r="CG169" s="103" t="s">
        <v>502</v>
      </c>
      <c r="CH169" s="103" t="s">
        <v>502</v>
      </c>
      <c r="CI169" s="103" t="s">
        <v>502</v>
      </c>
      <c r="CJ169" s="103" t="s">
        <v>502</v>
      </c>
      <c r="CK169" s="103" t="s">
        <v>502</v>
      </c>
      <c r="CL169" s="103" t="s">
        <v>502</v>
      </c>
      <c r="CY169" s="121"/>
      <c r="CZ169" s="103" t="s">
        <v>502</v>
      </c>
      <c r="DA169" s="121"/>
      <c r="DB169" s="103" t="s">
        <v>502</v>
      </c>
      <c r="DC169" s="103" t="s">
        <v>502</v>
      </c>
      <c r="DD169" s="103" t="s">
        <v>502</v>
      </c>
      <c r="DE169" s="103" t="s">
        <v>502</v>
      </c>
      <c r="DF169" s="103" t="s">
        <v>502</v>
      </c>
      <c r="DG169" s="103" t="s">
        <v>502</v>
      </c>
      <c r="DH169" s="103" t="s">
        <v>502</v>
      </c>
      <c r="EL169" s="103" t="s">
        <v>502</v>
      </c>
      <c r="EM169" s="116" t="s">
        <v>502</v>
      </c>
      <c r="EN169" s="116" t="s">
        <v>502</v>
      </c>
      <c r="EO169" s="116" t="s">
        <v>502</v>
      </c>
      <c r="EP169" s="116" t="s">
        <v>502</v>
      </c>
      <c r="EQ169" s="116" t="s">
        <v>502</v>
      </c>
      <c r="ER169" s="116" t="s">
        <v>502</v>
      </c>
      <c r="EU169" s="103" t="s">
        <v>502</v>
      </c>
      <c r="EV169" s="103" t="s">
        <v>502</v>
      </c>
      <c r="EW169" s="103" t="s">
        <v>502</v>
      </c>
      <c r="EX169" s="103" t="s">
        <v>502</v>
      </c>
      <c r="FJ169" s="120"/>
      <c r="FK169" s="120"/>
      <c r="FL169" s="121"/>
      <c r="FM169" s="121"/>
      <c r="FR169" s="121"/>
      <c r="FS169" s="121"/>
      <c r="GP169" s="134"/>
      <c r="GQ169" s="134"/>
      <c r="GR169" s="134"/>
      <c r="GS169" s="134"/>
      <c r="GZ169" s="120"/>
      <c r="HA169" s="120"/>
      <c r="HB169" s="120"/>
      <c r="HC169" s="134"/>
      <c r="HG169" s="126"/>
      <c r="HH169" s="126"/>
      <c r="HI169" s="128"/>
      <c r="HJ169" s="134"/>
      <c r="HK169" s="134"/>
      <c r="HL169" s="134"/>
      <c r="HM169" s="126"/>
      <c r="HN169" s="126"/>
      <c r="IL169" s="121"/>
      <c r="IM169" s="121"/>
      <c r="IN169" s="121"/>
      <c r="IO169" s="121"/>
      <c r="JG169" s="121"/>
      <c r="JH169" s="121"/>
      <c r="JI169" s="121"/>
      <c r="JJ169" s="121"/>
      <c r="JM169" s="121"/>
      <c r="JN169" s="121"/>
      <c r="JO169" s="118" t="s">
        <v>502</v>
      </c>
      <c r="JP169" s="121"/>
      <c r="JQ169" s="118" t="s">
        <v>502</v>
      </c>
      <c r="JR169" s="118" t="s">
        <v>502</v>
      </c>
      <c r="JS169" s="118" t="s">
        <v>502</v>
      </c>
      <c r="JT169" s="118" t="s">
        <v>502</v>
      </c>
      <c r="JU169" s="118" t="s">
        <v>502</v>
      </c>
      <c r="JV169" s="118" t="s">
        <v>502</v>
      </c>
      <c r="JW169" s="118" t="s">
        <v>502</v>
      </c>
      <c r="KJ169" s="121"/>
      <c r="KK169" s="118" t="s">
        <v>502</v>
      </c>
      <c r="KL169" s="121"/>
      <c r="KM169" s="118" t="s">
        <v>502</v>
      </c>
      <c r="KN169" s="118" t="s">
        <v>502</v>
      </c>
      <c r="KO169" s="118" t="s">
        <v>502</v>
      </c>
      <c r="KP169" s="118" t="s">
        <v>502</v>
      </c>
      <c r="KQ169" s="118" t="s">
        <v>502</v>
      </c>
      <c r="KR169" s="118" t="s">
        <v>502</v>
      </c>
      <c r="KS169" s="118" t="s">
        <v>502</v>
      </c>
      <c r="LW169" s="118" t="s">
        <v>502</v>
      </c>
      <c r="LX169" s="118" t="s">
        <v>502</v>
      </c>
      <c r="LY169" s="118" t="s">
        <v>502</v>
      </c>
      <c r="LZ169" s="118" t="s">
        <v>502</v>
      </c>
      <c r="MA169" s="118" t="s">
        <v>502</v>
      </c>
      <c r="MB169" s="118" t="s">
        <v>502</v>
      </c>
      <c r="MC169" s="118" t="s">
        <v>502</v>
      </c>
      <c r="ME169" s="118" t="s">
        <v>502</v>
      </c>
      <c r="MF169" s="118" t="s">
        <v>502</v>
      </c>
      <c r="MG169" s="118" t="s">
        <v>502</v>
      </c>
      <c r="MH169" s="118" t="s">
        <v>502</v>
      </c>
    </row>
    <row r="170" spans="1:346" ht="14.4" customHeight="1" x14ac:dyDescent="0.3">
      <c r="A170" s="154"/>
      <c r="B170" s="154"/>
      <c r="C170" s="154"/>
      <c r="D170" s="163"/>
      <c r="E170" s="132"/>
      <c r="F170" s="120"/>
      <c r="G170" s="129"/>
      <c r="H170" s="126"/>
      <c r="I170" s="120"/>
      <c r="J170" s="126"/>
      <c r="K170" s="120"/>
      <c r="L170" s="125"/>
      <c r="M170" s="120"/>
      <c r="N170" s="125"/>
      <c r="O170" s="120"/>
      <c r="P170" s="125"/>
      <c r="Q170" s="120"/>
      <c r="R170" s="132"/>
      <c r="S170" s="103" t="s">
        <v>502</v>
      </c>
      <c r="T170" s="103" t="s">
        <v>502</v>
      </c>
      <c r="AB170" s="103" t="s">
        <v>502</v>
      </c>
      <c r="AC170" s="120"/>
      <c r="AD170" s="103" t="s">
        <v>500</v>
      </c>
      <c r="AE170" s="120"/>
      <c r="AF170" s="110" t="s">
        <v>502</v>
      </c>
      <c r="AG170" s="144"/>
      <c r="AH170" s="103" t="s">
        <v>502</v>
      </c>
      <c r="AI170" s="120"/>
      <c r="CB170" s="121"/>
      <c r="CD170" s="103" t="s">
        <v>502</v>
      </c>
      <c r="CE170" s="121"/>
      <c r="CF170" s="103" t="s">
        <v>502</v>
      </c>
      <c r="CG170" s="103" t="s">
        <v>502</v>
      </c>
      <c r="CH170" s="103" t="s">
        <v>502</v>
      </c>
      <c r="CI170" s="103" t="s">
        <v>502</v>
      </c>
      <c r="CJ170" s="103" t="s">
        <v>502</v>
      </c>
      <c r="CK170" s="103" t="s">
        <v>502</v>
      </c>
      <c r="CL170" s="103" t="s">
        <v>502</v>
      </c>
      <c r="CY170" s="121"/>
      <c r="CZ170" s="103" t="s">
        <v>502</v>
      </c>
      <c r="DA170" s="121"/>
      <c r="DB170" s="103" t="s">
        <v>502</v>
      </c>
      <c r="DC170" s="103" t="s">
        <v>502</v>
      </c>
      <c r="DD170" s="103" t="s">
        <v>502</v>
      </c>
      <c r="DE170" s="103" t="s">
        <v>502</v>
      </c>
      <c r="DF170" s="103" t="s">
        <v>502</v>
      </c>
      <c r="DG170" s="103" t="s">
        <v>502</v>
      </c>
      <c r="DH170" s="103" t="s">
        <v>502</v>
      </c>
      <c r="EL170" s="103" t="s">
        <v>502</v>
      </c>
      <c r="EM170" s="116" t="s">
        <v>502</v>
      </c>
      <c r="EN170" s="116" t="s">
        <v>502</v>
      </c>
      <c r="EO170" s="116" t="s">
        <v>502</v>
      </c>
      <c r="EP170" s="116" t="s">
        <v>502</v>
      </c>
      <c r="EQ170" s="116" t="s">
        <v>502</v>
      </c>
      <c r="ER170" s="116" t="s">
        <v>502</v>
      </c>
      <c r="EU170" s="103" t="s">
        <v>502</v>
      </c>
      <c r="EV170" s="103" t="s">
        <v>502</v>
      </c>
      <c r="EW170" s="103" t="s">
        <v>502</v>
      </c>
      <c r="EX170" s="103" t="s">
        <v>502</v>
      </c>
      <c r="FJ170" s="120"/>
      <c r="FK170" s="120"/>
      <c r="FL170" s="121"/>
      <c r="FM170" s="121"/>
      <c r="FR170" s="121"/>
      <c r="FS170" s="121"/>
      <c r="GP170" s="134"/>
      <c r="GQ170" s="134"/>
      <c r="GR170" s="134"/>
      <c r="GS170" s="134"/>
      <c r="GZ170" s="120"/>
      <c r="HA170" s="120"/>
      <c r="HB170" s="120"/>
      <c r="HC170" s="134"/>
      <c r="HG170" s="126"/>
      <c r="HH170" s="126"/>
      <c r="HI170" s="129"/>
      <c r="HJ170" s="134"/>
      <c r="HK170" s="134"/>
      <c r="HL170" s="134"/>
      <c r="HM170" s="126"/>
      <c r="HN170" s="126"/>
      <c r="IL170" s="121"/>
      <c r="IM170" s="121"/>
      <c r="IN170" s="121"/>
      <c r="IO170" s="121"/>
      <c r="JG170" s="121"/>
      <c r="JH170" s="121"/>
      <c r="JI170" s="121"/>
      <c r="JJ170" s="121"/>
      <c r="JM170" s="121"/>
      <c r="JN170" s="121"/>
      <c r="JO170" s="118" t="s">
        <v>502</v>
      </c>
      <c r="JP170" s="121"/>
      <c r="JQ170" s="118" t="s">
        <v>502</v>
      </c>
      <c r="JR170" s="118" t="s">
        <v>502</v>
      </c>
      <c r="JS170" s="118" t="s">
        <v>502</v>
      </c>
      <c r="JT170" s="118" t="s">
        <v>502</v>
      </c>
      <c r="JU170" s="118" t="s">
        <v>502</v>
      </c>
      <c r="JV170" s="118" t="s">
        <v>502</v>
      </c>
      <c r="JW170" s="118" t="s">
        <v>502</v>
      </c>
      <c r="KJ170" s="121"/>
      <c r="KK170" s="118" t="s">
        <v>502</v>
      </c>
      <c r="KL170" s="121"/>
      <c r="KM170" s="118" t="s">
        <v>502</v>
      </c>
      <c r="KN170" s="118" t="s">
        <v>502</v>
      </c>
      <c r="KO170" s="118" t="s">
        <v>502</v>
      </c>
      <c r="KP170" s="118" t="s">
        <v>502</v>
      </c>
      <c r="KQ170" s="118" t="s">
        <v>502</v>
      </c>
      <c r="KR170" s="118" t="s">
        <v>502</v>
      </c>
      <c r="KS170" s="118" t="s">
        <v>502</v>
      </c>
      <c r="LW170" s="118" t="s">
        <v>502</v>
      </c>
      <c r="LX170" s="118" t="s">
        <v>502</v>
      </c>
      <c r="LY170" s="118" t="s">
        <v>502</v>
      </c>
      <c r="LZ170" s="118" t="s">
        <v>502</v>
      </c>
      <c r="MA170" s="118" t="s">
        <v>502</v>
      </c>
      <c r="MB170" s="118" t="s">
        <v>502</v>
      </c>
      <c r="MC170" s="118" t="s">
        <v>502</v>
      </c>
      <c r="ME170" s="118" t="s">
        <v>502</v>
      </c>
      <c r="MF170" s="118" t="s">
        <v>502</v>
      </c>
      <c r="MG170" s="118" t="s">
        <v>502</v>
      </c>
      <c r="MH170" s="118" t="s">
        <v>502</v>
      </c>
    </row>
    <row r="171" spans="1:346" ht="14.4" customHeight="1" x14ac:dyDescent="0.3">
      <c r="A171" s="152">
        <v>15</v>
      </c>
      <c r="B171" s="152">
        <v>15</v>
      </c>
      <c r="C171" s="152" t="s">
        <v>485</v>
      </c>
      <c r="D171" s="161">
        <v>45029</v>
      </c>
      <c r="E171" s="130" t="s">
        <v>757</v>
      </c>
      <c r="F171" s="120" t="s">
        <v>768</v>
      </c>
      <c r="G171" s="129" t="s">
        <v>758</v>
      </c>
      <c r="H171" s="126" t="s">
        <v>759</v>
      </c>
      <c r="I171" s="120" t="s">
        <v>760</v>
      </c>
      <c r="J171" s="126" t="s">
        <v>761</v>
      </c>
      <c r="K171" s="120" t="s">
        <v>500</v>
      </c>
      <c r="L171" s="150" t="s">
        <v>762</v>
      </c>
      <c r="M171" s="133" t="s">
        <v>494</v>
      </c>
      <c r="N171" s="125" t="s">
        <v>763</v>
      </c>
      <c r="O171" s="120" t="s">
        <v>496</v>
      </c>
      <c r="P171" s="140" t="s">
        <v>764</v>
      </c>
      <c r="Q171" s="130" t="s">
        <v>498</v>
      </c>
      <c r="R171" s="130">
        <v>2</v>
      </c>
      <c r="S171" s="103" t="s">
        <v>765</v>
      </c>
      <c r="T171" s="103" t="s">
        <v>500</v>
      </c>
      <c r="AB171" s="103" t="s">
        <v>500</v>
      </c>
      <c r="AC171" s="120" t="s">
        <v>500</v>
      </c>
      <c r="AD171" s="103" t="s">
        <v>500</v>
      </c>
      <c r="AE171" s="120" t="s">
        <v>500</v>
      </c>
      <c r="AF171" s="110">
        <v>0</v>
      </c>
      <c r="AG171" s="144">
        <v>0</v>
      </c>
      <c r="AH171" s="103" t="s">
        <v>500</v>
      </c>
      <c r="AI171" s="120" t="s">
        <v>500</v>
      </c>
      <c r="CB171" s="120" t="s">
        <v>502</v>
      </c>
      <c r="CD171" s="103" t="s">
        <v>502</v>
      </c>
      <c r="CE171" s="120" t="s">
        <v>502</v>
      </c>
      <c r="CF171" s="103" t="s">
        <v>502</v>
      </c>
      <c r="CG171" s="103" t="s">
        <v>502</v>
      </c>
      <c r="CH171" s="103" t="s">
        <v>502</v>
      </c>
      <c r="CI171" s="103" t="s">
        <v>502</v>
      </c>
      <c r="CJ171" s="103" t="s">
        <v>502</v>
      </c>
      <c r="CK171" s="103" t="s">
        <v>502</v>
      </c>
      <c r="CL171" s="103" t="s">
        <v>502</v>
      </c>
      <c r="CY171" s="120" t="s">
        <v>502</v>
      </c>
      <c r="CZ171" s="103" t="s">
        <v>502</v>
      </c>
      <c r="DA171" s="120" t="s">
        <v>502</v>
      </c>
      <c r="DB171" s="103" t="s">
        <v>502</v>
      </c>
      <c r="DC171" s="103" t="s">
        <v>502</v>
      </c>
      <c r="DD171" s="103" t="s">
        <v>502</v>
      </c>
      <c r="DE171" s="103" t="s">
        <v>502</v>
      </c>
      <c r="DF171" s="103" t="s">
        <v>502</v>
      </c>
      <c r="DG171" s="103" t="s">
        <v>502</v>
      </c>
      <c r="DH171" s="103" t="s">
        <v>502</v>
      </c>
      <c r="EL171" s="103" t="s">
        <v>502</v>
      </c>
      <c r="EM171" s="116" t="s">
        <v>502</v>
      </c>
      <c r="EN171" s="116" t="s">
        <v>502</v>
      </c>
      <c r="EO171" s="116" t="s">
        <v>502</v>
      </c>
      <c r="EP171" s="116" t="s">
        <v>502</v>
      </c>
      <c r="EQ171" s="116" t="s">
        <v>502</v>
      </c>
      <c r="ER171" s="116" t="s">
        <v>502</v>
      </c>
      <c r="EU171" s="103" t="s">
        <v>502</v>
      </c>
      <c r="EV171" s="103" t="s">
        <v>502</v>
      </c>
      <c r="EW171" s="103" t="s">
        <v>502</v>
      </c>
      <c r="EX171" s="103" t="s">
        <v>502</v>
      </c>
      <c r="FJ171" s="120" t="s">
        <v>502</v>
      </c>
      <c r="FK171" s="120" t="s">
        <v>502</v>
      </c>
      <c r="FL171" s="120" t="s">
        <v>502</v>
      </c>
      <c r="FM171" s="120" t="s">
        <v>502</v>
      </c>
      <c r="FR171" s="120" t="s">
        <v>502</v>
      </c>
      <c r="FS171" s="133" t="s">
        <v>502</v>
      </c>
      <c r="GP171" s="136" t="s">
        <v>502</v>
      </c>
      <c r="GQ171" s="136" t="s">
        <v>500</v>
      </c>
      <c r="GR171" s="136" t="s">
        <v>500</v>
      </c>
      <c r="GS171" s="136" t="s">
        <v>500</v>
      </c>
      <c r="GZ171" s="120" t="s">
        <v>825</v>
      </c>
      <c r="HA171" s="120">
        <v>2012</v>
      </c>
      <c r="HB171" s="120" t="s">
        <v>879</v>
      </c>
      <c r="HC171" s="134" t="s">
        <v>808</v>
      </c>
      <c r="HG171" s="126" t="s">
        <v>916</v>
      </c>
      <c r="HH171" s="126" t="s">
        <v>917</v>
      </c>
      <c r="HI171" s="127" t="s">
        <v>918</v>
      </c>
      <c r="HJ171" s="136" t="s">
        <v>500</v>
      </c>
      <c r="HK171" s="136" t="s">
        <v>500</v>
      </c>
      <c r="HL171" s="136" t="s">
        <v>500</v>
      </c>
      <c r="HM171" s="125" t="s">
        <v>500</v>
      </c>
      <c r="HN171" s="127" t="s">
        <v>919</v>
      </c>
      <c r="IL171" s="120" t="s">
        <v>502</v>
      </c>
      <c r="IM171" s="120" t="s">
        <v>502</v>
      </c>
      <c r="IN171" s="120" t="s">
        <v>502</v>
      </c>
      <c r="IO171" s="120" t="s">
        <v>502</v>
      </c>
      <c r="JG171" s="120" t="s">
        <v>502</v>
      </c>
      <c r="JH171" s="120" t="s">
        <v>502</v>
      </c>
      <c r="JI171" s="120" t="s">
        <v>502</v>
      </c>
      <c r="JJ171" s="120" t="s">
        <v>502</v>
      </c>
      <c r="JM171" s="120" t="s">
        <v>502</v>
      </c>
      <c r="JN171" s="120" t="s">
        <v>502</v>
      </c>
      <c r="JO171" s="118" t="s">
        <v>502</v>
      </c>
      <c r="JP171" s="120" t="s">
        <v>502</v>
      </c>
      <c r="JQ171" s="118" t="s">
        <v>502</v>
      </c>
      <c r="JR171" s="118" t="s">
        <v>502</v>
      </c>
      <c r="JS171" s="118" t="s">
        <v>502</v>
      </c>
      <c r="JT171" s="118" t="s">
        <v>502</v>
      </c>
      <c r="JU171" s="118" t="s">
        <v>502</v>
      </c>
      <c r="JV171" s="118" t="s">
        <v>502</v>
      </c>
      <c r="JW171" s="118" t="s">
        <v>502</v>
      </c>
      <c r="KJ171" s="120" t="s">
        <v>502</v>
      </c>
      <c r="KK171" s="118" t="s">
        <v>502</v>
      </c>
      <c r="KL171" s="120" t="s">
        <v>502</v>
      </c>
      <c r="KM171" s="118" t="s">
        <v>502</v>
      </c>
      <c r="KN171" s="118" t="s">
        <v>502</v>
      </c>
      <c r="KO171" s="118" t="s">
        <v>502</v>
      </c>
      <c r="KP171" s="118" t="s">
        <v>502</v>
      </c>
      <c r="KQ171" s="118" t="s">
        <v>502</v>
      </c>
      <c r="KR171" s="118" t="s">
        <v>502</v>
      </c>
      <c r="KS171" s="118" t="s">
        <v>502</v>
      </c>
      <c r="LW171" s="118" t="s">
        <v>502</v>
      </c>
      <c r="LX171" s="118" t="s">
        <v>502</v>
      </c>
      <c r="LY171" s="118" t="s">
        <v>502</v>
      </c>
      <c r="LZ171" s="118" t="s">
        <v>502</v>
      </c>
      <c r="MA171" s="118" t="s">
        <v>502</v>
      </c>
      <c r="MB171" s="118" t="s">
        <v>502</v>
      </c>
      <c r="MC171" s="118" t="s">
        <v>502</v>
      </c>
      <c r="ME171" s="118" t="s">
        <v>502</v>
      </c>
      <c r="MF171" s="118" t="s">
        <v>502</v>
      </c>
      <c r="MG171" s="118" t="s">
        <v>502</v>
      </c>
      <c r="MH171" s="118" t="s">
        <v>502</v>
      </c>
    </row>
    <row r="172" spans="1:346" ht="14.4" customHeight="1" x14ac:dyDescent="0.3">
      <c r="A172" s="153"/>
      <c r="B172" s="153"/>
      <c r="C172" s="153"/>
      <c r="D172" s="162"/>
      <c r="E172" s="131"/>
      <c r="F172" s="120"/>
      <c r="G172" s="129"/>
      <c r="H172" s="126"/>
      <c r="I172" s="120"/>
      <c r="J172" s="126"/>
      <c r="K172" s="120"/>
      <c r="L172" s="150"/>
      <c r="M172" s="133"/>
      <c r="N172" s="125"/>
      <c r="O172" s="120"/>
      <c r="P172" s="140"/>
      <c r="Q172" s="131"/>
      <c r="R172" s="131"/>
      <c r="S172" s="103" t="s">
        <v>756</v>
      </c>
      <c r="T172" s="103" t="s">
        <v>500</v>
      </c>
      <c r="AB172" s="103" t="s">
        <v>500</v>
      </c>
      <c r="AC172" s="120"/>
      <c r="AD172" s="103" t="s">
        <v>500</v>
      </c>
      <c r="AE172" s="120"/>
      <c r="AF172" s="110">
        <v>0</v>
      </c>
      <c r="AG172" s="144"/>
      <c r="AH172" s="103" t="s">
        <v>500</v>
      </c>
      <c r="AI172" s="120"/>
      <c r="CB172" s="121"/>
      <c r="CD172" s="103" t="s">
        <v>502</v>
      </c>
      <c r="CE172" s="121"/>
      <c r="CF172" s="103" t="s">
        <v>502</v>
      </c>
      <c r="CG172" s="103" t="s">
        <v>502</v>
      </c>
      <c r="CH172" s="103" t="s">
        <v>502</v>
      </c>
      <c r="CI172" s="103" t="s">
        <v>502</v>
      </c>
      <c r="CJ172" s="103" t="s">
        <v>502</v>
      </c>
      <c r="CK172" s="103" t="s">
        <v>502</v>
      </c>
      <c r="CL172" s="103" t="s">
        <v>502</v>
      </c>
      <c r="CY172" s="121"/>
      <c r="CZ172" s="103" t="s">
        <v>502</v>
      </c>
      <c r="DA172" s="121"/>
      <c r="DB172" s="103" t="s">
        <v>502</v>
      </c>
      <c r="DC172" s="103" t="s">
        <v>502</v>
      </c>
      <c r="DD172" s="103" t="s">
        <v>502</v>
      </c>
      <c r="DE172" s="103" t="s">
        <v>502</v>
      </c>
      <c r="DF172" s="103" t="s">
        <v>502</v>
      </c>
      <c r="DG172" s="103" t="s">
        <v>502</v>
      </c>
      <c r="DH172" s="103" t="s">
        <v>502</v>
      </c>
      <c r="EL172" s="103" t="s">
        <v>502</v>
      </c>
      <c r="EM172" s="116" t="s">
        <v>502</v>
      </c>
      <c r="EN172" s="116" t="s">
        <v>502</v>
      </c>
      <c r="EO172" s="116" t="s">
        <v>502</v>
      </c>
      <c r="EP172" s="116" t="s">
        <v>502</v>
      </c>
      <c r="EQ172" s="116" t="s">
        <v>502</v>
      </c>
      <c r="ER172" s="116" t="s">
        <v>502</v>
      </c>
      <c r="EU172" s="103" t="s">
        <v>502</v>
      </c>
      <c r="EV172" s="103" t="s">
        <v>502</v>
      </c>
      <c r="EW172" s="103" t="s">
        <v>502</v>
      </c>
      <c r="EX172" s="103" t="s">
        <v>502</v>
      </c>
      <c r="FJ172" s="120"/>
      <c r="FK172" s="120"/>
      <c r="FL172" s="121"/>
      <c r="FM172" s="121"/>
      <c r="FR172" s="121"/>
      <c r="FS172" s="121"/>
      <c r="GP172" s="134"/>
      <c r="GQ172" s="134"/>
      <c r="GR172" s="134"/>
      <c r="GS172" s="134"/>
      <c r="GZ172" s="120"/>
      <c r="HA172" s="120"/>
      <c r="HB172" s="120"/>
      <c r="HC172" s="134"/>
      <c r="HG172" s="126"/>
      <c r="HH172" s="126"/>
      <c r="HI172" s="127"/>
      <c r="HJ172" s="134"/>
      <c r="HK172" s="134"/>
      <c r="HL172" s="134"/>
      <c r="HM172" s="126"/>
      <c r="HN172" s="127"/>
      <c r="IL172" s="121"/>
      <c r="IM172" s="121"/>
      <c r="IN172" s="121"/>
      <c r="IO172" s="121"/>
      <c r="JG172" s="121"/>
      <c r="JH172" s="121"/>
      <c r="JI172" s="121"/>
      <c r="JJ172" s="121"/>
      <c r="JM172" s="121"/>
      <c r="JN172" s="121"/>
      <c r="JO172" s="118" t="s">
        <v>502</v>
      </c>
      <c r="JP172" s="121"/>
      <c r="JQ172" s="118" t="s">
        <v>502</v>
      </c>
      <c r="JR172" s="118" t="s">
        <v>502</v>
      </c>
      <c r="JS172" s="118" t="s">
        <v>502</v>
      </c>
      <c r="JT172" s="118" t="s">
        <v>502</v>
      </c>
      <c r="JU172" s="118" t="s">
        <v>502</v>
      </c>
      <c r="JV172" s="118" t="s">
        <v>502</v>
      </c>
      <c r="JW172" s="118" t="s">
        <v>502</v>
      </c>
      <c r="KJ172" s="121"/>
      <c r="KK172" s="118" t="s">
        <v>502</v>
      </c>
      <c r="KL172" s="121"/>
      <c r="KM172" s="118" t="s">
        <v>502</v>
      </c>
      <c r="KN172" s="118" t="s">
        <v>502</v>
      </c>
      <c r="KO172" s="118" t="s">
        <v>502</v>
      </c>
      <c r="KP172" s="118" t="s">
        <v>502</v>
      </c>
      <c r="KQ172" s="118" t="s">
        <v>502</v>
      </c>
      <c r="KR172" s="118" t="s">
        <v>502</v>
      </c>
      <c r="KS172" s="118" t="s">
        <v>502</v>
      </c>
      <c r="LW172" s="118" t="s">
        <v>502</v>
      </c>
      <c r="LX172" s="118" t="s">
        <v>502</v>
      </c>
      <c r="LY172" s="118" t="s">
        <v>502</v>
      </c>
      <c r="LZ172" s="118" t="s">
        <v>502</v>
      </c>
      <c r="MA172" s="118" t="s">
        <v>502</v>
      </c>
      <c r="MB172" s="118" t="s">
        <v>502</v>
      </c>
      <c r="MC172" s="118" t="s">
        <v>502</v>
      </c>
      <c r="ME172" s="118" t="s">
        <v>502</v>
      </c>
      <c r="MF172" s="118" t="s">
        <v>502</v>
      </c>
      <c r="MG172" s="118" t="s">
        <v>502</v>
      </c>
      <c r="MH172" s="118" t="s">
        <v>502</v>
      </c>
    </row>
    <row r="173" spans="1:346" ht="14.4" customHeight="1" x14ac:dyDescent="0.3">
      <c r="A173" s="153"/>
      <c r="B173" s="153"/>
      <c r="C173" s="153"/>
      <c r="D173" s="162"/>
      <c r="E173" s="131"/>
      <c r="F173" s="120"/>
      <c r="G173" s="129"/>
      <c r="H173" s="126"/>
      <c r="I173" s="120"/>
      <c r="J173" s="126"/>
      <c r="K173" s="120"/>
      <c r="L173" s="150"/>
      <c r="M173" s="133"/>
      <c r="N173" s="125"/>
      <c r="O173" s="120"/>
      <c r="P173" s="140"/>
      <c r="Q173" s="131"/>
      <c r="R173" s="131"/>
      <c r="S173" s="103" t="s">
        <v>502</v>
      </c>
      <c r="T173" s="103" t="s">
        <v>502</v>
      </c>
      <c r="AB173" s="103" t="s">
        <v>502</v>
      </c>
      <c r="AC173" s="120"/>
      <c r="AD173" s="103" t="s">
        <v>502</v>
      </c>
      <c r="AE173" s="120"/>
      <c r="AF173" s="110" t="s">
        <v>502</v>
      </c>
      <c r="AG173" s="144"/>
      <c r="AH173" s="103" t="s">
        <v>502</v>
      </c>
      <c r="AI173" s="120"/>
      <c r="CB173" s="121"/>
      <c r="CD173" s="103" t="s">
        <v>502</v>
      </c>
      <c r="CE173" s="121"/>
      <c r="CF173" s="103" t="s">
        <v>502</v>
      </c>
      <c r="CG173" s="103" t="s">
        <v>502</v>
      </c>
      <c r="CH173" s="103" t="s">
        <v>502</v>
      </c>
      <c r="CI173" s="103" t="s">
        <v>502</v>
      </c>
      <c r="CJ173" s="103" t="s">
        <v>502</v>
      </c>
      <c r="CK173" s="103" t="s">
        <v>502</v>
      </c>
      <c r="CL173" s="103" t="s">
        <v>502</v>
      </c>
      <c r="CY173" s="121"/>
      <c r="CZ173" s="103" t="s">
        <v>502</v>
      </c>
      <c r="DA173" s="121"/>
      <c r="DB173" s="103" t="s">
        <v>502</v>
      </c>
      <c r="DC173" s="103" t="s">
        <v>502</v>
      </c>
      <c r="DD173" s="103" t="s">
        <v>502</v>
      </c>
      <c r="DE173" s="103" t="s">
        <v>502</v>
      </c>
      <c r="DF173" s="103" t="s">
        <v>502</v>
      </c>
      <c r="DG173" s="103" t="s">
        <v>502</v>
      </c>
      <c r="DH173" s="103" t="s">
        <v>502</v>
      </c>
      <c r="EL173" s="103" t="s">
        <v>502</v>
      </c>
      <c r="EM173" s="116" t="s">
        <v>502</v>
      </c>
      <c r="EN173" s="116" t="s">
        <v>502</v>
      </c>
      <c r="EO173" s="116" t="s">
        <v>502</v>
      </c>
      <c r="EP173" s="116" t="s">
        <v>502</v>
      </c>
      <c r="EQ173" s="116" t="s">
        <v>502</v>
      </c>
      <c r="ER173" s="116" t="s">
        <v>502</v>
      </c>
      <c r="EU173" s="103" t="s">
        <v>502</v>
      </c>
      <c r="EV173" s="103" t="s">
        <v>502</v>
      </c>
      <c r="EW173" s="103" t="s">
        <v>502</v>
      </c>
      <c r="EX173" s="103" t="s">
        <v>502</v>
      </c>
      <c r="FJ173" s="120"/>
      <c r="FK173" s="120"/>
      <c r="FL173" s="121"/>
      <c r="FM173" s="121"/>
      <c r="FR173" s="121"/>
      <c r="FS173" s="121"/>
      <c r="GP173" s="134"/>
      <c r="GQ173" s="134"/>
      <c r="GR173" s="134"/>
      <c r="GS173" s="134"/>
      <c r="GZ173" s="120"/>
      <c r="HA173" s="120"/>
      <c r="HB173" s="120"/>
      <c r="HC173" s="134"/>
      <c r="HG173" s="126"/>
      <c r="HH173" s="126"/>
      <c r="HI173" s="127"/>
      <c r="HJ173" s="134"/>
      <c r="HK173" s="134"/>
      <c r="HL173" s="134"/>
      <c r="HM173" s="126"/>
      <c r="HN173" s="127"/>
      <c r="IL173" s="121"/>
      <c r="IM173" s="121"/>
      <c r="IN173" s="121"/>
      <c r="IO173" s="121"/>
      <c r="JG173" s="121"/>
      <c r="JH173" s="121"/>
      <c r="JI173" s="121"/>
      <c r="JJ173" s="121"/>
      <c r="JM173" s="121"/>
      <c r="JN173" s="121"/>
      <c r="JO173" s="118" t="s">
        <v>502</v>
      </c>
      <c r="JP173" s="121"/>
      <c r="JQ173" s="118" t="s">
        <v>502</v>
      </c>
      <c r="JR173" s="118" t="s">
        <v>502</v>
      </c>
      <c r="JS173" s="118" t="s">
        <v>502</v>
      </c>
      <c r="JT173" s="118" t="s">
        <v>502</v>
      </c>
      <c r="JU173" s="118" t="s">
        <v>502</v>
      </c>
      <c r="JV173" s="118" t="s">
        <v>502</v>
      </c>
      <c r="JW173" s="118" t="s">
        <v>502</v>
      </c>
      <c r="KJ173" s="121"/>
      <c r="KK173" s="118" t="s">
        <v>502</v>
      </c>
      <c r="KL173" s="121"/>
      <c r="KM173" s="118" t="s">
        <v>502</v>
      </c>
      <c r="KN173" s="118" t="s">
        <v>502</v>
      </c>
      <c r="KO173" s="118" t="s">
        <v>502</v>
      </c>
      <c r="KP173" s="118" t="s">
        <v>502</v>
      </c>
      <c r="KQ173" s="118" t="s">
        <v>502</v>
      </c>
      <c r="KR173" s="118" t="s">
        <v>502</v>
      </c>
      <c r="KS173" s="118" t="s">
        <v>502</v>
      </c>
      <c r="LW173" s="118" t="s">
        <v>502</v>
      </c>
      <c r="LX173" s="118" t="s">
        <v>502</v>
      </c>
      <c r="LY173" s="118" t="s">
        <v>502</v>
      </c>
      <c r="LZ173" s="118" t="s">
        <v>502</v>
      </c>
      <c r="MA173" s="118" t="s">
        <v>502</v>
      </c>
      <c r="MB173" s="118" t="s">
        <v>502</v>
      </c>
      <c r="MC173" s="118" t="s">
        <v>502</v>
      </c>
      <c r="ME173" s="118" t="s">
        <v>502</v>
      </c>
      <c r="MF173" s="118" t="s">
        <v>502</v>
      </c>
      <c r="MG173" s="118" t="s">
        <v>502</v>
      </c>
      <c r="MH173" s="118" t="s">
        <v>502</v>
      </c>
    </row>
    <row r="174" spans="1:346" ht="14.4" customHeight="1" x14ac:dyDescent="0.3">
      <c r="A174" s="154"/>
      <c r="B174" s="154"/>
      <c r="C174" s="154"/>
      <c r="D174" s="163"/>
      <c r="E174" s="132"/>
      <c r="F174" s="120"/>
      <c r="G174" s="129"/>
      <c r="H174" s="126"/>
      <c r="I174" s="120"/>
      <c r="J174" s="126"/>
      <c r="K174" s="120"/>
      <c r="L174" s="125"/>
      <c r="M174" s="120"/>
      <c r="N174" s="125"/>
      <c r="O174" s="120"/>
      <c r="P174" s="125"/>
      <c r="Q174" s="132"/>
      <c r="R174" s="132"/>
      <c r="S174" s="103" t="s">
        <v>502</v>
      </c>
      <c r="T174" s="103" t="s">
        <v>766</v>
      </c>
      <c r="AB174" s="103" t="s">
        <v>502</v>
      </c>
      <c r="AC174" s="120"/>
      <c r="AD174" s="103" t="s">
        <v>502</v>
      </c>
      <c r="AE174" s="120"/>
      <c r="AF174" s="110" t="s">
        <v>502</v>
      </c>
      <c r="AG174" s="144"/>
      <c r="AH174" s="103" t="s">
        <v>502</v>
      </c>
      <c r="AI174" s="120"/>
      <c r="CB174" s="121"/>
      <c r="CD174" s="103" t="s">
        <v>502</v>
      </c>
      <c r="CE174" s="121"/>
      <c r="CF174" s="103" t="s">
        <v>502</v>
      </c>
      <c r="CG174" s="103" t="s">
        <v>502</v>
      </c>
      <c r="CH174" s="103" t="s">
        <v>502</v>
      </c>
      <c r="CI174" s="103" t="s">
        <v>502</v>
      </c>
      <c r="CJ174" s="103" t="s">
        <v>502</v>
      </c>
      <c r="CK174" s="103" t="s">
        <v>502</v>
      </c>
      <c r="CL174" s="103" t="s">
        <v>502</v>
      </c>
      <c r="CY174" s="121"/>
      <c r="CZ174" s="103" t="s">
        <v>502</v>
      </c>
      <c r="DA174" s="121"/>
      <c r="DB174" s="103" t="s">
        <v>502</v>
      </c>
      <c r="DC174" s="103" t="s">
        <v>502</v>
      </c>
      <c r="DD174" s="103" t="s">
        <v>502</v>
      </c>
      <c r="DE174" s="103" t="s">
        <v>502</v>
      </c>
      <c r="DF174" s="103" t="s">
        <v>502</v>
      </c>
      <c r="DG174" s="103" t="s">
        <v>502</v>
      </c>
      <c r="DH174" s="103" t="s">
        <v>502</v>
      </c>
      <c r="EL174" s="103" t="s">
        <v>502</v>
      </c>
      <c r="EM174" s="116" t="s">
        <v>502</v>
      </c>
      <c r="EN174" s="116" t="s">
        <v>502</v>
      </c>
      <c r="EO174" s="116" t="s">
        <v>502</v>
      </c>
      <c r="EP174" s="116" t="s">
        <v>502</v>
      </c>
      <c r="EQ174" s="116" t="s">
        <v>502</v>
      </c>
      <c r="ER174" s="116" t="s">
        <v>502</v>
      </c>
      <c r="EU174" s="103" t="s">
        <v>502</v>
      </c>
      <c r="EV174" s="103" t="s">
        <v>502</v>
      </c>
      <c r="EW174" s="103" t="s">
        <v>502</v>
      </c>
      <c r="EX174" s="103" t="s">
        <v>502</v>
      </c>
      <c r="FJ174" s="120"/>
      <c r="FK174" s="120"/>
      <c r="FL174" s="121"/>
      <c r="FM174" s="121"/>
      <c r="FR174" s="121"/>
      <c r="FS174" s="121"/>
      <c r="GP174" s="134"/>
      <c r="GQ174" s="134"/>
      <c r="GR174" s="134"/>
      <c r="GS174" s="134"/>
      <c r="GZ174" s="120"/>
      <c r="HA174" s="120"/>
      <c r="HB174" s="120"/>
      <c r="HC174" s="134"/>
      <c r="HG174" s="126"/>
      <c r="HH174" s="126"/>
      <c r="HI174" s="126"/>
      <c r="HJ174" s="134"/>
      <c r="HK174" s="134"/>
      <c r="HL174" s="134"/>
      <c r="HM174" s="126"/>
      <c r="HN174" s="126"/>
      <c r="IL174" s="121"/>
      <c r="IM174" s="121"/>
      <c r="IN174" s="121"/>
      <c r="IO174" s="121"/>
      <c r="JG174" s="121"/>
      <c r="JH174" s="121"/>
      <c r="JI174" s="121"/>
      <c r="JJ174" s="121"/>
      <c r="JM174" s="121"/>
      <c r="JN174" s="121"/>
      <c r="JO174" s="118" t="s">
        <v>502</v>
      </c>
      <c r="JP174" s="121"/>
      <c r="JQ174" s="118" t="s">
        <v>502</v>
      </c>
      <c r="JR174" s="118" t="s">
        <v>502</v>
      </c>
      <c r="JS174" s="118" t="s">
        <v>502</v>
      </c>
      <c r="JT174" s="118" t="s">
        <v>502</v>
      </c>
      <c r="JU174" s="118" t="s">
        <v>502</v>
      </c>
      <c r="JV174" s="118" t="s">
        <v>502</v>
      </c>
      <c r="JW174" s="118" t="s">
        <v>502</v>
      </c>
      <c r="KJ174" s="121"/>
      <c r="KK174" s="118" t="s">
        <v>502</v>
      </c>
      <c r="KL174" s="121"/>
      <c r="KM174" s="118" t="s">
        <v>502</v>
      </c>
      <c r="KN174" s="118" t="s">
        <v>502</v>
      </c>
      <c r="KO174" s="118" t="s">
        <v>502</v>
      </c>
      <c r="KP174" s="118" t="s">
        <v>502</v>
      </c>
      <c r="KQ174" s="118" t="s">
        <v>502</v>
      </c>
      <c r="KR174" s="118" t="s">
        <v>502</v>
      </c>
      <c r="KS174" s="118" t="s">
        <v>502</v>
      </c>
      <c r="LW174" s="118" t="s">
        <v>502</v>
      </c>
      <c r="LX174" s="118" t="s">
        <v>502</v>
      </c>
      <c r="LY174" s="118" t="s">
        <v>502</v>
      </c>
      <c r="LZ174" s="118" t="s">
        <v>502</v>
      </c>
      <c r="MA174" s="118" t="s">
        <v>502</v>
      </c>
      <c r="MB174" s="118" t="s">
        <v>502</v>
      </c>
      <c r="MC174" s="118" t="s">
        <v>502</v>
      </c>
      <c r="ME174" s="118" t="s">
        <v>502</v>
      </c>
      <c r="MF174" s="118" t="s">
        <v>502</v>
      </c>
      <c r="MG174" s="118" t="s">
        <v>502</v>
      </c>
      <c r="MH174" s="118" t="s">
        <v>502</v>
      </c>
    </row>
  </sheetData>
  <mergeCells count="2501">
    <mergeCell ref="C6:C9"/>
    <mergeCell ref="D6:D9"/>
    <mergeCell ref="E6:E9"/>
    <mergeCell ref="C10:C13"/>
    <mergeCell ref="D10:D13"/>
    <mergeCell ref="E10:E13"/>
    <mergeCell ref="C30:C33"/>
    <mergeCell ref="D30:D33"/>
    <mergeCell ref="E30:E33"/>
    <mergeCell ref="C34:C37"/>
    <mergeCell ref="D34:D37"/>
    <mergeCell ref="E34:E37"/>
    <mergeCell ref="C22:C25"/>
    <mergeCell ref="D22:D25"/>
    <mergeCell ref="E22:E25"/>
    <mergeCell ref="C26:C29"/>
    <mergeCell ref="D26:D29"/>
    <mergeCell ref="E26:E29"/>
    <mergeCell ref="C14:C17"/>
    <mergeCell ref="D14:D17"/>
    <mergeCell ref="E14:E17"/>
    <mergeCell ref="C18:C21"/>
    <mergeCell ref="D18:D21"/>
    <mergeCell ref="E18:E21"/>
    <mergeCell ref="C54:C57"/>
    <mergeCell ref="D54:D57"/>
    <mergeCell ref="E54:E57"/>
    <mergeCell ref="C58:C61"/>
    <mergeCell ref="D58:D61"/>
    <mergeCell ref="E58:E61"/>
    <mergeCell ref="C46:C49"/>
    <mergeCell ref="D46:D49"/>
    <mergeCell ref="E46:E49"/>
    <mergeCell ref="C50:C53"/>
    <mergeCell ref="D50:D53"/>
    <mergeCell ref="E50:E53"/>
    <mergeCell ref="C38:C41"/>
    <mergeCell ref="D38:D41"/>
    <mergeCell ref="E38:E41"/>
    <mergeCell ref="C42:C45"/>
    <mergeCell ref="D42:D45"/>
    <mergeCell ref="E42:E45"/>
    <mergeCell ref="C78:C81"/>
    <mergeCell ref="D78:D81"/>
    <mergeCell ref="E78:E81"/>
    <mergeCell ref="C82:C85"/>
    <mergeCell ref="D82:D85"/>
    <mergeCell ref="E82:E85"/>
    <mergeCell ref="C70:C73"/>
    <mergeCell ref="D70:D73"/>
    <mergeCell ref="E70:E73"/>
    <mergeCell ref="C74:C77"/>
    <mergeCell ref="D74:D77"/>
    <mergeCell ref="E74:E77"/>
    <mergeCell ref="C62:C65"/>
    <mergeCell ref="D62:D65"/>
    <mergeCell ref="E62:E65"/>
    <mergeCell ref="C66:C69"/>
    <mergeCell ref="D66:D69"/>
    <mergeCell ref="E66:E69"/>
    <mergeCell ref="C103:C106"/>
    <mergeCell ref="D103:D106"/>
    <mergeCell ref="E103:E106"/>
    <mergeCell ref="C107:C110"/>
    <mergeCell ref="D107:D110"/>
    <mergeCell ref="E107:E110"/>
    <mergeCell ref="C95:C98"/>
    <mergeCell ref="D95:D98"/>
    <mergeCell ref="E95:E98"/>
    <mergeCell ref="C99:C102"/>
    <mergeCell ref="D99:D102"/>
    <mergeCell ref="E99:E102"/>
    <mergeCell ref="C86:C90"/>
    <mergeCell ref="D86:D90"/>
    <mergeCell ref="E86:E90"/>
    <mergeCell ref="C91:C94"/>
    <mergeCell ref="D91:D94"/>
    <mergeCell ref="E91:E94"/>
    <mergeCell ref="D141:D144"/>
    <mergeCell ref="E141:E144"/>
    <mergeCell ref="C129:C132"/>
    <mergeCell ref="D129:D132"/>
    <mergeCell ref="E129:E132"/>
    <mergeCell ref="C133:C136"/>
    <mergeCell ref="D133:D136"/>
    <mergeCell ref="E133:E136"/>
    <mergeCell ref="C121:C124"/>
    <mergeCell ref="D121:D124"/>
    <mergeCell ref="E121:E124"/>
    <mergeCell ref="C125:C128"/>
    <mergeCell ref="D125:D128"/>
    <mergeCell ref="E125:E128"/>
    <mergeCell ref="C111:C115"/>
    <mergeCell ref="D111:D115"/>
    <mergeCell ref="E111:E115"/>
    <mergeCell ref="C116:C120"/>
    <mergeCell ref="D116:D120"/>
    <mergeCell ref="E116:E120"/>
    <mergeCell ref="C171:C174"/>
    <mergeCell ref="D171:D174"/>
    <mergeCell ref="E171:E174"/>
    <mergeCell ref="A6:A9"/>
    <mergeCell ref="B6:B9"/>
    <mergeCell ref="A10:A13"/>
    <mergeCell ref="B10:B13"/>
    <mergeCell ref="A14:A17"/>
    <mergeCell ref="B14:B17"/>
    <mergeCell ref="A18:A21"/>
    <mergeCell ref="C162:C166"/>
    <mergeCell ref="D162:D166"/>
    <mergeCell ref="E162:E166"/>
    <mergeCell ref="C167:C170"/>
    <mergeCell ref="D167:D170"/>
    <mergeCell ref="E167:E170"/>
    <mergeCell ref="C153:C157"/>
    <mergeCell ref="D153:D157"/>
    <mergeCell ref="E153:E157"/>
    <mergeCell ref="C158:C161"/>
    <mergeCell ref="D158:D161"/>
    <mergeCell ref="E158:E161"/>
    <mergeCell ref="C145:C148"/>
    <mergeCell ref="D145:D148"/>
    <mergeCell ref="E145:E148"/>
    <mergeCell ref="C149:C152"/>
    <mergeCell ref="D149:D152"/>
    <mergeCell ref="E149:E152"/>
    <mergeCell ref="C137:C140"/>
    <mergeCell ref="D137:D140"/>
    <mergeCell ref="E137:E140"/>
    <mergeCell ref="C141:C144"/>
    <mergeCell ref="A46:A49"/>
    <mergeCell ref="B46:B49"/>
    <mergeCell ref="A50:A53"/>
    <mergeCell ref="B50:B53"/>
    <mergeCell ref="A54:A57"/>
    <mergeCell ref="B54:B57"/>
    <mergeCell ref="A34:A37"/>
    <mergeCell ref="B34:B37"/>
    <mergeCell ref="A38:A41"/>
    <mergeCell ref="B38:B41"/>
    <mergeCell ref="A42:A45"/>
    <mergeCell ref="B42:B45"/>
    <mergeCell ref="B18:B21"/>
    <mergeCell ref="A22:A25"/>
    <mergeCell ref="B22:B25"/>
    <mergeCell ref="A26:A29"/>
    <mergeCell ref="B26:B29"/>
    <mergeCell ref="A30:A33"/>
    <mergeCell ref="B30:B33"/>
    <mergeCell ref="A82:A85"/>
    <mergeCell ref="B82:B85"/>
    <mergeCell ref="A86:A90"/>
    <mergeCell ref="B86:B90"/>
    <mergeCell ref="A91:A94"/>
    <mergeCell ref="B91:B94"/>
    <mergeCell ref="A70:A73"/>
    <mergeCell ref="B70:B73"/>
    <mergeCell ref="A74:A77"/>
    <mergeCell ref="B74:B77"/>
    <mergeCell ref="A78:A81"/>
    <mergeCell ref="B78:B81"/>
    <mergeCell ref="A58:A61"/>
    <mergeCell ref="B58:B61"/>
    <mergeCell ref="A62:A65"/>
    <mergeCell ref="B62:B65"/>
    <mergeCell ref="A66:A69"/>
    <mergeCell ref="B66:B69"/>
    <mergeCell ref="A121:A124"/>
    <mergeCell ref="B121:B124"/>
    <mergeCell ref="A125:A128"/>
    <mergeCell ref="B125:B128"/>
    <mergeCell ref="A129:A132"/>
    <mergeCell ref="B129:B132"/>
    <mergeCell ref="A107:A110"/>
    <mergeCell ref="B107:B110"/>
    <mergeCell ref="A111:A115"/>
    <mergeCell ref="B111:B115"/>
    <mergeCell ref="A116:A120"/>
    <mergeCell ref="B116:B120"/>
    <mergeCell ref="A95:A98"/>
    <mergeCell ref="B95:B98"/>
    <mergeCell ref="A99:A102"/>
    <mergeCell ref="B99:B102"/>
    <mergeCell ref="A103:A106"/>
    <mergeCell ref="B103:B106"/>
    <mergeCell ref="A171:A174"/>
    <mergeCell ref="B171:B174"/>
    <mergeCell ref="A158:A161"/>
    <mergeCell ref="B158:B161"/>
    <mergeCell ref="A162:A166"/>
    <mergeCell ref="B162:B166"/>
    <mergeCell ref="A167:A170"/>
    <mergeCell ref="B167:B170"/>
    <mergeCell ref="A145:A148"/>
    <mergeCell ref="B145:B148"/>
    <mergeCell ref="A149:A152"/>
    <mergeCell ref="B149:B152"/>
    <mergeCell ref="A153:A157"/>
    <mergeCell ref="B153:B157"/>
    <mergeCell ref="A133:A136"/>
    <mergeCell ref="B133:B136"/>
    <mergeCell ref="A137:A140"/>
    <mergeCell ref="B137:B140"/>
    <mergeCell ref="A141:A144"/>
    <mergeCell ref="B141:B144"/>
    <mergeCell ref="O10:O13"/>
    <mergeCell ref="P10:P13"/>
    <mergeCell ref="Q10:Q13"/>
    <mergeCell ref="R10:R13"/>
    <mergeCell ref="F14:F17"/>
    <mergeCell ref="G14:G17"/>
    <mergeCell ref="H14:H17"/>
    <mergeCell ref="I14:I17"/>
    <mergeCell ref="J14:J17"/>
    <mergeCell ref="K14:K17"/>
    <mergeCell ref="R6:R9"/>
    <mergeCell ref="F10:F13"/>
    <mergeCell ref="G10:G13"/>
    <mergeCell ref="H10:H13"/>
    <mergeCell ref="I10:I13"/>
    <mergeCell ref="J10:J13"/>
    <mergeCell ref="K10:K13"/>
    <mergeCell ref="L10:L13"/>
    <mergeCell ref="M10:M13"/>
    <mergeCell ref="N10:N13"/>
    <mergeCell ref="L6:L9"/>
    <mergeCell ref="M6:M9"/>
    <mergeCell ref="N6:N9"/>
    <mergeCell ref="O6:O9"/>
    <mergeCell ref="P6:P9"/>
    <mergeCell ref="Q6:Q9"/>
    <mergeCell ref="F6:F9"/>
    <mergeCell ref="G6:G9"/>
    <mergeCell ref="H6:H9"/>
    <mergeCell ref="I6:I9"/>
    <mergeCell ref="J6:J9"/>
    <mergeCell ref="K6:K9"/>
    <mergeCell ref="O18:O21"/>
    <mergeCell ref="P18:P21"/>
    <mergeCell ref="Q18:Q21"/>
    <mergeCell ref="R18:R21"/>
    <mergeCell ref="F22:F25"/>
    <mergeCell ref="G22:G25"/>
    <mergeCell ref="H22:H25"/>
    <mergeCell ref="I22:I25"/>
    <mergeCell ref="J22:J25"/>
    <mergeCell ref="K22:K25"/>
    <mergeCell ref="R14:R17"/>
    <mergeCell ref="F18:F21"/>
    <mergeCell ref="G18:G21"/>
    <mergeCell ref="H18:H21"/>
    <mergeCell ref="I18:I21"/>
    <mergeCell ref="J18:J21"/>
    <mergeCell ref="K18:K21"/>
    <mergeCell ref="L18:L21"/>
    <mergeCell ref="M18:M21"/>
    <mergeCell ref="N18:N21"/>
    <mergeCell ref="L14:L17"/>
    <mergeCell ref="M14:M17"/>
    <mergeCell ref="N14:N17"/>
    <mergeCell ref="O14:O17"/>
    <mergeCell ref="P14:P17"/>
    <mergeCell ref="Q14:Q17"/>
    <mergeCell ref="O26:O29"/>
    <mergeCell ref="P26:P29"/>
    <mergeCell ref="Q26:Q29"/>
    <mergeCell ref="R26:R29"/>
    <mergeCell ref="F30:F33"/>
    <mergeCell ref="G30:G33"/>
    <mergeCell ref="H30:H33"/>
    <mergeCell ref="I30:I33"/>
    <mergeCell ref="J30:J33"/>
    <mergeCell ref="K30:K33"/>
    <mergeCell ref="R22:R25"/>
    <mergeCell ref="F26:F29"/>
    <mergeCell ref="G26:G29"/>
    <mergeCell ref="H26:H29"/>
    <mergeCell ref="I26:I29"/>
    <mergeCell ref="J26:J29"/>
    <mergeCell ref="K26:K29"/>
    <mergeCell ref="L26:L29"/>
    <mergeCell ref="M26:M29"/>
    <mergeCell ref="N26:N29"/>
    <mergeCell ref="L22:L25"/>
    <mergeCell ref="M22:M25"/>
    <mergeCell ref="N22:N25"/>
    <mergeCell ref="O22:O25"/>
    <mergeCell ref="P22:P25"/>
    <mergeCell ref="Q22:Q25"/>
    <mergeCell ref="O34:O37"/>
    <mergeCell ref="P34:P37"/>
    <mergeCell ref="Q34:Q37"/>
    <mergeCell ref="R34:R37"/>
    <mergeCell ref="F38:F41"/>
    <mergeCell ref="G38:G41"/>
    <mergeCell ref="H38:H41"/>
    <mergeCell ref="I38:I41"/>
    <mergeCell ref="J38:J41"/>
    <mergeCell ref="K38:K41"/>
    <mergeCell ref="R30:R33"/>
    <mergeCell ref="F34:F37"/>
    <mergeCell ref="G34:G37"/>
    <mergeCell ref="H34:H37"/>
    <mergeCell ref="I34:I37"/>
    <mergeCell ref="J34:J37"/>
    <mergeCell ref="K34:K37"/>
    <mergeCell ref="L34:L37"/>
    <mergeCell ref="M34:M37"/>
    <mergeCell ref="N34:N37"/>
    <mergeCell ref="L30:L33"/>
    <mergeCell ref="M30:M33"/>
    <mergeCell ref="N30:N33"/>
    <mergeCell ref="O30:O33"/>
    <mergeCell ref="P30:P33"/>
    <mergeCell ref="Q30:Q33"/>
    <mergeCell ref="O42:O45"/>
    <mergeCell ref="P42:P45"/>
    <mergeCell ref="Q42:Q45"/>
    <mergeCell ref="R42:R45"/>
    <mergeCell ref="F46:F49"/>
    <mergeCell ref="G46:G49"/>
    <mergeCell ref="H46:H49"/>
    <mergeCell ref="I46:I49"/>
    <mergeCell ref="J46:J49"/>
    <mergeCell ref="K46:K49"/>
    <mergeCell ref="R38:R41"/>
    <mergeCell ref="F42:F45"/>
    <mergeCell ref="G42:G45"/>
    <mergeCell ref="H42:H45"/>
    <mergeCell ref="I42:I45"/>
    <mergeCell ref="J42:J45"/>
    <mergeCell ref="K42:K45"/>
    <mergeCell ref="L42:L45"/>
    <mergeCell ref="M42:M45"/>
    <mergeCell ref="N42:N45"/>
    <mergeCell ref="L38:L41"/>
    <mergeCell ref="M38:M41"/>
    <mergeCell ref="N38:N41"/>
    <mergeCell ref="O38:O41"/>
    <mergeCell ref="P38:P41"/>
    <mergeCell ref="Q38:Q41"/>
    <mergeCell ref="O50:O53"/>
    <mergeCell ref="P50:P53"/>
    <mergeCell ref="Q50:Q53"/>
    <mergeCell ref="R50:R53"/>
    <mergeCell ref="F54:F57"/>
    <mergeCell ref="G54:G57"/>
    <mergeCell ref="H54:H57"/>
    <mergeCell ref="I54:I57"/>
    <mergeCell ref="J54:J57"/>
    <mergeCell ref="K54:K57"/>
    <mergeCell ref="R46:R49"/>
    <mergeCell ref="F50:F53"/>
    <mergeCell ref="G50:G53"/>
    <mergeCell ref="H50:H53"/>
    <mergeCell ref="I50:I53"/>
    <mergeCell ref="J50:J53"/>
    <mergeCell ref="K50:K53"/>
    <mergeCell ref="L50:L53"/>
    <mergeCell ref="M50:M53"/>
    <mergeCell ref="N50:N53"/>
    <mergeCell ref="L46:L49"/>
    <mergeCell ref="M46:M49"/>
    <mergeCell ref="N46:N49"/>
    <mergeCell ref="O46:O49"/>
    <mergeCell ref="P46:P49"/>
    <mergeCell ref="Q46:Q49"/>
    <mergeCell ref="O58:O61"/>
    <mergeCell ref="P58:P61"/>
    <mergeCell ref="Q58:Q61"/>
    <mergeCell ref="R58:R61"/>
    <mergeCell ref="F62:F65"/>
    <mergeCell ref="G62:G65"/>
    <mergeCell ref="H62:H65"/>
    <mergeCell ref="I62:I65"/>
    <mergeCell ref="J62:J65"/>
    <mergeCell ref="K62:K65"/>
    <mergeCell ref="R54:R57"/>
    <mergeCell ref="F58:F61"/>
    <mergeCell ref="G58:G61"/>
    <mergeCell ref="H58:H61"/>
    <mergeCell ref="I58:I61"/>
    <mergeCell ref="J58:J61"/>
    <mergeCell ref="K58:K61"/>
    <mergeCell ref="L58:L61"/>
    <mergeCell ref="M58:M61"/>
    <mergeCell ref="N58:N61"/>
    <mergeCell ref="L54:L57"/>
    <mergeCell ref="M54:M57"/>
    <mergeCell ref="N54:N57"/>
    <mergeCell ref="O54:O57"/>
    <mergeCell ref="P54:P57"/>
    <mergeCell ref="Q54:Q57"/>
    <mergeCell ref="O66:O69"/>
    <mergeCell ref="P66:P69"/>
    <mergeCell ref="Q66:Q69"/>
    <mergeCell ref="R66:R69"/>
    <mergeCell ref="F70:F73"/>
    <mergeCell ref="G70:G73"/>
    <mergeCell ref="H70:H73"/>
    <mergeCell ref="I70:I73"/>
    <mergeCell ref="J70:J73"/>
    <mergeCell ref="K70:K73"/>
    <mergeCell ref="R62:R65"/>
    <mergeCell ref="F66:F69"/>
    <mergeCell ref="G66:G69"/>
    <mergeCell ref="H66:H69"/>
    <mergeCell ref="I66:I69"/>
    <mergeCell ref="J66:J69"/>
    <mergeCell ref="K66:K69"/>
    <mergeCell ref="L66:L69"/>
    <mergeCell ref="M66:M69"/>
    <mergeCell ref="N66:N69"/>
    <mergeCell ref="L62:L65"/>
    <mergeCell ref="M62:M65"/>
    <mergeCell ref="N62:N65"/>
    <mergeCell ref="O62:O65"/>
    <mergeCell ref="P62:P65"/>
    <mergeCell ref="Q62:Q65"/>
    <mergeCell ref="O74:O77"/>
    <mergeCell ref="P74:P77"/>
    <mergeCell ref="Q74:Q77"/>
    <mergeCell ref="R74:R77"/>
    <mergeCell ref="F78:F81"/>
    <mergeCell ref="G78:G81"/>
    <mergeCell ref="H78:H81"/>
    <mergeCell ref="I78:I81"/>
    <mergeCell ref="J78:J81"/>
    <mergeCell ref="K78:K81"/>
    <mergeCell ref="R70:R73"/>
    <mergeCell ref="F74:F77"/>
    <mergeCell ref="G74:G77"/>
    <mergeCell ref="H74:H77"/>
    <mergeCell ref="I74:I77"/>
    <mergeCell ref="J74:J77"/>
    <mergeCell ref="K74:K77"/>
    <mergeCell ref="L74:L77"/>
    <mergeCell ref="M74:M77"/>
    <mergeCell ref="N74:N77"/>
    <mergeCell ref="L70:L73"/>
    <mergeCell ref="M70:M73"/>
    <mergeCell ref="N70:N73"/>
    <mergeCell ref="O70:O73"/>
    <mergeCell ref="P70:P73"/>
    <mergeCell ref="Q70:Q73"/>
    <mergeCell ref="O82:O85"/>
    <mergeCell ref="P82:P85"/>
    <mergeCell ref="Q82:Q85"/>
    <mergeCell ref="R82:R85"/>
    <mergeCell ref="F86:F90"/>
    <mergeCell ref="G86:G90"/>
    <mergeCell ref="H86:H90"/>
    <mergeCell ref="I86:I90"/>
    <mergeCell ref="J86:J90"/>
    <mergeCell ref="K86:K90"/>
    <mergeCell ref="R78:R81"/>
    <mergeCell ref="F82:F85"/>
    <mergeCell ref="G82:G85"/>
    <mergeCell ref="H82:H85"/>
    <mergeCell ref="I82:I85"/>
    <mergeCell ref="J82:J85"/>
    <mergeCell ref="K82:K85"/>
    <mergeCell ref="L82:L85"/>
    <mergeCell ref="M82:M85"/>
    <mergeCell ref="N82:N85"/>
    <mergeCell ref="L78:L81"/>
    <mergeCell ref="M78:M81"/>
    <mergeCell ref="N78:N81"/>
    <mergeCell ref="O78:O81"/>
    <mergeCell ref="P78:P81"/>
    <mergeCell ref="Q78:Q81"/>
    <mergeCell ref="O91:O94"/>
    <mergeCell ref="P91:P94"/>
    <mergeCell ref="Q91:Q94"/>
    <mergeCell ref="R91:R94"/>
    <mergeCell ref="F95:F98"/>
    <mergeCell ref="G95:G98"/>
    <mergeCell ref="H95:H98"/>
    <mergeCell ref="I95:I98"/>
    <mergeCell ref="J95:J98"/>
    <mergeCell ref="K95:K98"/>
    <mergeCell ref="R86:R90"/>
    <mergeCell ref="F91:F94"/>
    <mergeCell ref="G91:G94"/>
    <mergeCell ref="H91:H94"/>
    <mergeCell ref="I91:I94"/>
    <mergeCell ref="J91:J94"/>
    <mergeCell ref="K91:K94"/>
    <mergeCell ref="L91:L94"/>
    <mergeCell ref="M91:M94"/>
    <mergeCell ref="N91:N94"/>
    <mergeCell ref="L86:L90"/>
    <mergeCell ref="M86:M90"/>
    <mergeCell ref="N86:N90"/>
    <mergeCell ref="O86:O90"/>
    <mergeCell ref="P86:P90"/>
    <mergeCell ref="Q86:Q90"/>
    <mergeCell ref="O99:O102"/>
    <mergeCell ref="P99:P102"/>
    <mergeCell ref="Q99:Q102"/>
    <mergeCell ref="R99:R102"/>
    <mergeCell ref="F103:F106"/>
    <mergeCell ref="G103:G106"/>
    <mergeCell ref="H103:H106"/>
    <mergeCell ref="I103:I106"/>
    <mergeCell ref="J103:J106"/>
    <mergeCell ref="K103:K106"/>
    <mergeCell ref="R95:R98"/>
    <mergeCell ref="F99:F102"/>
    <mergeCell ref="G99:G102"/>
    <mergeCell ref="H99:H102"/>
    <mergeCell ref="I99:I102"/>
    <mergeCell ref="J99:J102"/>
    <mergeCell ref="K99:K102"/>
    <mergeCell ref="L99:L102"/>
    <mergeCell ref="M99:M102"/>
    <mergeCell ref="N99:N102"/>
    <mergeCell ref="L95:L98"/>
    <mergeCell ref="M95:M98"/>
    <mergeCell ref="N95:N98"/>
    <mergeCell ref="O95:O98"/>
    <mergeCell ref="P95:P98"/>
    <mergeCell ref="Q95:Q98"/>
    <mergeCell ref="O107:O110"/>
    <mergeCell ref="P107:P110"/>
    <mergeCell ref="Q107:Q110"/>
    <mergeCell ref="R107:R110"/>
    <mergeCell ref="F111:F115"/>
    <mergeCell ref="G111:G115"/>
    <mergeCell ref="H111:H115"/>
    <mergeCell ref="I111:I115"/>
    <mergeCell ref="J111:J115"/>
    <mergeCell ref="K111:K115"/>
    <mergeCell ref="R103:R106"/>
    <mergeCell ref="F107:F110"/>
    <mergeCell ref="G107:G110"/>
    <mergeCell ref="H107:H110"/>
    <mergeCell ref="I107:I110"/>
    <mergeCell ref="J107:J110"/>
    <mergeCell ref="K107:K110"/>
    <mergeCell ref="L107:L110"/>
    <mergeCell ref="M107:M110"/>
    <mergeCell ref="N107:N110"/>
    <mergeCell ref="L103:L106"/>
    <mergeCell ref="M103:M106"/>
    <mergeCell ref="N103:N106"/>
    <mergeCell ref="O103:O106"/>
    <mergeCell ref="P103:P106"/>
    <mergeCell ref="Q103:Q106"/>
    <mergeCell ref="O116:O120"/>
    <mergeCell ref="P116:P120"/>
    <mergeCell ref="Q116:Q120"/>
    <mergeCell ref="R116:R120"/>
    <mergeCell ref="F121:F124"/>
    <mergeCell ref="G121:G124"/>
    <mergeCell ref="H121:H124"/>
    <mergeCell ref="I121:I124"/>
    <mergeCell ref="J121:J124"/>
    <mergeCell ref="K121:K124"/>
    <mergeCell ref="R111:R115"/>
    <mergeCell ref="F116:F120"/>
    <mergeCell ref="G116:G120"/>
    <mergeCell ref="H116:H120"/>
    <mergeCell ref="I116:I120"/>
    <mergeCell ref="J116:J120"/>
    <mergeCell ref="K116:K120"/>
    <mergeCell ref="L116:L120"/>
    <mergeCell ref="M116:M120"/>
    <mergeCell ref="N116:N120"/>
    <mergeCell ref="L111:L115"/>
    <mergeCell ref="M111:M115"/>
    <mergeCell ref="N111:N115"/>
    <mergeCell ref="O111:O115"/>
    <mergeCell ref="P111:P115"/>
    <mergeCell ref="Q111:Q115"/>
    <mergeCell ref="O125:O128"/>
    <mergeCell ref="P125:P128"/>
    <mergeCell ref="Q125:Q128"/>
    <mergeCell ref="R125:R128"/>
    <mergeCell ref="F129:F132"/>
    <mergeCell ref="G129:G132"/>
    <mergeCell ref="H129:H132"/>
    <mergeCell ref="I129:I132"/>
    <mergeCell ref="J129:J132"/>
    <mergeCell ref="K129:K132"/>
    <mergeCell ref="R121:R124"/>
    <mergeCell ref="F125:F128"/>
    <mergeCell ref="G125:G128"/>
    <mergeCell ref="H125:H128"/>
    <mergeCell ref="I125:I128"/>
    <mergeCell ref="J125:J128"/>
    <mergeCell ref="K125:K128"/>
    <mergeCell ref="L125:L128"/>
    <mergeCell ref="M125:M128"/>
    <mergeCell ref="N125:N128"/>
    <mergeCell ref="L121:L124"/>
    <mergeCell ref="M121:M124"/>
    <mergeCell ref="N121:N124"/>
    <mergeCell ref="O121:O124"/>
    <mergeCell ref="P121:P124"/>
    <mergeCell ref="Q121:Q124"/>
    <mergeCell ref="O133:O136"/>
    <mergeCell ref="P133:P136"/>
    <mergeCell ref="Q133:Q136"/>
    <mergeCell ref="R133:R136"/>
    <mergeCell ref="F137:F140"/>
    <mergeCell ref="G137:G140"/>
    <mergeCell ref="H137:H140"/>
    <mergeCell ref="I137:I140"/>
    <mergeCell ref="J137:J140"/>
    <mergeCell ref="K137:K140"/>
    <mergeCell ref="R129:R132"/>
    <mergeCell ref="F133:F136"/>
    <mergeCell ref="G133:G136"/>
    <mergeCell ref="H133:H136"/>
    <mergeCell ref="I133:I136"/>
    <mergeCell ref="J133:J136"/>
    <mergeCell ref="K133:K136"/>
    <mergeCell ref="L133:L136"/>
    <mergeCell ref="M133:M136"/>
    <mergeCell ref="N133:N136"/>
    <mergeCell ref="L129:L132"/>
    <mergeCell ref="M129:M132"/>
    <mergeCell ref="N129:N132"/>
    <mergeCell ref="O129:O132"/>
    <mergeCell ref="P129:P132"/>
    <mergeCell ref="Q129:Q132"/>
    <mergeCell ref="O141:O144"/>
    <mergeCell ref="P141:P144"/>
    <mergeCell ref="Q141:Q144"/>
    <mergeCell ref="R141:R144"/>
    <mergeCell ref="F145:F148"/>
    <mergeCell ref="G145:G148"/>
    <mergeCell ref="H145:H148"/>
    <mergeCell ref="I145:I148"/>
    <mergeCell ref="J145:J148"/>
    <mergeCell ref="K145:K148"/>
    <mergeCell ref="R137:R140"/>
    <mergeCell ref="F141:F144"/>
    <mergeCell ref="G141:G144"/>
    <mergeCell ref="H141:H144"/>
    <mergeCell ref="I141:I144"/>
    <mergeCell ref="J141:J144"/>
    <mergeCell ref="K141:K144"/>
    <mergeCell ref="L141:L144"/>
    <mergeCell ref="M141:M144"/>
    <mergeCell ref="N141:N144"/>
    <mergeCell ref="L137:L140"/>
    <mergeCell ref="M137:M140"/>
    <mergeCell ref="N137:N140"/>
    <mergeCell ref="O137:O140"/>
    <mergeCell ref="P137:P140"/>
    <mergeCell ref="Q137:Q140"/>
    <mergeCell ref="O149:O152"/>
    <mergeCell ref="P149:P152"/>
    <mergeCell ref="Q149:Q152"/>
    <mergeCell ref="R149:R152"/>
    <mergeCell ref="F153:F157"/>
    <mergeCell ref="G153:G157"/>
    <mergeCell ref="H153:H157"/>
    <mergeCell ref="I153:I157"/>
    <mergeCell ref="J153:J157"/>
    <mergeCell ref="K153:K157"/>
    <mergeCell ref="R145:R148"/>
    <mergeCell ref="F149:F152"/>
    <mergeCell ref="G149:G152"/>
    <mergeCell ref="H149:H152"/>
    <mergeCell ref="I149:I152"/>
    <mergeCell ref="J149:J152"/>
    <mergeCell ref="K149:K152"/>
    <mergeCell ref="L149:L152"/>
    <mergeCell ref="M149:M152"/>
    <mergeCell ref="N149:N152"/>
    <mergeCell ref="L145:L148"/>
    <mergeCell ref="M145:M148"/>
    <mergeCell ref="N145:N148"/>
    <mergeCell ref="O145:O148"/>
    <mergeCell ref="P145:P148"/>
    <mergeCell ref="Q145:Q148"/>
    <mergeCell ref="O158:O161"/>
    <mergeCell ref="P158:P161"/>
    <mergeCell ref="Q158:Q161"/>
    <mergeCell ref="R158:R161"/>
    <mergeCell ref="F162:F166"/>
    <mergeCell ref="G162:G166"/>
    <mergeCell ref="H162:H166"/>
    <mergeCell ref="I162:I166"/>
    <mergeCell ref="J162:J166"/>
    <mergeCell ref="K162:K166"/>
    <mergeCell ref="R153:R157"/>
    <mergeCell ref="F158:F161"/>
    <mergeCell ref="G158:G161"/>
    <mergeCell ref="H158:H161"/>
    <mergeCell ref="I158:I161"/>
    <mergeCell ref="J158:J161"/>
    <mergeCell ref="K158:K161"/>
    <mergeCell ref="L158:L161"/>
    <mergeCell ref="M158:M161"/>
    <mergeCell ref="N158:N161"/>
    <mergeCell ref="L153:L157"/>
    <mergeCell ref="M153:M157"/>
    <mergeCell ref="N153:N157"/>
    <mergeCell ref="O153:O157"/>
    <mergeCell ref="P153:P157"/>
    <mergeCell ref="Q153:Q157"/>
    <mergeCell ref="L171:L174"/>
    <mergeCell ref="M171:M174"/>
    <mergeCell ref="N171:N174"/>
    <mergeCell ref="O171:O174"/>
    <mergeCell ref="P171:P174"/>
    <mergeCell ref="Q171:Q174"/>
    <mergeCell ref="O167:O170"/>
    <mergeCell ref="P167:P170"/>
    <mergeCell ref="Q167:Q170"/>
    <mergeCell ref="R167:R170"/>
    <mergeCell ref="F171:F174"/>
    <mergeCell ref="G171:G174"/>
    <mergeCell ref="H171:H174"/>
    <mergeCell ref="I171:I174"/>
    <mergeCell ref="J171:J174"/>
    <mergeCell ref="K171:K174"/>
    <mergeCell ref="R162:R166"/>
    <mergeCell ref="F167:F170"/>
    <mergeCell ref="G167:G170"/>
    <mergeCell ref="H167:H170"/>
    <mergeCell ref="I167:I170"/>
    <mergeCell ref="J167:J170"/>
    <mergeCell ref="K167:K170"/>
    <mergeCell ref="L167:L170"/>
    <mergeCell ref="M167:M170"/>
    <mergeCell ref="N167:N170"/>
    <mergeCell ref="L162:L166"/>
    <mergeCell ref="M162:M166"/>
    <mergeCell ref="N162:N166"/>
    <mergeCell ref="O162:O166"/>
    <mergeCell ref="P162:P166"/>
    <mergeCell ref="Q162:Q166"/>
    <mergeCell ref="AC22:AC25"/>
    <mergeCell ref="AE22:AE25"/>
    <mergeCell ref="AG22:AG25"/>
    <mergeCell ref="AI22:AI25"/>
    <mergeCell ref="AC26:AC29"/>
    <mergeCell ref="AE26:AE29"/>
    <mergeCell ref="AG26:AG29"/>
    <mergeCell ref="AI26:AI29"/>
    <mergeCell ref="AE14:AE17"/>
    <mergeCell ref="AG14:AG17"/>
    <mergeCell ref="AI14:AI17"/>
    <mergeCell ref="AC18:AC21"/>
    <mergeCell ref="AE18:AE21"/>
    <mergeCell ref="AG18:AG21"/>
    <mergeCell ref="AI18:AI21"/>
    <mergeCell ref="R171:R174"/>
    <mergeCell ref="AC6:AC9"/>
    <mergeCell ref="AE6:AE9"/>
    <mergeCell ref="AG6:AG9"/>
    <mergeCell ref="AI6:AI9"/>
    <mergeCell ref="AC10:AC13"/>
    <mergeCell ref="AE10:AE13"/>
    <mergeCell ref="AG10:AG13"/>
    <mergeCell ref="AI10:AI13"/>
    <mergeCell ref="AC14:AC17"/>
    <mergeCell ref="AC46:AC49"/>
    <mergeCell ref="AE46:AE49"/>
    <mergeCell ref="AG46:AG49"/>
    <mergeCell ref="AI46:AI49"/>
    <mergeCell ref="AC50:AC53"/>
    <mergeCell ref="AE50:AE53"/>
    <mergeCell ref="AG50:AG53"/>
    <mergeCell ref="AI50:AI53"/>
    <mergeCell ref="AC38:AC41"/>
    <mergeCell ref="AE38:AE41"/>
    <mergeCell ref="AG38:AG41"/>
    <mergeCell ref="AI38:AI41"/>
    <mergeCell ref="AC42:AC45"/>
    <mergeCell ref="AE42:AE45"/>
    <mergeCell ref="AG42:AG45"/>
    <mergeCell ref="AI42:AI45"/>
    <mergeCell ref="AC30:AC33"/>
    <mergeCell ref="AE30:AE33"/>
    <mergeCell ref="AG30:AG33"/>
    <mergeCell ref="AI30:AI33"/>
    <mergeCell ref="AC34:AC37"/>
    <mergeCell ref="AE34:AE37"/>
    <mergeCell ref="AG34:AG37"/>
    <mergeCell ref="AI34:AI37"/>
    <mergeCell ref="AC70:AC73"/>
    <mergeCell ref="AE70:AE73"/>
    <mergeCell ref="AG70:AG73"/>
    <mergeCell ref="AI70:AI73"/>
    <mergeCell ref="AC74:AC77"/>
    <mergeCell ref="AE74:AE77"/>
    <mergeCell ref="AG74:AG77"/>
    <mergeCell ref="AI74:AI77"/>
    <mergeCell ref="AC62:AC65"/>
    <mergeCell ref="AE62:AE65"/>
    <mergeCell ref="AG62:AG65"/>
    <mergeCell ref="AI62:AI65"/>
    <mergeCell ref="AC66:AC69"/>
    <mergeCell ref="AE66:AE69"/>
    <mergeCell ref="AG66:AG69"/>
    <mergeCell ref="AI66:AI69"/>
    <mergeCell ref="AC54:AC57"/>
    <mergeCell ref="AE54:AE57"/>
    <mergeCell ref="AG54:AG57"/>
    <mergeCell ref="AI54:AI57"/>
    <mergeCell ref="AC58:AC61"/>
    <mergeCell ref="AE58:AE61"/>
    <mergeCell ref="AG58:AG61"/>
    <mergeCell ref="AI58:AI61"/>
    <mergeCell ref="AC95:AC98"/>
    <mergeCell ref="AE95:AE98"/>
    <mergeCell ref="AG95:AG98"/>
    <mergeCell ref="AI95:AI98"/>
    <mergeCell ref="AC99:AC102"/>
    <mergeCell ref="AE99:AE102"/>
    <mergeCell ref="AG99:AG102"/>
    <mergeCell ref="AI99:AI102"/>
    <mergeCell ref="AC86:AC90"/>
    <mergeCell ref="AE86:AE90"/>
    <mergeCell ref="AG86:AG90"/>
    <mergeCell ref="AI86:AI90"/>
    <mergeCell ref="AC91:AC94"/>
    <mergeCell ref="AE91:AE94"/>
    <mergeCell ref="AG91:AG94"/>
    <mergeCell ref="AI91:AI94"/>
    <mergeCell ref="AC78:AC81"/>
    <mergeCell ref="AE78:AE81"/>
    <mergeCell ref="AG78:AG81"/>
    <mergeCell ref="AI78:AI81"/>
    <mergeCell ref="AC82:AC85"/>
    <mergeCell ref="AE82:AE85"/>
    <mergeCell ref="AG82:AG85"/>
    <mergeCell ref="AI82:AI85"/>
    <mergeCell ref="AC121:AC124"/>
    <mergeCell ref="AE121:AE124"/>
    <mergeCell ref="AG121:AG124"/>
    <mergeCell ref="AI121:AI124"/>
    <mergeCell ref="AC125:AC128"/>
    <mergeCell ref="AE125:AE128"/>
    <mergeCell ref="AG125:AG128"/>
    <mergeCell ref="AI125:AI128"/>
    <mergeCell ref="AC111:AC115"/>
    <mergeCell ref="AE111:AE115"/>
    <mergeCell ref="AG111:AG115"/>
    <mergeCell ref="AI111:AI115"/>
    <mergeCell ref="AC116:AC120"/>
    <mergeCell ref="AE116:AE120"/>
    <mergeCell ref="AG116:AG120"/>
    <mergeCell ref="AI116:AI120"/>
    <mergeCell ref="AC103:AC106"/>
    <mergeCell ref="AE103:AE106"/>
    <mergeCell ref="AG103:AG106"/>
    <mergeCell ref="AI103:AI106"/>
    <mergeCell ref="AC107:AC110"/>
    <mergeCell ref="AE107:AE110"/>
    <mergeCell ref="AG107:AG110"/>
    <mergeCell ref="AI107:AI110"/>
    <mergeCell ref="AG149:AG152"/>
    <mergeCell ref="AI149:AI152"/>
    <mergeCell ref="AC137:AC140"/>
    <mergeCell ref="AE137:AE140"/>
    <mergeCell ref="AG137:AG140"/>
    <mergeCell ref="AI137:AI140"/>
    <mergeCell ref="AC141:AC144"/>
    <mergeCell ref="AE141:AE144"/>
    <mergeCell ref="AG141:AG144"/>
    <mergeCell ref="AI141:AI144"/>
    <mergeCell ref="AC129:AC132"/>
    <mergeCell ref="AE129:AE132"/>
    <mergeCell ref="AG129:AG132"/>
    <mergeCell ref="AI129:AI132"/>
    <mergeCell ref="AC133:AC136"/>
    <mergeCell ref="AE133:AE136"/>
    <mergeCell ref="AG133:AG136"/>
    <mergeCell ref="AI133:AI136"/>
    <mergeCell ref="AC171:AC174"/>
    <mergeCell ref="AE171:AE174"/>
    <mergeCell ref="AG171:AG174"/>
    <mergeCell ref="AI171:AI174"/>
    <mergeCell ref="CB6:CB9"/>
    <mergeCell ref="CB10:CB13"/>
    <mergeCell ref="CB14:CB17"/>
    <mergeCell ref="CB18:CB21"/>
    <mergeCell ref="CB22:CB25"/>
    <mergeCell ref="CB26:CB29"/>
    <mergeCell ref="AC162:AC166"/>
    <mergeCell ref="AE162:AE166"/>
    <mergeCell ref="AG162:AG166"/>
    <mergeCell ref="AI162:AI166"/>
    <mergeCell ref="AC167:AC170"/>
    <mergeCell ref="AE167:AE170"/>
    <mergeCell ref="AG167:AG170"/>
    <mergeCell ref="AI167:AI170"/>
    <mergeCell ref="AC153:AC157"/>
    <mergeCell ref="AE153:AE157"/>
    <mergeCell ref="AG153:AG157"/>
    <mergeCell ref="AI153:AI157"/>
    <mergeCell ref="AC158:AC161"/>
    <mergeCell ref="AE158:AE161"/>
    <mergeCell ref="AG158:AG161"/>
    <mergeCell ref="AI158:AI161"/>
    <mergeCell ref="AC145:AC148"/>
    <mergeCell ref="AE145:AE148"/>
    <mergeCell ref="AG145:AG148"/>
    <mergeCell ref="AI145:AI148"/>
    <mergeCell ref="AC149:AC152"/>
    <mergeCell ref="AE149:AE152"/>
    <mergeCell ref="CB78:CB81"/>
    <mergeCell ref="CB82:CB85"/>
    <mergeCell ref="CB86:CB90"/>
    <mergeCell ref="CB91:CB94"/>
    <mergeCell ref="CB95:CB98"/>
    <mergeCell ref="CB99:CB102"/>
    <mergeCell ref="CB54:CB57"/>
    <mergeCell ref="CB58:CB61"/>
    <mergeCell ref="CB62:CB65"/>
    <mergeCell ref="CB66:CB69"/>
    <mergeCell ref="CB70:CB73"/>
    <mergeCell ref="CB74:CB77"/>
    <mergeCell ref="CB30:CB33"/>
    <mergeCell ref="CB34:CB37"/>
    <mergeCell ref="CB38:CB41"/>
    <mergeCell ref="CB42:CB45"/>
    <mergeCell ref="CB46:CB49"/>
    <mergeCell ref="CB50:CB53"/>
    <mergeCell ref="CE58:CE61"/>
    <mergeCell ref="CE62:CE65"/>
    <mergeCell ref="CE66:CE69"/>
    <mergeCell ref="CE70:CE73"/>
    <mergeCell ref="CE26:CE29"/>
    <mergeCell ref="CE30:CE33"/>
    <mergeCell ref="CE34:CE37"/>
    <mergeCell ref="CE38:CE41"/>
    <mergeCell ref="CE42:CE45"/>
    <mergeCell ref="CE46:CE49"/>
    <mergeCell ref="CB153:CB157"/>
    <mergeCell ref="CB158:CB161"/>
    <mergeCell ref="CB162:CB166"/>
    <mergeCell ref="CB167:CB170"/>
    <mergeCell ref="CB171:CB174"/>
    <mergeCell ref="CE6:CE9"/>
    <mergeCell ref="CE10:CE13"/>
    <mergeCell ref="CE14:CE17"/>
    <mergeCell ref="CE18:CE21"/>
    <mergeCell ref="CE22:CE25"/>
    <mergeCell ref="CB129:CB132"/>
    <mergeCell ref="CB133:CB136"/>
    <mergeCell ref="CB137:CB140"/>
    <mergeCell ref="CB141:CB144"/>
    <mergeCell ref="CB145:CB148"/>
    <mergeCell ref="CB149:CB152"/>
    <mergeCell ref="CB103:CB106"/>
    <mergeCell ref="CB107:CB110"/>
    <mergeCell ref="CB111:CB115"/>
    <mergeCell ref="CB116:CB120"/>
    <mergeCell ref="CB121:CB124"/>
    <mergeCell ref="CB125:CB128"/>
    <mergeCell ref="CY6:CY9"/>
    <mergeCell ref="DA6:DA9"/>
    <mergeCell ref="CY10:CY13"/>
    <mergeCell ref="DA10:DA13"/>
    <mergeCell ref="CY14:CY17"/>
    <mergeCell ref="DA14:DA17"/>
    <mergeCell ref="CE149:CE152"/>
    <mergeCell ref="CE153:CE157"/>
    <mergeCell ref="CE158:CE161"/>
    <mergeCell ref="CE162:CE166"/>
    <mergeCell ref="CE167:CE170"/>
    <mergeCell ref="CE171:CE174"/>
    <mergeCell ref="CE125:CE128"/>
    <mergeCell ref="CE129:CE132"/>
    <mergeCell ref="CE133:CE136"/>
    <mergeCell ref="CE137:CE140"/>
    <mergeCell ref="CE141:CE144"/>
    <mergeCell ref="CE145:CE148"/>
    <mergeCell ref="CE99:CE102"/>
    <mergeCell ref="CE103:CE106"/>
    <mergeCell ref="CE107:CE110"/>
    <mergeCell ref="CE111:CE115"/>
    <mergeCell ref="CE116:CE120"/>
    <mergeCell ref="CE121:CE124"/>
    <mergeCell ref="CE74:CE77"/>
    <mergeCell ref="CE78:CE81"/>
    <mergeCell ref="CE82:CE85"/>
    <mergeCell ref="CE86:CE90"/>
    <mergeCell ref="CE91:CE94"/>
    <mergeCell ref="CE95:CE98"/>
    <mergeCell ref="CE50:CE53"/>
    <mergeCell ref="CE54:CE57"/>
    <mergeCell ref="CY42:CY45"/>
    <mergeCell ref="DA42:DA45"/>
    <mergeCell ref="CY46:CY49"/>
    <mergeCell ref="DA46:DA49"/>
    <mergeCell ref="CY50:CY53"/>
    <mergeCell ref="DA50:DA53"/>
    <mergeCell ref="CY30:CY33"/>
    <mergeCell ref="DA30:DA33"/>
    <mergeCell ref="CY34:CY37"/>
    <mergeCell ref="DA34:DA37"/>
    <mergeCell ref="CY38:CY41"/>
    <mergeCell ref="DA38:DA41"/>
    <mergeCell ref="CY18:CY21"/>
    <mergeCell ref="DA18:DA21"/>
    <mergeCell ref="CY22:CY25"/>
    <mergeCell ref="DA22:DA25"/>
    <mergeCell ref="CY26:CY29"/>
    <mergeCell ref="DA26:DA29"/>
    <mergeCell ref="CY78:CY81"/>
    <mergeCell ref="DA78:DA81"/>
    <mergeCell ref="CY82:CY85"/>
    <mergeCell ref="DA82:DA85"/>
    <mergeCell ref="CY86:CY90"/>
    <mergeCell ref="DA86:DA90"/>
    <mergeCell ref="CY66:CY69"/>
    <mergeCell ref="DA66:DA69"/>
    <mergeCell ref="CY70:CY73"/>
    <mergeCell ref="DA70:DA73"/>
    <mergeCell ref="CY74:CY77"/>
    <mergeCell ref="DA74:DA77"/>
    <mergeCell ref="CY54:CY57"/>
    <mergeCell ref="DA54:DA57"/>
    <mergeCell ref="CY58:CY61"/>
    <mergeCell ref="DA58:DA61"/>
    <mergeCell ref="CY62:CY65"/>
    <mergeCell ref="DA62:DA65"/>
    <mergeCell ref="CY137:CY140"/>
    <mergeCell ref="DA137:DA140"/>
    <mergeCell ref="CY116:CY120"/>
    <mergeCell ref="DA116:DA120"/>
    <mergeCell ref="CY121:CY124"/>
    <mergeCell ref="DA121:DA124"/>
    <mergeCell ref="CY125:CY128"/>
    <mergeCell ref="DA125:DA128"/>
    <mergeCell ref="CY103:CY106"/>
    <mergeCell ref="DA103:DA106"/>
    <mergeCell ref="CY107:CY110"/>
    <mergeCell ref="DA107:DA110"/>
    <mergeCell ref="CY111:CY115"/>
    <mergeCell ref="DA111:DA115"/>
    <mergeCell ref="CY91:CY94"/>
    <mergeCell ref="DA91:DA94"/>
    <mergeCell ref="CY95:CY98"/>
    <mergeCell ref="DA95:DA98"/>
    <mergeCell ref="CY99:CY102"/>
    <mergeCell ref="DA99:DA102"/>
    <mergeCell ref="FL6:FL9"/>
    <mergeCell ref="FM6:FM9"/>
    <mergeCell ref="FJ10:FJ13"/>
    <mergeCell ref="FK10:FK13"/>
    <mergeCell ref="FL10:FL13"/>
    <mergeCell ref="FM10:FM13"/>
    <mergeCell ref="CY167:CY170"/>
    <mergeCell ref="DA167:DA170"/>
    <mergeCell ref="CY171:CY174"/>
    <mergeCell ref="DA171:DA174"/>
    <mergeCell ref="FJ6:FJ9"/>
    <mergeCell ref="FK6:FK9"/>
    <mergeCell ref="FJ14:FJ17"/>
    <mergeCell ref="FK14:FK17"/>
    <mergeCell ref="FJ22:FJ25"/>
    <mergeCell ref="FK22:FK25"/>
    <mergeCell ref="CY153:CY157"/>
    <mergeCell ref="DA153:DA157"/>
    <mergeCell ref="CY158:CY161"/>
    <mergeCell ref="DA158:DA161"/>
    <mergeCell ref="CY162:CY166"/>
    <mergeCell ref="DA162:DA166"/>
    <mergeCell ref="CY141:CY144"/>
    <mergeCell ref="DA141:DA144"/>
    <mergeCell ref="CY145:CY148"/>
    <mergeCell ref="DA145:DA148"/>
    <mergeCell ref="CY149:CY152"/>
    <mergeCell ref="DA149:DA152"/>
    <mergeCell ref="CY129:CY132"/>
    <mergeCell ref="DA129:DA132"/>
    <mergeCell ref="CY133:CY136"/>
    <mergeCell ref="DA133:DA136"/>
    <mergeCell ref="FJ30:FJ33"/>
    <mergeCell ref="FK30:FK33"/>
    <mergeCell ref="FL30:FL33"/>
    <mergeCell ref="FM30:FM33"/>
    <mergeCell ref="FJ34:FJ37"/>
    <mergeCell ref="FK34:FK37"/>
    <mergeCell ref="FL34:FL37"/>
    <mergeCell ref="FM34:FM37"/>
    <mergeCell ref="FL22:FL25"/>
    <mergeCell ref="FM22:FM25"/>
    <mergeCell ref="FJ26:FJ29"/>
    <mergeCell ref="FK26:FK29"/>
    <mergeCell ref="FL26:FL29"/>
    <mergeCell ref="FM26:FM29"/>
    <mergeCell ref="FL14:FL17"/>
    <mergeCell ref="FM14:FM17"/>
    <mergeCell ref="FJ18:FJ21"/>
    <mergeCell ref="FK18:FK21"/>
    <mergeCell ref="FL18:FL21"/>
    <mergeCell ref="FM18:FM21"/>
    <mergeCell ref="FJ54:FJ57"/>
    <mergeCell ref="FK54:FK57"/>
    <mergeCell ref="FL54:FL57"/>
    <mergeCell ref="FM54:FM57"/>
    <mergeCell ref="FJ58:FJ61"/>
    <mergeCell ref="FK58:FK61"/>
    <mergeCell ref="FL58:FL61"/>
    <mergeCell ref="FM58:FM61"/>
    <mergeCell ref="FJ46:FJ49"/>
    <mergeCell ref="FK46:FK49"/>
    <mergeCell ref="FL46:FL49"/>
    <mergeCell ref="FM46:FM49"/>
    <mergeCell ref="FJ50:FJ53"/>
    <mergeCell ref="FK50:FK53"/>
    <mergeCell ref="FL50:FL53"/>
    <mergeCell ref="FM50:FM53"/>
    <mergeCell ref="FJ38:FJ41"/>
    <mergeCell ref="FK38:FK41"/>
    <mergeCell ref="FL38:FL41"/>
    <mergeCell ref="FM38:FM41"/>
    <mergeCell ref="FJ42:FJ45"/>
    <mergeCell ref="FK42:FK45"/>
    <mergeCell ref="FL42:FL45"/>
    <mergeCell ref="FM42:FM45"/>
    <mergeCell ref="FJ78:FJ81"/>
    <mergeCell ref="FK78:FK81"/>
    <mergeCell ref="FL78:FL81"/>
    <mergeCell ref="FM78:FM81"/>
    <mergeCell ref="FJ82:FJ85"/>
    <mergeCell ref="FK82:FK85"/>
    <mergeCell ref="FL82:FL85"/>
    <mergeCell ref="FM82:FM85"/>
    <mergeCell ref="FJ70:FJ73"/>
    <mergeCell ref="FK70:FK73"/>
    <mergeCell ref="FL70:FL73"/>
    <mergeCell ref="FM70:FM73"/>
    <mergeCell ref="FJ74:FJ77"/>
    <mergeCell ref="FK74:FK77"/>
    <mergeCell ref="FL74:FL77"/>
    <mergeCell ref="FM74:FM77"/>
    <mergeCell ref="FJ62:FJ65"/>
    <mergeCell ref="FK62:FK65"/>
    <mergeCell ref="FL62:FL65"/>
    <mergeCell ref="FM62:FM65"/>
    <mergeCell ref="FJ66:FJ69"/>
    <mergeCell ref="FK66:FK69"/>
    <mergeCell ref="FL66:FL69"/>
    <mergeCell ref="FM66:FM69"/>
    <mergeCell ref="FJ103:FJ106"/>
    <mergeCell ref="FK103:FK106"/>
    <mergeCell ref="FL103:FL106"/>
    <mergeCell ref="FM103:FM106"/>
    <mergeCell ref="FJ107:FJ110"/>
    <mergeCell ref="FK107:FK110"/>
    <mergeCell ref="FL107:FL110"/>
    <mergeCell ref="FM107:FM110"/>
    <mergeCell ref="FJ95:FJ98"/>
    <mergeCell ref="FK95:FK98"/>
    <mergeCell ref="FL95:FL98"/>
    <mergeCell ref="FM95:FM98"/>
    <mergeCell ref="FJ99:FJ102"/>
    <mergeCell ref="FK99:FK102"/>
    <mergeCell ref="FL99:FL102"/>
    <mergeCell ref="FM99:FM102"/>
    <mergeCell ref="FJ86:FJ90"/>
    <mergeCell ref="FK86:FK90"/>
    <mergeCell ref="FL86:FL90"/>
    <mergeCell ref="FM86:FM90"/>
    <mergeCell ref="FJ91:FJ94"/>
    <mergeCell ref="FK91:FK94"/>
    <mergeCell ref="FL91:FL94"/>
    <mergeCell ref="FM91:FM94"/>
    <mergeCell ref="FJ129:FJ132"/>
    <mergeCell ref="FK129:FK132"/>
    <mergeCell ref="FL129:FL132"/>
    <mergeCell ref="FM129:FM132"/>
    <mergeCell ref="FJ133:FJ136"/>
    <mergeCell ref="FK133:FK136"/>
    <mergeCell ref="FL133:FL136"/>
    <mergeCell ref="FM133:FM136"/>
    <mergeCell ref="FJ121:FJ124"/>
    <mergeCell ref="FK121:FK124"/>
    <mergeCell ref="FL121:FL124"/>
    <mergeCell ref="FM121:FM124"/>
    <mergeCell ref="FJ125:FJ128"/>
    <mergeCell ref="FK125:FK128"/>
    <mergeCell ref="FL125:FL128"/>
    <mergeCell ref="FM125:FM128"/>
    <mergeCell ref="FJ111:FJ115"/>
    <mergeCell ref="FK111:FK115"/>
    <mergeCell ref="FL111:FL115"/>
    <mergeCell ref="FM111:FM115"/>
    <mergeCell ref="FJ116:FJ120"/>
    <mergeCell ref="FK116:FK120"/>
    <mergeCell ref="FL116:FL120"/>
    <mergeCell ref="FM116:FM120"/>
    <mergeCell ref="FL153:FL157"/>
    <mergeCell ref="FM153:FM157"/>
    <mergeCell ref="FJ158:FJ161"/>
    <mergeCell ref="FK158:FK161"/>
    <mergeCell ref="FL158:FL161"/>
    <mergeCell ref="FM158:FM161"/>
    <mergeCell ref="FJ145:FJ148"/>
    <mergeCell ref="FK145:FK148"/>
    <mergeCell ref="FL145:FL148"/>
    <mergeCell ref="FM145:FM148"/>
    <mergeCell ref="FJ149:FJ152"/>
    <mergeCell ref="FK149:FK152"/>
    <mergeCell ref="FL149:FL152"/>
    <mergeCell ref="FM149:FM152"/>
    <mergeCell ref="FJ137:FJ140"/>
    <mergeCell ref="FK137:FK140"/>
    <mergeCell ref="FL137:FL140"/>
    <mergeCell ref="FM137:FM140"/>
    <mergeCell ref="FJ141:FJ144"/>
    <mergeCell ref="FK141:FK144"/>
    <mergeCell ref="FL141:FL144"/>
    <mergeCell ref="FM141:FM144"/>
    <mergeCell ref="FR30:FR33"/>
    <mergeCell ref="FS30:FS33"/>
    <mergeCell ref="FR34:FR37"/>
    <mergeCell ref="FS34:FS37"/>
    <mergeCell ref="FR38:FR41"/>
    <mergeCell ref="FS38:FS41"/>
    <mergeCell ref="FR18:FR21"/>
    <mergeCell ref="FS18:FS21"/>
    <mergeCell ref="FR22:FR25"/>
    <mergeCell ref="FS22:FS25"/>
    <mergeCell ref="FR26:FR29"/>
    <mergeCell ref="FS26:FS29"/>
    <mergeCell ref="FJ171:FJ174"/>
    <mergeCell ref="FK171:FK174"/>
    <mergeCell ref="FL171:FL174"/>
    <mergeCell ref="FM171:FM174"/>
    <mergeCell ref="FR6:FR9"/>
    <mergeCell ref="FS6:FS9"/>
    <mergeCell ref="FR10:FR13"/>
    <mergeCell ref="FS10:FS13"/>
    <mergeCell ref="FR14:FR17"/>
    <mergeCell ref="FS14:FS17"/>
    <mergeCell ref="FJ162:FJ166"/>
    <mergeCell ref="FK162:FK166"/>
    <mergeCell ref="FL162:FL166"/>
    <mergeCell ref="FM162:FM166"/>
    <mergeCell ref="FJ167:FJ170"/>
    <mergeCell ref="FK167:FK170"/>
    <mergeCell ref="FL167:FL170"/>
    <mergeCell ref="FM167:FM170"/>
    <mergeCell ref="FJ153:FJ157"/>
    <mergeCell ref="FK153:FK157"/>
    <mergeCell ref="FR66:FR69"/>
    <mergeCell ref="FS66:FS69"/>
    <mergeCell ref="FR70:FR73"/>
    <mergeCell ref="FS70:FS73"/>
    <mergeCell ref="FR74:FR77"/>
    <mergeCell ref="FS74:FS77"/>
    <mergeCell ref="FR54:FR57"/>
    <mergeCell ref="FS54:FS57"/>
    <mergeCell ref="FR58:FR61"/>
    <mergeCell ref="FS58:FS61"/>
    <mergeCell ref="FR62:FR65"/>
    <mergeCell ref="FS62:FS65"/>
    <mergeCell ref="FR42:FR45"/>
    <mergeCell ref="FS42:FS45"/>
    <mergeCell ref="FR46:FR49"/>
    <mergeCell ref="FS46:FS49"/>
    <mergeCell ref="FR50:FR53"/>
    <mergeCell ref="FS50:FS53"/>
    <mergeCell ref="FR125:FR128"/>
    <mergeCell ref="FS125:FS128"/>
    <mergeCell ref="FR103:FR106"/>
    <mergeCell ref="FS103:FS106"/>
    <mergeCell ref="FR107:FR110"/>
    <mergeCell ref="FS107:FS110"/>
    <mergeCell ref="FR111:FR115"/>
    <mergeCell ref="FS111:FS115"/>
    <mergeCell ref="FR91:FR94"/>
    <mergeCell ref="FS91:FS94"/>
    <mergeCell ref="FR95:FR98"/>
    <mergeCell ref="FS95:FS98"/>
    <mergeCell ref="FR99:FR102"/>
    <mergeCell ref="FS99:FS102"/>
    <mergeCell ref="FR78:FR81"/>
    <mergeCell ref="FS78:FS81"/>
    <mergeCell ref="FR82:FR85"/>
    <mergeCell ref="FS82:FS85"/>
    <mergeCell ref="FR86:FR90"/>
    <mergeCell ref="FS86:FS90"/>
    <mergeCell ref="FR167:FR170"/>
    <mergeCell ref="FS167:FS170"/>
    <mergeCell ref="FR171:FR174"/>
    <mergeCell ref="FS171:FS174"/>
    <mergeCell ref="GP6:GP9"/>
    <mergeCell ref="GQ6:GQ9"/>
    <mergeCell ref="GP14:GP17"/>
    <mergeCell ref="GQ14:GQ17"/>
    <mergeCell ref="GP22:GP25"/>
    <mergeCell ref="GQ22:GQ25"/>
    <mergeCell ref="FR153:FR157"/>
    <mergeCell ref="FS153:FS157"/>
    <mergeCell ref="FR158:FR161"/>
    <mergeCell ref="FS158:FS161"/>
    <mergeCell ref="FR162:FR166"/>
    <mergeCell ref="FS162:FS166"/>
    <mergeCell ref="FR141:FR144"/>
    <mergeCell ref="FS141:FS144"/>
    <mergeCell ref="FR145:FR148"/>
    <mergeCell ref="FS145:FS148"/>
    <mergeCell ref="FR149:FR152"/>
    <mergeCell ref="FS149:FS152"/>
    <mergeCell ref="FR129:FR132"/>
    <mergeCell ref="FS129:FS132"/>
    <mergeCell ref="FR133:FR136"/>
    <mergeCell ref="FS133:FS136"/>
    <mergeCell ref="FR137:FR140"/>
    <mergeCell ref="FS137:FS140"/>
    <mergeCell ref="FR116:FR120"/>
    <mergeCell ref="FS116:FS120"/>
    <mergeCell ref="FR121:FR124"/>
    <mergeCell ref="FS121:FS124"/>
    <mergeCell ref="GR22:GR25"/>
    <mergeCell ref="GS22:GS25"/>
    <mergeCell ref="GP26:GP29"/>
    <mergeCell ref="GQ26:GQ29"/>
    <mergeCell ref="GR26:GR29"/>
    <mergeCell ref="GS26:GS29"/>
    <mergeCell ref="GR14:GR17"/>
    <mergeCell ref="GS14:GS17"/>
    <mergeCell ref="GP18:GP21"/>
    <mergeCell ref="GQ18:GQ21"/>
    <mergeCell ref="GR18:GR21"/>
    <mergeCell ref="GS18:GS21"/>
    <mergeCell ref="GR6:GR9"/>
    <mergeCell ref="GS6:GS9"/>
    <mergeCell ref="GP10:GP13"/>
    <mergeCell ref="GQ10:GQ13"/>
    <mergeCell ref="GR10:GR13"/>
    <mergeCell ref="GS10:GS13"/>
    <mergeCell ref="GP46:GP49"/>
    <mergeCell ref="GQ46:GQ49"/>
    <mergeCell ref="GR46:GR49"/>
    <mergeCell ref="GS46:GS49"/>
    <mergeCell ref="GP50:GP53"/>
    <mergeCell ref="GQ50:GQ53"/>
    <mergeCell ref="GR50:GR53"/>
    <mergeCell ref="GS50:GS53"/>
    <mergeCell ref="GP38:GP41"/>
    <mergeCell ref="GQ38:GQ41"/>
    <mergeCell ref="GR38:GR41"/>
    <mergeCell ref="GS38:GS41"/>
    <mergeCell ref="GP42:GP45"/>
    <mergeCell ref="GQ42:GQ45"/>
    <mergeCell ref="GR42:GR45"/>
    <mergeCell ref="GS42:GS45"/>
    <mergeCell ref="GP30:GP33"/>
    <mergeCell ref="GQ30:GQ33"/>
    <mergeCell ref="GR30:GR33"/>
    <mergeCell ref="GS30:GS33"/>
    <mergeCell ref="GP34:GP37"/>
    <mergeCell ref="GQ34:GQ37"/>
    <mergeCell ref="GR34:GR37"/>
    <mergeCell ref="GS34:GS37"/>
    <mergeCell ref="GP70:GP73"/>
    <mergeCell ref="GQ70:GQ73"/>
    <mergeCell ref="GR70:GR73"/>
    <mergeCell ref="GS70:GS73"/>
    <mergeCell ref="GP74:GP77"/>
    <mergeCell ref="GQ74:GQ77"/>
    <mergeCell ref="GR74:GR77"/>
    <mergeCell ref="GS74:GS77"/>
    <mergeCell ref="GP62:GP65"/>
    <mergeCell ref="GQ62:GQ65"/>
    <mergeCell ref="GR62:GR65"/>
    <mergeCell ref="GS62:GS65"/>
    <mergeCell ref="GP66:GP69"/>
    <mergeCell ref="GQ66:GQ69"/>
    <mergeCell ref="GR66:GR69"/>
    <mergeCell ref="GS66:GS69"/>
    <mergeCell ref="GP54:GP57"/>
    <mergeCell ref="GQ54:GQ57"/>
    <mergeCell ref="GR54:GR57"/>
    <mergeCell ref="GS54:GS57"/>
    <mergeCell ref="GP58:GP61"/>
    <mergeCell ref="GQ58:GQ61"/>
    <mergeCell ref="GR58:GR61"/>
    <mergeCell ref="GS58:GS61"/>
    <mergeCell ref="GP95:GP98"/>
    <mergeCell ref="GQ95:GQ98"/>
    <mergeCell ref="GR95:GR98"/>
    <mergeCell ref="GS95:GS98"/>
    <mergeCell ref="GP99:GP102"/>
    <mergeCell ref="GQ99:GQ102"/>
    <mergeCell ref="GR99:GR102"/>
    <mergeCell ref="GS99:GS102"/>
    <mergeCell ref="GP86:GP90"/>
    <mergeCell ref="GQ86:GQ90"/>
    <mergeCell ref="GR86:GR90"/>
    <mergeCell ref="GS86:GS90"/>
    <mergeCell ref="GP91:GP94"/>
    <mergeCell ref="GQ91:GQ94"/>
    <mergeCell ref="GR91:GR94"/>
    <mergeCell ref="GS91:GS94"/>
    <mergeCell ref="GP78:GP81"/>
    <mergeCell ref="GQ78:GQ81"/>
    <mergeCell ref="GR78:GR81"/>
    <mergeCell ref="GS78:GS81"/>
    <mergeCell ref="GP82:GP85"/>
    <mergeCell ref="GQ82:GQ85"/>
    <mergeCell ref="GR82:GR85"/>
    <mergeCell ref="GS82:GS85"/>
    <mergeCell ref="GP121:GP124"/>
    <mergeCell ref="GQ121:GQ124"/>
    <mergeCell ref="GR121:GR124"/>
    <mergeCell ref="GS121:GS124"/>
    <mergeCell ref="GP125:GP128"/>
    <mergeCell ref="GQ125:GQ128"/>
    <mergeCell ref="GR125:GR128"/>
    <mergeCell ref="GS125:GS128"/>
    <mergeCell ref="GP111:GP115"/>
    <mergeCell ref="GQ111:GQ115"/>
    <mergeCell ref="GR111:GR115"/>
    <mergeCell ref="GS111:GS115"/>
    <mergeCell ref="GP116:GP120"/>
    <mergeCell ref="GQ116:GQ120"/>
    <mergeCell ref="GR116:GR120"/>
    <mergeCell ref="GS116:GS120"/>
    <mergeCell ref="GP103:GP106"/>
    <mergeCell ref="GQ103:GQ106"/>
    <mergeCell ref="GR103:GR106"/>
    <mergeCell ref="GS103:GS106"/>
    <mergeCell ref="GP107:GP110"/>
    <mergeCell ref="GQ107:GQ110"/>
    <mergeCell ref="GR107:GR110"/>
    <mergeCell ref="GS107:GS110"/>
    <mergeCell ref="GP145:GP148"/>
    <mergeCell ref="GQ145:GQ148"/>
    <mergeCell ref="GR145:GR148"/>
    <mergeCell ref="GS145:GS148"/>
    <mergeCell ref="GP149:GP152"/>
    <mergeCell ref="GQ149:GQ152"/>
    <mergeCell ref="GR149:GR152"/>
    <mergeCell ref="GS149:GS152"/>
    <mergeCell ref="GP137:GP140"/>
    <mergeCell ref="GQ137:GQ140"/>
    <mergeCell ref="GR137:GR140"/>
    <mergeCell ref="GS137:GS140"/>
    <mergeCell ref="GP141:GP144"/>
    <mergeCell ref="GQ141:GQ144"/>
    <mergeCell ref="GR141:GR144"/>
    <mergeCell ref="GS141:GS144"/>
    <mergeCell ref="GP129:GP132"/>
    <mergeCell ref="GQ129:GQ132"/>
    <mergeCell ref="GR129:GR132"/>
    <mergeCell ref="GS129:GS132"/>
    <mergeCell ref="GP133:GP136"/>
    <mergeCell ref="GQ133:GQ136"/>
    <mergeCell ref="GR133:GR136"/>
    <mergeCell ref="GS133:GS136"/>
    <mergeCell ref="HB6:HB9"/>
    <mergeCell ref="HC6:HC9"/>
    <mergeCell ref="GZ10:GZ13"/>
    <mergeCell ref="HA10:HA13"/>
    <mergeCell ref="HB10:HB13"/>
    <mergeCell ref="HC10:HC13"/>
    <mergeCell ref="GP171:GP174"/>
    <mergeCell ref="GQ171:GQ174"/>
    <mergeCell ref="GR171:GR174"/>
    <mergeCell ref="GS171:GS174"/>
    <mergeCell ref="GZ6:GZ9"/>
    <mergeCell ref="HA6:HA9"/>
    <mergeCell ref="GZ14:GZ17"/>
    <mergeCell ref="HA14:HA17"/>
    <mergeCell ref="GZ22:GZ25"/>
    <mergeCell ref="HA22:HA25"/>
    <mergeCell ref="GP162:GP166"/>
    <mergeCell ref="GQ162:GQ166"/>
    <mergeCell ref="GR162:GR166"/>
    <mergeCell ref="GS162:GS166"/>
    <mergeCell ref="GP167:GP170"/>
    <mergeCell ref="GQ167:GQ170"/>
    <mergeCell ref="GR167:GR170"/>
    <mergeCell ref="GS167:GS170"/>
    <mergeCell ref="GP153:GP157"/>
    <mergeCell ref="GQ153:GQ157"/>
    <mergeCell ref="GR153:GR157"/>
    <mergeCell ref="GS153:GS157"/>
    <mergeCell ref="GP158:GP161"/>
    <mergeCell ref="GQ158:GQ161"/>
    <mergeCell ref="GR158:GR161"/>
    <mergeCell ref="GS158:GS161"/>
    <mergeCell ref="GZ30:GZ33"/>
    <mergeCell ref="HA30:HA33"/>
    <mergeCell ref="HB30:HB33"/>
    <mergeCell ref="HC30:HC33"/>
    <mergeCell ref="GZ34:GZ37"/>
    <mergeCell ref="HA34:HA37"/>
    <mergeCell ref="HB34:HB37"/>
    <mergeCell ref="HC34:HC37"/>
    <mergeCell ref="HB22:HB25"/>
    <mergeCell ref="HC22:HC25"/>
    <mergeCell ref="GZ26:GZ29"/>
    <mergeCell ref="HA26:HA29"/>
    <mergeCell ref="HB26:HB29"/>
    <mergeCell ref="HC26:HC29"/>
    <mergeCell ref="HB14:HB17"/>
    <mergeCell ref="HC14:HC17"/>
    <mergeCell ref="GZ18:GZ21"/>
    <mergeCell ref="HA18:HA21"/>
    <mergeCell ref="HB18:HB21"/>
    <mergeCell ref="HC18:HC21"/>
    <mergeCell ref="GZ54:GZ57"/>
    <mergeCell ref="HA54:HA57"/>
    <mergeCell ref="HB54:HB57"/>
    <mergeCell ref="HC54:HC57"/>
    <mergeCell ref="GZ58:GZ61"/>
    <mergeCell ref="HA58:HA61"/>
    <mergeCell ref="HB58:HB61"/>
    <mergeCell ref="HC58:HC61"/>
    <mergeCell ref="GZ46:GZ49"/>
    <mergeCell ref="HA46:HA49"/>
    <mergeCell ref="HB46:HB49"/>
    <mergeCell ref="HC46:HC49"/>
    <mergeCell ref="GZ50:GZ53"/>
    <mergeCell ref="HA50:HA53"/>
    <mergeCell ref="HB50:HB53"/>
    <mergeCell ref="HC50:HC53"/>
    <mergeCell ref="GZ38:GZ41"/>
    <mergeCell ref="HA38:HA41"/>
    <mergeCell ref="HB38:HB41"/>
    <mergeCell ref="HC38:HC41"/>
    <mergeCell ref="GZ42:GZ45"/>
    <mergeCell ref="HA42:HA45"/>
    <mergeCell ref="HB42:HB45"/>
    <mergeCell ref="HC42:HC45"/>
    <mergeCell ref="GZ78:GZ81"/>
    <mergeCell ref="HA78:HA81"/>
    <mergeCell ref="HB78:HB81"/>
    <mergeCell ref="HC78:HC81"/>
    <mergeCell ref="GZ82:GZ85"/>
    <mergeCell ref="HA82:HA85"/>
    <mergeCell ref="HB82:HB85"/>
    <mergeCell ref="HC82:HC85"/>
    <mergeCell ref="GZ70:GZ73"/>
    <mergeCell ref="HA70:HA73"/>
    <mergeCell ref="HB70:HB73"/>
    <mergeCell ref="HC70:HC73"/>
    <mergeCell ref="GZ74:GZ77"/>
    <mergeCell ref="HA74:HA77"/>
    <mergeCell ref="HB74:HB77"/>
    <mergeCell ref="HC74:HC77"/>
    <mergeCell ref="GZ62:GZ65"/>
    <mergeCell ref="HA62:HA65"/>
    <mergeCell ref="HB62:HB65"/>
    <mergeCell ref="HC62:HC65"/>
    <mergeCell ref="GZ66:GZ69"/>
    <mergeCell ref="HA66:HA69"/>
    <mergeCell ref="HB66:HB69"/>
    <mergeCell ref="HC66:HC69"/>
    <mergeCell ref="GZ103:GZ106"/>
    <mergeCell ref="HA103:HA106"/>
    <mergeCell ref="HB103:HB106"/>
    <mergeCell ref="HC103:HC106"/>
    <mergeCell ref="GZ107:GZ110"/>
    <mergeCell ref="HA107:HA110"/>
    <mergeCell ref="HB107:HB110"/>
    <mergeCell ref="HC107:HC110"/>
    <mergeCell ref="GZ95:GZ98"/>
    <mergeCell ref="HA95:HA98"/>
    <mergeCell ref="HB95:HB98"/>
    <mergeCell ref="HC95:HC98"/>
    <mergeCell ref="GZ99:GZ102"/>
    <mergeCell ref="HA99:HA102"/>
    <mergeCell ref="HB99:HB102"/>
    <mergeCell ref="HC99:HC102"/>
    <mergeCell ref="GZ86:GZ90"/>
    <mergeCell ref="HA86:HA90"/>
    <mergeCell ref="HB86:HB90"/>
    <mergeCell ref="HC86:HC90"/>
    <mergeCell ref="GZ91:GZ94"/>
    <mergeCell ref="HA91:HA94"/>
    <mergeCell ref="HB91:HB94"/>
    <mergeCell ref="HC91:HC94"/>
    <mergeCell ref="GZ129:GZ132"/>
    <mergeCell ref="HA129:HA132"/>
    <mergeCell ref="HB129:HB132"/>
    <mergeCell ref="HC129:HC132"/>
    <mergeCell ref="GZ133:GZ136"/>
    <mergeCell ref="HA133:HA136"/>
    <mergeCell ref="HB133:HB136"/>
    <mergeCell ref="HC133:HC136"/>
    <mergeCell ref="GZ121:GZ124"/>
    <mergeCell ref="HA121:HA124"/>
    <mergeCell ref="HB121:HB124"/>
    <mergeCell ref="HC121:HC124"/>
    <mergeCell ref="GZ125:GZ128"/>
    <mergeCell ref="HA125:HA128"/>
    <mergeCell ref="HB125:HB128"/>
    <mergeCell ref="HC125:HC128"/>
    <mergeCell ref="GZ111:GZ115"/>
    <mergeCell ref="HA111:HA115"/>
    <mergeCell ref="HB111:HB115"/>
    <mergeCell ref="HC111:HC115"/>
    <mergeCell ref="GZ116:GZ120"/>
    <mergeCell ref="HA116:HA120"/>
    <mergeCell ref="HB116:HB120"/>
    <mergeCell ref="HC116:HC120"/>
    <mergeCell ref="HB153:HB157"/>
    <mergeCell ref="HC153:HC157"/>
    <mergeCell ref="GZ158:GZ161"/>
    <mergeCell ref="HA158:HA161"/>
    <mergeCell ref="HB158:HB161"/>
    <mergeCell ref="HC158:HC161"/>
    <mergeCell ref="GZ145:GZ148"/>
    <mergeCell ref="HA145:HA148"/>
    <mergeCell ref="HB145:HB148"/>
    <mergeCell ref="HC145:HC148"/>
    <mergeCell ref="GZ149:GZ152"/>
    <mergeCell ref="HA149:HA152"/>
    <mergeCell ref="HB149:HB152"/>
    <mergeCell ref="HC149:HC152"/>
    <mergeCell ref="GZ137:GZ140"/>
    <mergeCell ref="HA137:HA140"/>
    <mergeCell ref="HB137:HB140"/>
    <mergeCell ref="HC137:HC140"/>
    <mergeCell ref="GZ141:GZ144"/>
    <mergeCell ref="HA141:HA144"/>
    <mergeCell ref="HB141:HB144"/>
    <mergeCell ref="HC141:HC144"/>
    <mergeCell ref="HI10:HI13"/>
    <mergeCell ref="HJ10:HJ13"/>
    <mergeCell ref="HK10:HK13"/>
    <mergeCell ref="HL10:HL13"/>
    <mergeCell ref="HM10:HM13"/>
    <mergeCell ref="HN10:HN13"/>
    <mergeCell ref="HI6:HI9"/>
    <mergeCell ref="HJ6:HJ9"/>
    <mergeCell ref="HK6:HK9"/>
    <mergeCell ref="HL6:HL9"/>
    <mergeCell ref="HM6:HM9"/>
    <mergeCell ref="HN6:HN9"/>
    <mergeCell ref="GZ171:GZ174"/>
    <mergeCell ref="HA171:HA174"/>
    <mergeCell ref="HB171:HB174"/>
    <mergeCell ref="HC171:HC174"/>
    <mergeCell ref="HG6:HG9"/>
    <mergeCell ref="HH6:HH9"/>
    <mergeCell ref="HG10:HG13"/>
    <mergeCell ref="HH10:HH13"/>
    <mergeCell ref="HG14:HG17"/>
    <mergeCell ref="HH14:HH17"/>
    <mergeCell ref="GZ162:GZ166"/>
    <mergeCell ref="HA162:HA166"/>
    <mergeCell ref="HB162:HB166"/>
    <mergeCell ref="HC162:HC166"/>
    <mergeCell ref="GZ167:GZ170"/>
    <mergeCell ref="HA167:HA170"/>
    <mergeCell ref="HB167:HB170"/>
    <mergeCell ref="HC167:HC170"/>
    <mergeCell ref="GZ153:GZ157"/>
    <mergeCell ref="HA153:HA157"/>
    <mergeCell ref="HM18:HM21"/>
    <mergeCell ref="HN18:HN21"/>
    <mergeCell ref="HG22:HG25"/>
    <mergeCell ref="HH22:HH25"/>
    <mergeCell ref="HI22:HI25"/>
    <mergeCell ref="HJ22:HJ25"/>
    <mergeCell ref="HK22:HK25"/>
    <mergeCell ref="HL22:HL25"/>
    <mergeCell ref="HM22:HM25"/>
    <mergeCell ref="HN22:HN25"/>
    <mergeCell ref="HG18:HG21"/>
    <mergeCell ref="HH18:HH21"/>
    <mergeCell ref="HI18:HI21"/>
    <mergeCell ref="HJ18:HJ21"/>
    <mergeCell ref="HK18:HK21"/>
    <mergeCell ref="HL18:HL21"/>
    <mergeCell ref="HI14:HI17"/>
    <mergeCell ref="HJ14:HJ17"/>
    <mergeCell ref="HK14:HK17"/>
    <mergeCell ref="HL14:HL17"/>
    <mergeCell ref="HM14:HM17"/>
    <mergeCell ref="HN14:HN17"/>
    <mergeCell ref="HM34:HM37"/>
    <mergeCell ref="HN34:HN37"/>
    <mergeCell ref="HG38:HG41"/>
    <mergeCell ref="HH38:HH41"/>
    <mergeCell ref="HI38:HI41"/>
    <mergeCell ref="HJ38:HJ41"/>
    <mergeCell ref="HK38:HK41"/>
    <mergeCell ref="HL38:HL41"/>
    <mergeCell ref="HM38:HM41"/>
    <mergeCell ref="HN38:HN41"/>
    <mergeCell ref="HG34:HG37"/>
    <mergeCell ref="HH34:HH37"/>
    <mergeCell ref="HI34:HI37"/>
    <mergeCell ref="HJ34:HJ37"/>
    <mergeCell ref="HK34:HK37"/>
    <mergeCell ref="HL34:HL37"/>
    <mergeCell ref="HM26:HM29"/>
    <mergeCell ref="HN26:HN29"/>
    <mergeCell ref="HG30:HG33"/>
    <mergeCell ref="HH30:HH33"/>
    <mergeCell ref="HI30:HI33"/>
    <mergeCell ref="HJ30:HJ33"/>
    <mergeCell ref="HK30:HK33"/>
    <mergeCell ref="HL30:HL33"/>
    <mergeCell ref="HM30:HM33"/>
    <mergeCell ref="HN30:HN33"/>
    <mergeCell ref="HG26:HG29"/>
    <mergeCell ref="HH26:HH29"/>
    <mergeCell ref="HI26:HI29"/>
    <mergeCell ref="HJ26:HJ29"/>
    <mergeCell ref="HK26:HK29"/>
    <mergeCell ref="HL26:HL29"/>
    <mergeCell ref="HM50:HM53"/>
    <mergeCell ref="HN50:HN53"/>
    <mergeCell ref="HG54:HG57"/>
    <mergeCell ref="HH54:HH57"/>
    <mergeCell ref="HI54:HI57"/>
    <mergeCell ref="HJ54:HJ57"/>
    <mergeCell ref="HK54:HK57"/>
    <mergeCell ref="HL54:HL57"/>
    <mergeCell ref="HM54:HM57"/>
    <mergeCell ref="HN54:HN57"/>
    <mergeCell ref="HG50:HG53"/>
    <mergeCell ref="HH50:HH53"/>
    <mergeCell ref="HI50:HI53"/>
    <mergeCell ref="HJ50:HJ53"/>
    <mergeCell ref="HK50:HK53"/>
    <mergeCell ref="HL50:HL53"/>
    <mergeCell ref="HM42:HM45"/>
    <mergeCell ref="HN42:HN45"/>
    <mergeCell ref="HG46:HG49"/>
    <mergeCell ref="HH46:HH49"/>
    <mergeCell ref="HI46:HI49"/>
    <mergeCell ref="HJ46:HJ49"/>
    <mergeCell ref="HK46:HK49"/>
    <mergeCell ref="HL46:HL49"/>
    <mergeCell ref="HM46:HM49"/>
    <mergeCell ref="HN46:HN49"/>
    <mergeCell ref="HG42:HG45"/>
    <mergeCell ref="HH42:HH45"/>
    <mergeCell ref="HI42:HI45"/>
    <mergeCell ref="HJ42:HJ45"/>
    <mergeCell ref="HK42:HK45"/>
    <mergeCell ref="HL42:HL45"/>
    <mergeCell ref="HM66:HM69"/>
    <mergeCell ref="HN66:HN69"/>
    <mergeCell ref="HG70:HG73"/>
    <mergeCell ref="HH70:HH73"/>
    <mergeCell ref="HI70:HI73"/>
    <mergeCell ref="HJ70:HJ73"/>
    <mergeCell ref="HK70:HK73"/>
    <mergeCell ref="HL70:HL73"/>
    <mergeCell ref="HM70:HM73"/>
    <mergeCell ref="HN70:HN73"/>
    <mergeCell ref="HG66:HG69"/>
    <mergeCell ref="HH66:HH69"/>
    <mergeCell ref="HI66:HI69"/>
    <mergeCell ref="HJ66:HJ69"/>
    <mergeCell ref="HK66:HK69"/>
    <mergeCell ref="HL66:HL69"/>
    <mergeCell ref="HM58:HM61"/>
    <mergeCell ref="HN58:HN61"/>
    <mergeCell ref="HG62:HG65"/>
    <mergeCell ref="HH62:HH65"/>
    <mergeCell ref="HI62:HI65"/>
    <mergeCell ref="HJ62:HJ65"/>
    <mergeCell ref="HK62:HK65"/>
    <mergeCell ref="HL62:HL65"/>
    <mergeCell ref="HM62:HM65"/>
    <mergeCell ref="HN62:HN65"/>
    <mergeCell ref="HG58:HG61"/>
    <mergeCell ref="HH58:HH61"/>
    <mergeCell ref="HI58:HI61"/>
    <mergeCell ref="HJ58:HJ61"/>
    <mergeCell ref="HK58:HK61"/>
    <mergeCell ref="HL58:HL61"/>
    <mergeCell ref="HM82:HM85"/>
    <mergeCell ref="HN82:HN85"/>
    <mergeCell ref="HG86:HG90"/>
    <mergeCell ref="HH86:HH90"/>
    <mergeCell ref="HI86:HI90"/>
    <mergeCell ref="HJ86:HJ90"/>
    <mergeCell ref="HK86:HK90"/>
    <mergeCell ref="HL86:HL90"/>
    <mergeCell ref="HM86:HM90"/>
    <mergeCell ref="HN86:HN90"/>
    <mergeCell ref="HG82:HG85"/>
    <mergeCell ref="HH82:HH85"/>
    <mergeCell ref="HI82:HI85"/>
    <mergeCell ref="HJ82:HJ85"/>
    <mergeCell ref="HK82:HK85"/>
    <mergeCell ref="HL82:HL85"/>
    <mergeCell ref="HM74:HM77"/>
    <mergeCell ref="HN74:HN77"/>
    <mergeCell ref="HG78:HG81"/>
    <mergeCell ref="HH78:HH81"/>
    <mergeCell ref="HI78:HI81"/>
    <mergeCell ref="HJ78:HJ81"/>
    <mergeCell ref="HK78:HK81"/>
    <mergeCell ref="HL78:HL81"/>
    <mergeCell ref="HM78:HM81"/>
    <mergeCell ref="HN78:HN81"/>
    <mergeCell ref="HG74:HG77"/>
    <mergeCell ref="HH74:HH77"/>
    <mergeCell ref="HI74:HI77"/>
    <mergeCell ref="HJ74:HJ77"/>
    <mergeCell ref="HK74:HK77"/>
    <mergeCell ref="HL74:HL77"/>
    <mergeCell ref="HM99:HM102"/>
    <mergeCell ref="HN99:HN102"/>
    <mergeCell ref="HG103:HG106"/>
    <mergeCell ref="HH103:HH106"/>
    <mergeCell ref="HI103:HI106"/>
    <mergeCell ref="HJ103:HJ106"/>
    <mergeCell ref="HK103:HK106"/>
    <mergeCell ref="HL103:HL106"/>
    <mergeCell ref="HM103:HM106"/>
    <mergeCell ref="HN103:HN106"/>
    <mergeCell ref="HG99:HG102"/>
    <mergeCell ref="HH99:HH102"/>
    <mergeCell ref="HI99:HI102"/>
    <mergeCell ref="HJ99:HJ102"/>
    <mergeCell ref="HK99:HK102"/>
    <mergeCell ref="HL99:HL102"/>
    <mergeCell ref="HM91:HM94"/>
    <mergeCell ref="HN91:HN94"/>
    <mergeCell ref="HG95:HG98"/>
    <mergeCell ref="HH95:HH98"/>
    <mergeCell ref="HI95:HI98"/>
    <mergeCell ref="HJ95:HJ98"/>
    <mergeCell ref="HK95:HK98"/>
    <mergeCell ref="HL95:HL98"/>
    <mergeCell ref="HM95:HM98"/>
    <mergeCell ref="HN95:HN98"/>
    <mergeCell ref="HG91:HG94"/>
    <mergeCell ref="HH91:HH94"/>
    <mergeCell ref="HI91:HI94"/>
    <mergeCell ref="HJ91:HJ94"/>
    <mergeCell ref="HK91:HK94"/>
    <mergeCell ref="HL91:HL94"/>
    <mergeCell ref="HM116:HM120"/>
    <mergeCell ref="HN116:HN120"/>
    <mergeCell ref="HG121:HG124"/>
    <mergeCell ref="HH121:HH124"/>
    <mergeCell ref="HI121:HI124"/>
    <mergeCell ref="HJ121:HJ124"/>
    <mergeCell ref="HK121:HK124"/>
    <mergeCell ref="HL121:HL124"/>
    <mergeCell ref="HM121:HM124"/>
    <mergeCell ref="HN121:HN124"/>
    <mergeCell ref="HG116:HG120"/>
    <mergeCell ref="HH116:HH120"/>
    <mergeCell ref="HI116:HI120"/>
    <mergeCell ref="HJ116:HJ120"/>
    <mergeCell ref="HK116:HK120"/>
    <mergeCell ref="HL116:HL120"/>
    <mergeCell ref="HM107:HM110"/>
    <mergeCell ref="HN107:HN110"/>
    <mergeCell ref="HG111:HG115"/>
    <mergeCell ref="HH111:HH115"/>
    <mergeCell ref="HI111:HI115"/>
    <mergeCell ref="HJ111:HJ115"/>
    <mergeCell ref="HK111:HK115"/>
    <mergeCell ref="HL111:HL115"/>
    <mergeCell ref="HM111:HM115"/>
    <mergeCell ref="HN111:HN115"/>
    <mergeCell ref="HG107:HG110"/>
    <mergeCell ref="HH107:HH110"/>
    <mergeCell ref="HI107:HI110"/>
    <mergeCell ref="HJ107:HJ110"/>
    <mergeCell ref="HK107:HK110"/>
    <mergeCell ref="HL107:HL110"/>
    <mergeCell ref="HM133:HM136"/>
    <mergeCell ref="HN133:HN136"/>
    <mergeCell ref="HG137:HG140"/>
    <mergeCell ref="HH137:HH140"/>
    <mergeCell ref="HI137:HI140"/>
    <mergeCell ref="HJ137:HJ140"/>
    <mergeCell ref="HK137:HK140"/>
    <mergeCell ref="HL137:HL140"/>
    <mergeCell ref="HM137:HM140"/>
    <mergeCell ref="HN137:HN140"/>
    <mergeCell ref="HG133:HG136"/>
    <mergeCell ref="HH133:HH136"/>
    <mergeCell ref="HI133:HI136"/>
    <mergeCell ref="HJ133:HJ136"/>
    <mergeCell ref="HK133:HK136"/>
    <mergeCell ref="HL133:HL136"/>
    <mergeCell ref="HM125:HM128"/>
    <mergeCell ref="HN125:HN128"/>
    <mergeCell ref="HG129:HG132"/>
    <mergeCell ref="HH129:HH132"/>
    <mergeCell ref="HI129:HI132"/>
    <mergeCell ref="HJ129:HJ132"/>
    <mergeCell ref="HK129:HK132"/>
    <mergeCell ref="HL129:HL132"/>
    <mergeCell ref="HM129:HM132"/>
    <mergeCell ref="HN129:HN132"/>
    <mergeCell ref="HG125:HG128"/>
    <mergeCell ref="HH125:HH128"/>
    <mergeCell ref="HI125:HI128"/>
    <mergeCell ref="HJ125:HJ128"/>
    <mergeCell ref="HK125:HK128"/>
    <mergeCell ref="HL125:HL128"/>
    <mergeCell ref="HM149:HM152"/>
    <mergeCell ref="HN149:HN152"/>
    <mergeCell ref="HG153:HG157"/>
    <mergeCell ref="HH153:HH157"/>
    <mergeCell ref="HI153:HI157"/>
    <mergeCell ref="HJ153:HJ157"/>
    <mergeCell ref="HK153:HK157"/>
    <mergeCell ref="HL153:HL157"/>
    <mergeCell ref="HM153:HM157"/>
    <mergeCell ref="HN153:HN157"/>
    <mergeCell ref="HG149:HG152"/>
    <mergeCell ref="HH149:HH152"/>
    <mergeCell ref="HI149:HI152"/>
    <mergeCell ref="HJ149:HJ152"/>
    <mergeCell ref="HK149:HK152"/>
    <mergeCell ref="HL149:HL152"/>
    <mergeCell ref="HM141:HM144"/>
    <mergeCell ref="HN141:HN144"/>
    <mergeCell ref="HG145:HG148"/>
    <mergeCell ref="HH145:HH148"/>
    <mergeCell ref="HI145:HI148"/>
    <mergeCell ref="HJ145:HJ148"/>
    <mergeCell ref="HK145:HK148"/>
    <mergeCell ref="HL145:HL148"/>
    <mergeCell ref="HM145:HM148"/>
    <mergeCell ref="HN145:HN148"/>
    <mergeCell ref="HG141:HG144"/>
    <mergeCell ref="HH141:HH144"/>
    <mergeCell ref="HI141:HI144"/>
    <mergeCell ref="HJ141:HJ144"/>
    <mergeCell ref="HK141:HK144"/>
    <mergeCell ref="HL141:HL144"/>
    <mergeCell ref="HM167:HM170"/>
    <mergeCell ref="HN167:HN170"/>
    <mergeCell ref="HG171:HG174"/>
    <mergeCell ref="HH171:HH174"/>
    <mergeCell ref="HI171:HI174"/>
    <mergeCell ref="HJ171:HJ174"/>
    <mergeCell ref="HK171:HK174"/>
    <mergeCell ref="HL171:HL174"/>
    <mergeCell ref="HM171:HM174"/>
    <mergeCell ref="HN171:HN174"/>
    <mergeCell ref="HG167:HG170"/>
    <mergeCell ref="HH167:HH170"/>
    <mergeCell ref="HI167:HI170"/>
    <mergeCell ref="HJ167:HJ170"/>
    <mergeCell ref="HK167:HK170"/>
    <mergeCell ref="HL167:HL170"/>
    <mergeCell ref="HM158:HM161"/>
    <mergeCell ref="HN158:HN161"/>
    <mergeCell ref="HG162:HG166"/>
    <mergeCell ref="HH162:HH166"/>
    <mergeCell ref="HI162:HI166"/>
    <mergeCell ref="HJ162:HJ166"/>
    <mergeCell ref="HK162:HK166"/>
    <mergeCell ref="HL162:HL166"/>
    <mergeCell ref="HM162:HM166"/>
    <mergeCell ref="HN162:HN166"/>
    <mergeCell ref="HG158:HG161"/>
    <mergeCell ref="HH158:HH161"/>
    <mergeCell ref="HI158:HI161"/>
    <mergeCell ref="HJ158:HJ161"/>
    <mergeCell ref="HK158:HK161"/>
    <mergeCell ref="HL158:HL161"/>
    <mergeCell ref="IL22:IL25"/>
    <mergeCell ref="IM22:IM25"/>
    <mergeCell ref="IN22:IN25"/>
    <mergeCell ref="IO22:IO25"/>
    <mergeCell ref="IL26:IL29"/>
    <mergeCell ref="IM26:IM29"/>
    <mergeCell ref="IN26:IN29"/>
    <mergeCell ref="IO26:IO29"/>
    <mergeCell ref="IL14:IL17"/>
    <mergeCell ref="IM14:IM17"/>
    <mergeCell ref="IN14:IN17"/>
    <mergeCell ref="IO14:IO17"/>
    <mergeCell ref="IL18:IL21"/>
    <mergeCell ref="IM18:IM21"/>
    <mergeCell ref="IN18:IN21"/>
    <mergeCell ref="IO18:IO21"/>
    <mergeCell ref="IL6:IL9"/>
    <mergeCell ref="IM6:IM9"/>
    <mergeCell ref="IN6:IN9"/>
    <mergeCell ref="IO6:IO9"/>
    <mergeCell ref="IL10:IL13"/>
    <mergeCell ref="IM10:IM13"/>
    <mergeCell ref="IN10:IN13"/>
    <mergeCell ref="IO10:IO13"/>
    <mergeCell ref="IL46:IL49"/>
    <mergeCell ref="IM46:IM49"/>
    <mergeCell ref="IN46:IN49"/>
    <mergeCell ref="IO46:IO49"/>
    <mergeCell ref="IL50:IL53"/>
    <mergeCell ref="IM50:IM53"/>
    <mergeCell ref="IN50:IN53"/>
    <mergeCell ref="IO50:IO53"/>
    <mergeCell ref="IL38:IL41"/>
    <mergeCell ref="IM38:IM41"/>
    <mergeCell ref="IN38:IN41"/>
    <mergeCell ref="IO38:IO41"/>
    <mergeCell ref="IL42:IL45"/>
    <mergeCell ref="IM42:IM45"/>
    <mergeCell ref="IN42:IN45"/>
    <mergeCell ref="IO42:IO45"/>
    <mergeCell ref="IL30:IL33"/>
    <mergeCell ref="IM30:IM33"/>
    <mergeCell ref="IN30:IN33"/>
    <mergeCell ref="IO30:IO33"/>
    <mergeCell ref="IL34:IL37"/>
    <mergeCell ref="IM34:IM37"/>
    <mergeCell ref="IN34:IN37"/>
    <mergeCell ref="IO34:IO37"/>
    <mergeCell ref="IL70:IL73"/>
    <mergeCell ref="IM70:IM73"/>
    <mergeCell ref="IN70:IN73"/>
    <mergeCell ref="IO70:IO73"/>
    <mergeCell ref="IL74:IL77"/>
    <mergeCell ref="IM74:IM77"/>
    <mergeCell ref="IN74:IN77"/>
    <mergeCell ref="IO74:IO77"/>
    <mergeCell ref="IL62:IL65"/>
    <mergeCell ref="IM62:IM65"/>
    <mergeCell ref="IN62:IN65"/>
    <mergeCell ref="IO62:IO65"/>
    <mergeCell ref="IL66:IL69"/>
    <mergeCell ref="IM66:IM69"/>
    <mergeCell ref="IN66:IN69"/>
    <mergeCell ref="IO66:IO69"/>
    <mergeCell ref="IL54:IL57"/>
    <mergeCell ref="IM54:IM57"/>
    <mergeCell ref="IN54:IN57"/>
    <mergeCell ref="IO54:IO57"/>
    <mergeCell ref="IL58:IL61"/>
    <mergeCell ref="IM58:IM61"/>
    <mergeCell ref="IN58:IN61"/>
    <mergeCell ref="IO58:IO61"/>
    <mergeCell ref="IL95:IL98"/>
    <mergeCell ref="IM95:IM98"/>
    <mergeCell ref="IN95:IN98"/>
    <mergeCell ref="IO95:IO98"/>
    <mergeCell ref="IL99:IL102"/>
    <mergeCell ref="IM99:IM102"/>
    <mergeCell ref="IN99:IN102"/>
    <mergeCell ref="IO99:IO102"/>
    <mergeCell ref="IL86:IL90"/>
    <mergeCell ref="IM86:IM90"/>
    <mergeCell ref="IN86:IN90"/>
    <mergeCell ref="IO86:IO90"/>
    <mergeCell ref="IL91:IL94"/>
    <mergeCell ref="IM91:IM94"/>
    <mergeCell ref="IN91:IN94"/>
    <mergeCell ref="IO91:IO94"/>
    <mergeCell ref="IL78:IL81"/>
    <mergeCell ref="IM78:IM81"/>
    <mergeCell ref="IN78:IN81"/>
    <mergeCell ref="IO78:IO81"/>
    <mergeCell ref="IL82:IL85"/>
    <mergeCell ref="IM82:IM85"/>
    <mergeCell ref="IN82:IN85"/>
    <mergeCell ref="IO82:IO85"/>
    <mergeCell ref="IL121:IL124"/>
    <mergeCell ref="IM121:IM124"/>
    <mergeCell ref="IN121:IN124"/>
    <mergeCell ref="IO121:IO124"/>
    <mergeCell ref="IL125:IL128"/>
    <mergeCell ref="IM125:IM128"/>
    <mergeCell ref="IN125:IN128"/>
    <mergeCell ref="IO125:IO128"/>
    <mergeCell ref="IL111:IL115"/>
    <mergeCell ref="IM111:IM115"/>
    <mergeCell ref="IN111:IN115"/>
    <mergeCell ref="IO111:IO115"/>
    <mergeCell ref="IL116:IL120"/>
    <mergeCell ref="IM116:IM120"/>
    <mergeCell ref="IN116:IN120"/>
    <mergeCell ref="IO116:IO120"/>
    <mergeCell ref="IL103:IL106"/>
    <mergeCell ref="IM103:IM106"/>
    <mergeCell ref="IN103:IN106"/>
    <mergeCell ref="IO103:IO106"/>
    <mergeCell ref="IL107:IL110"/>
    <mergeCell ref="IM107:IM110"/>
    <mergeCell ref="IN107:IN110"/>
    <mergeCell ref="IO107:IO110"/>
    <mergeCell ref="IL145:IL148"/>
    <mergeCell ref="IM145:IM148"/>
    <mergeCell ref="IN145:IN148"/>
    <mergeCell ref="IO145:IO148"/>
    <mergeCell ref="IL149:IL152"/>
    <mergeCell ref="IM149:IM152"/>
    <mergeCell ref="IN149:IN152"/>
    <mergeCell ref="IO149:IO152"/>
    <mergeCell ref="IL137:IL140"/>
    <mergeCell ref="IM137:IM140"/>
    <mergeCell ref="IN137:IN140"/>
    <mergeCell ref="IO137:IO140"/>
    <mergeCell ref="IL141:IL144"/>
    <mergeCell ref="IM141:IM144"/>
    <mergeCell ref="IN141:IN144"/>
    <mergeCell ref="IO141:IO144"/>
    <mergeCell ref="IL129:IL132"/>
    <mergeCell ref="IM129:IM132"/>
    <mergeCell ref="IN129:IN132"/>
    <mergeCell ref="IO129:IO132"/>
    <mergeCell ref="IL133:IL136"/>
    <mergeCell ref="IM133:IM136"/>
    <mergeCell ref="IN133:IN136"/>
    <mergeCell ref="IO133:IO136"/>
    <mergeCell ref="JI6:JI9"/>
    <mergeCell ref="JJ6:JJ9"/>
    <mergeCell ref="JG10:JG13"/>
    <mergeCell ref="JH10:JH13"/>
    <mergeCell ref="JI10:JI13"/>
    <mergeCell ref="JJ10:JJ13"/>
    <mergeCell ref="IL171:IL174"/>
    <mergeCell ref="IM171:IM174"/>
    <mergeCell ref="IN171:IN174"/>
    <mergeCell ref="IO171:IO174"/>
    <mergeCell ref="JG6:JG9"/>
    <mergeCell ref="JH6:JH9"/>
    <mergeCell ref="JG14:JG17"/>
    <mergeCell ref="JH14:JH17"/>
    <mergeCell ref="JG22:JG25"/>
    <mergeCell ref="JH22:JH25"/>
    <mergeCell ref="IL162:IL166"/>
    <mergeCell ref="IM162:IM166"/>
    <mergeCell ref="IN162:IN166"/>
    <mergeCell ref="IO162:IO166"/>
    <mergeCell ref="IL167:IL170"/>
    <mergeCell ref="IM167:IM170"/>
    <mergeCell ref="IN167:IN170"/>
    <mergeCell ref="IO167:IO170"/>
    <mergeCell ref="IL153:IL157"/>
    <mergeCell ref="IM153:IM157"/>
    <mergeCell ref="IN153:IN157"/>
    <mergeCell ref="IO153:IO157"/>
    <mergeCell ref="IL158:IL161"/>
    <mergeCell ref="IM158:IM161"/>
    <mergeCell ref="IN158:IN161"/>
    <mergeCell ref="IO158:IO161"/>
    <mergeCell ref="JG30:JG33"/>
    <mergeCell ref="JH30:JH33"/>
    <mergeCell ref="JI30:JI33"/>
    <mergeCell ref="JJ30:JJ33"/>
    <mergeCell ref="JG34:JG37"/>
    <mergeCell ref="JH34:JH37"/>
    <mergeCell ref="JI34:JI37"/>
    <mergeCell ref="JJ34:JJ37"/>
    <mergeCell ref="JI22:JI25"/>
    <mergeCell ref="JJ22:JJ25"/>
    <mergeCell ref="JG26:JG29"/>
    <mergeCell ref="JH26:JH29"/>
    <mergeCell ref="JI26:JI29"/>
    <mergeCell ref="JJ26:JJ29"/>
    <mergeCell ref="JI14:JI17"/>
    <mergeCell ref="JJ14:JJ17"/>
    <mergeCell ref="JG18:JG21"/>
    <mergeCell ref="JH18:JH21"/>
    <mergeCell ref="JI18:JI21"/>
    <mergeCell ref="JJ18:JJ21"/>
    <mergeCell ref="JG54:JG57"/>
    <mergeCell ref="JH54:JH57"/>
    <mergeCell ref="JI54:JI57"/>
    <mergeCell ref="JJ54:JJ57"/>
    <mergeCell ref="JG58:JG61"/>
    <mergeCell ref="JH58:JH61"/>
    <mergeCell ref="JI58:JI61"/>
    <mergeCell ref="JJ58:JJ61"/>
    <mergeCell ref="JG46:JG49"/>
    <mergeCell ref="JH46:JH49"/>
    <mergeCell ref="JI46:JI49"/>
    <mergeCell ref="JJ46:JJ49"/>
    <mergeCell ref="JG50:JG53"/>
    <mergeCell ref="JH50:JH53"/>
    <mergeCell ref="JI50:JI53"/>
    <mergeCell ref="JJ50:JJ53"/>
    <mergeCell ref="JG38:JG41"/>
    <mergeCell ref="JH38:JH41"/>
    <mergeCell ref="JI38:JI41"/>
    <mergeCell ref="JJ38:JJ41"/>
    <mergeCell ref="JG42:JG45"/>
    <mergeCell ref="JH42:JH45"/>
    <mergeCell ref="JI42:JI45"/>
    <mergeCell ref="JJ42:JJ45"/>
    <mergeCell ref="JG78:JG81"/>
    <mergeCell ref="JH78:JH81"/>
    <mergeCell ref="JI78:JI81"/>
    <mergeCell ref="JJ78:JJ81"/>
    <mergeCell ref="JG82:JG85"/>
    <mergeCell ref="JH82:JH85"/>
    <mergeCell ref="JI82:JI85"/>
    <mergeCell ref="JJ82:JJ85"/>
    <mergeCell ref="JG70:JG73"/>
    <mergeCell ref="JH70:JH73"/>
    <mergeCell ref="JI70:JI73"/>
    <mergeCell ref="JJ70:JJ73"/>
    <mergeCell ref="JG74:JG77"/>
    <mergeCell ref="JH74:JH77"/>
    <mergeCell ref="JI74:JI77"/>
    <mergeCell ref="JJ74:JJ77"/>
    <mergeCell ref="JG62:JG65"/>
    <mergeCell ref="JH62:JH65"/>
    <mergeCell ref="JI62:JI65"/>
    <mergeCell ref="JJ62:JJ65"/>
    <mergeCell ref="JG66:JG69"/>
    <mergeCell ref="JH66:JH69"/>
    <mergeCell ref="JI66:JI69"/>
    <mergeCell ref="JJ66:JJ69"/>
    <mergeCell ref="JG103:JG106"/>
    <mergeCell ref="JH103:JH106"/>
    <mergeCell ref="JI103:JI106"/>
    <mergeCell ref="JJ103:JJ106"/>
    <mergeCell ref="JG107:JG110"/>
    <mergeCell ref="JH107:JH110"/>
    <mergeCell ref="JI107:JI110"/>
    <mergeCell ref="JJ107:JJ110"/>
    <mergeCell ref="JG95:JG98"/>
    <mergeCell ref="JH95:JH98"/>
    <mergeCell ref="JI95:JI98"/>
    <mergeCell ref="JJ95:JJ98"/>
    <mergeCell ref="JG99:JG102"/>
    <mergeCell ref="JH99:JH102"/>
    <mergeCell ref="JI99:JI102"/>
    <mergeCell ref="JJ99:JJ102"/>
    <mergeCell ref="JG86:JG90"/>
    <mergeCell ref="JH86:JH90"/>
    <mergeCell ref="JI86:JI90"/>
    <mergeCell ref="JJ86:JJ90"/>
    <mergeCell ref="JG91:JG94"/>
    <mergeCell ref="JH91:JH94"/>
    <mergeCell ref="JI91:JI94"/>
    <mergeCell ref="JJ91:JJ94"/>
    <mergeCell ref="JG129:JG132"/>
    <mergeCell ref="JH129:JH132"/>
    <mergeCell ref="JI129:JI132"/>
    <mergeCell ref="JJ129:JJ132"/>
    <mergeCell ref="JG133:JG136"/>
    <mergeCell ref="JH133:JH136"/>
    <mergeCell ref="JI133:JI136"/>
    <mergeCell ref="JJ133:JJ136"/>
    <mergeCell ref="JG121:JG124"/>
    <mergeCell ref="JH121:JH124"/>
    <mergeCell ref="JI121:JI124"/>
    <mergeCell ref="JJ121:JJ124"/>
    <mergeCell ref="JG125:JG128"/>
    <mergeCell ref="JH125:JH128"/>
    <mergeCell ref="JI125:JI128"/>
    <mergeCell ref="JJ125:JJ128"/>
    <mergeCell ref="JG111:JG115"/>
    <mergeCell ref="JH111:JH115"/>
    <mergeCell ref="JI111:JI115"/>
    <mergeCell ref="JJ111:JJ115"/>
    <mergeCell ref="JG116:JG120"/>
    <mergeCell ref="JH116:JH120"/>
    <mergeCell ref="JI116:JI120"/>
    <mergeCell ref="JJ116:JJ120"/>
    <mergeCell ref="JG153:JG157"/>
    <mergeCell ref="JH153:JH157"/>
    <mergeCell ref="JI153:JI157"/>
    <mergeCell ref="JJ153:JJ157"/>
    <mergeCell ref="JG158:JG161"/>
    <mergeCell ref="JH158:JH161"/>
    <mergeCell ref="JI158:JI161"/>
    <mergeCell ref="JJ158:JJ161"/>
    <mergeCell ref="JG145:JG148"/>
    <mergeCell ref="JH145:JH148"/>
    <mergeCell ref="JI145:JI148"/>
    <mergeCell ref="JJ145:JJ148"/>
    <mergeCell ref="JG149:JG152"/>
    <mergeCell ref="JH149:JH152"/>
    <mergeCell ref="JI149:JI152"/>
    <mergeCell ref="JJ149:JJ152"/>
    <mergeCell ref="JG137:JG140"/>
    <mergeCell ref="JH137:JH140"/>
    <mergeCell ref="JI137:JI140"/>
    <mergeCell ref="JJ137:JJ140"/>
    <mergeCell ref="JG141:JG144"/>
    <mergeCell ref="JH141:JH144"/>
    <mergeCell ref="JI141:JI144"/>
    <mergeCell ref="JJ141:JJ144"/>
    <mergeCell ref="JP18:JP21"/>
    <mergeCell ref="JM22:JM25"/>
    <mergeCell ref="JN22:JN25"/>
    <mergeCell ref="JP22:JP25"/>
    <mergeCell ref="JM26:JM29"/>
    <mergeCell ref="JN26:JN29"/>
    <mergeCell ref="JP26:JP29"/>
    <mergeCell ref="JP6:JP9"/>
    <mergeCell ref="JM10:JM13"/>
    <mergeCell ref="JN10:JN13"/>
    <mergeCell ref="JP10:JP13"/>
    <mergeCell ref="JM14:JM17"/>
    <mergeCell ref="JN14:JN17"/>
    <mergeCell ref="JP14:JP17"/>
    <mergeCell ref="JG171:JG174"/>
    <mergeCell ref="JH171:JH174"/>
    <mergeCell ref="JI171:JI174"/>
    <mergeCell ref="JJ171:JJ174"/>
    <mergeCell ref="JM6:JM9"/>
    <mergeCell ref="JN6:JN9"/>
    <mergeCell ref="JM18:JM21"/>
    <mergeCell ref="JN18:JN21"/>
    <mergeCell ref="JM30:JM33"/>
    <mergeCell ref="JN30:JN33"/>
    <mergeCell ref="JG162:JG166"/>
    <mergeCell ref="JH162:JH166"/>
    <mergeCell ref="JI162:JI166"/>
    <mergeCell ref="JJ162:JJ166"/>
    <mergeCell ref="JG167:JG170"/>
    <mergeCell ref="JH167:JH170"/>
    <mergeCell ref="JI167:JI170"/>
    <mergeCell ref="JJ167:JJ170"/>
    <mergeCell ref="JM50:JM53"/>
    <mergeCell ref="JN50:JN53"/>
    <mergeCell ref="JP50:JP53"/>
    <mergeCell ref="JM54:JM57"/>
    <mergeCell ref="JN54:JN57"/>
    <mergeCell ref="JP54:JP57"/>
    <mergeCell ref="JM42:JM45"/>
    <mergeCell ref="JN42:JN45"/>
    <mergeCell ref="JP42:JP45"/>
    <mergeCell ref="JM46:JM49"/>
    <mergeCell ref="JN46:JN49"/>
    <mergeCell ref="JP46:JP49"/>
    <mergeCell ref="JP30:JP33"/>
    <mergeCell ref="JM34:JM37"/>
    <mergeCell ref="JN34:JN37"/>
    <mergeCell ref="JP34:JP37"/>
    <mergeCell ref="JM38:JM41"/>
    <mergeCell ref="JN38:JN41"/>
    <mergeCell ref="JP38:JP41"/>
    <mergeCell ref="JM74:JM77"/>
    <mergeCell ref="JN74:JN77"/>
    <mergeCell ref="JP74:JP77"/>
    <mergeCell ref="JM78:JM81"/>
    <mergeCell ref="JN78:JN81"/>
    <mergeCell ref="JP78:JP81"/>
    <mergeCell ref="JM66:JM69"/>
    <mergeCell ref="JN66:JN69"/>
    <mergeCell ref="JP66:JP69"/>
    <mergeCell ref="JM70:JM73"/>
    <mergeCell ref="JN70:JN73"/>
    <mergeCell ref="JP70:JP73"/>
    <mergeCell ref="JM58:JM61"/>
    <mergeCell ref="JN58:JN61"/>
    <mergeCell ref="JP58:JP61"/>
    <mergeCell ref="JM62:JM65"/>
    <mergeCell ref="JN62:JN65"/>
    <mergeCell ref="JP62:JP65"/>
    <mergeCell ref="JM99:JM102"/>
    <mergeCell ref="JN99:JN102"/>
    <mergeCell ref="JP99:JP102"/>
    <mergeCell ref="JM103:JM106"/>
    <mergeCell ref="JN103:JN106"/>
    <mergeCell ref="JP103:JP106"/>
    <mergeCell ref="JM91:JM94"/>
    <mergeCell ref="JN91:JN94"/>
    <mergeCell ref="JP91:JP94"/>
    <mergeCell ref="JM95:JM98"/>
    <mergeCell ref="JN95:JN98"/>
    <mergeCell ref="JP95:JP98"/>
    <mergeCell ref="JM82:JM85"/>
    <mergeCell ref="JN82:JN85"/>
    <mergeCell ref="JP82:JP85"/>
    <mergeCell ref="JM86:JM90"/>
    <mergeCell ref="JN86:JN90"/>
    <mergeCell ref="JP86:JP90"/>
    <mergeCell ref="JP133:JP136"/>
    <mergeCell ref="JM137:JM140"/>
    <mergeCell ref="JN137:JN140"/>
    <mergeCell ref="JP137:JP140"/>
    <mergeCell ref="JM125:JM128"/>
    <mergeCell ref="JN125:JN128"/>
    <mergeCell ref="JP125:JP128"/>
    <mergeCell ref="JM129:JM132"/>
    <mergeCell ref="JN129:JN132"/>
    <mergeCell ref="JP129:JP132"/>
    <mergeCell ref="JM116:JM120"/>
    <mergeCell ref="JN116:JN120"/>
    <mergeCell ref="JP116:JP120"/>
    <mergeCell ref="JM121:JM124"/>
    <mergeCell ref="JN121:JN124"/>
    <mergeCell ref="JP121:JP124"/>
    <mergeCell ref="JM107:JM110"/>
    <mergeCell ref="JN107:JN110"/>
    <mergeCell ref="JP107:JP110"/>
    <mergeCell ref="JM111:JM115"/>
    <mergeCell ref="JN111:JN115"/>
    <mergeCell ref="JP111:JP115"/>
    <mergeCell ref="KJ6:KJ9"/>
    <mergeCell ref="KL6:KL9"/>
    <mergeCell ref="KJ10:KJ13"/>
    <mergeCell ref="KL10:KL13"/>
    <mergeCell ref="KJ14:KJ17"/>
    <mergeCell ref="KL14:KL17"/>
    <mergeCell ref="JM167:JM170"/>
    <mergeCell ref="JN167:JN170"/>
    <mergeCell ref="JP167:JP170"/>
    <mergeCell ref="JM171:JM174"/>
    <mergeCell ref="JN171:JN174"/>
    <mergeCell ref="JP171:JP174"/>
    <mergeCell ref="JM158:JM161"/>
    <mergeCell ref="JN158:JN161"/>
    <mergeCell ref="JP158:JP161"/>
    <mergeCell ref="JM162:JM166"/>
    <mergeCell ref="JN162:JN166"/>
    <mergeCell ref="JP162:JP166"/>
    <mergeCell ref="JM149:JM152"/>
    <mergeCell ref="JN149:JN152"/>
    <mergeCell ref="JP149:JP152"/>
    <mergeCell ref="JM153:JM157"/>
    <mergeCell ref="JN153:JN157"/>
    <mergeCell ref="JP153:JP157"/>
    <mergeCell ref="JM141:JM144"/>
    <mergeCell ref="JN141:JN144"/>
    <mergeCell ref="JP141:JP144"/>
    <mergeCell ref="JM145:JM148"/>
    <mergeCell ref="JN145:JN148"/>
    <mergeCell ref="JP145:JP148"/>
    <mergeCell ref="JM133:JM136"/>
    <mergeCell ref="JN133:JN136"/>
    <mergeCell ref="KJ42:KJ45"/>
    <mergeCell ref="KL42:KL45"/>
    <mergeCell ref="KJ46:KJ49"/>
    <mergeCell ref="KL46:KL49"/>
    <mergeCell ref="KJ50:KJ53"/>
    <mergeCell ref="KL50:KL53"/>
    <mergeCell ref="KJ30:KJ33"/>
    <mergeCell ref="KL30:KL33"/>
    <mergeCell ref="KJ34:KJ37"/>
    <mergeCell ref="KL34:KL37"/>
    <mergeCell ref="KJ38:KJ41"/>
    <mergeCell ref="KL38:KL41"/>
    <mergeCell ref="KJ18:KJ21"/>
    <mergeCell ref="KL18:KL21"/>
    <mergeCell ref="KJ22:KJ25"/>
    <mergeCell ref="KL22:KL25"/>
    <mergeCell ref="KJ26:KJ29"/>
    <mergeCell ref="KL26:KL29"/>
    <mergeCell ref="KJ78:KJ81"/>
    <mergeCell ref="KL78:KL81"/>
    <mergeCell ref="KJ82:KJ85"/>
    <mergeCell ref="KL82:KL85"/>
    <mergeCell ref="KJ86:KJ90"/>
    <mergeCell ref="KL86:KL90"/>
    <mergeCell ref="KJ66:KJ69"/>
    <mergeCell ref="KL66:KL69"/>
    <mergeCell ref="KJ70:KJ73"/>
    <mergeCell ref="KL70:KL73"/>
    <mergeCell ref="KJ74:KJ77"/>
    <mergeCell ref="KL74:KL77"/>
    <mergeCell ref="KJ54:KJ57"/>
    <mergeCell ref="KL54:KL57"/>
    <mergeCell ref="KJ58:KJ61"/>
    <mergeCell ref="KL58:KL61"/>
    <mergeCell ref="KJ62:KJ65"/>
    <mergeCell ref="KL62:KL65"/>
    <mergeCell ref="KJ116:KJ120"/>
    <mergeCell ref="KL116:KL120"/>
    <mergeCell ref="KJ121:KJ124"/>
    <mergeCell ref="KL121:KL124"/>
    <mergeCell ref="KJ125:KJ128"/>
    <mergeCell ref="KL125:KL128"/>
    <mergeCell ref="KJ103:KJ106"/>
    <mergeCell ref="KL103:KL106"/>
    <mergeCell ref="KJ107:KJ110"/>
    <mergeCell ref="KL107:KL110"/>
    <mergeCell ref="KJ111:KJ115"/>
    <mergeCell ref="KL111:KL115"/>
    <mergeCell ref="KJ91:KJ94"/>
    <mergeCell ref="KL91:KL94"/>
    <mergeCell ref="KJ95:KJ98"/>
    <mergeCell ref="KL95:KL98"/>
    <mergeCell ref="KJ99:KJ102"/>
    <mergeCell ref="KL99:KL102"/>
    <mergeCell ref="KJ167:KJ170"/>
    <mergeCell ref="KL167:KL170"/>
    <mergeCell ref="KJ171:KJ174"/>
    <mergeCell ref="KL171:KL174"/>
    <mergeCell ref="KJ153:KJ157"/>
    <mergeCell ref="KL153:KL157"/>
    <mergeCell ref="KJ158:KJ161"/>
    <mergeCell ref="KL158:KL161"/>
    <mergeCell ref="KJ162:KJ166"/>
    <mergeCell ref="KL162:KL166"/>
    <mergeCell ref="KJ141:KJ144"/>
    <mergeCell ref="KL141:KL144"/>
    <mergeCell ref="KJ145:KJ148"/>
    <mergeCell ref="KL145:KL148"/>
    <mergeCell ref="KJ149:KJ152"/>
    <mergeCell ref="KL149:KL152"/>
    <mergeCell ref="KJ129:KJ132"/>
    <mergeCell ref="KL129:KL132"/>
    <mergeCell ref="KJ133:KJ136"/>
    <mergeCell ref="KL133:KL136"/>
    <mergeCell ref="KJ137:KJ140"/>
    <mergeCell ref="KL137:KL140"/>
  </mergeCells>
  <dataValidations count="12">
    <dataValidation allowBlank="1" showErrorMessage="1" sqref="FJ5:FK5" xr:uid="{DC1ACB79-189F-4F5A-9F97-B76C3DE0E8C0}"/>
    <dataValidation type="list" allowBlank="1" showInputMessage="1" showErrorMessage="1" sqref="C6:C128" xr:uid="{3F410D33-C62D-447D-86BD-19FB9D66D6CD}">
      <formula1>"Original, Original &amp; Update, Subgroup"</formula1>
    </dataValidation>
    <dataValidation type="list" allowBlank="1" showInputMessage="1" showErrorMessage="1" sqref="Q6:Q152 Q158:Q161 Q171:Q174" xr:uid="{B66D1528-8193-4AC0-9907-291AA2B82872}">
      <formula1>"1 Line, 1+ Line, 2 Line, 2+ Line, 3+ Line, 3 Line, Adjuvant/Neoadjuvant, NR"</formula1>
    </dataValidation>
    <dataValidation type="list" allowBlank="1" showInputMessage="1" showErrorMessage="1" sqref="F6:F162 F167:F174" xr:uid="{DA8DBC78-B3FE-4F28-8746-8207468EA09D}">
      <formula1>"Interventional, Quality of Life, Economic, Real-world Evidence"</formula1>
    </dataValidation>
    <dataValidation type="list" allowBlank="1" showErrorMessage="1" sqref="R6:R152 R158:R161 R167:R174" xr:uid="{D684741A-78E6-47E9-9A0D-1E4BC1AA0E23}">
      <formula1>"1,2,3,4"</formula1>
    </dataValidation>
    <dataValidation type="list" allowBlank="1" showErrorMessage="1" sqref="CY6:CY128" xr:uid="{6021F991-45A3-4D22-A649-ED9AC386BC9C}">
      <formula1>"PFS,DFS,EFS,NR,NA"</formula1>
    </dataValidation>
    <dataValidation type="list" allowBlank="1" showErrorMessage="1" sqref="FJ6:FJ128 FL6:FM174 HC6:HC174" xr:uid="{A9F52295-338F-472D-A072-C38F75E24B52}">
      <formula1>"Yes,No,NA"</formula1>
    </dataValidation>
    <dataValidation type="list" allowBlank="1" showErrorMessage="1" sqref="FJ6:FJ174" xr:uid="{B2702DCF-A28C-4A07-A740-6AFCE4146700}">
      <formula1>"RCT, Single-arm, Prospective observational, Retrospective observational, Survey, CEA/CUA, Other, NR, NA"</formula1>
    </dataValidation>
    <dataValidation type="list" allowBlank="1" showInputMessage="1" showErrorMessage="1" sqref="GZ162" xr:uid="{112462B1-E702-4655-BF63-2DA929B11783}">
      <formula1>"Prospective Multicenter, Prospective Single-center,Retrospective Multicenter, Retrospective Single-center, Database Analysis, NA "</formula1>
    </dataValidation>
    <dataValidation type="list" allowBlank="1" showInputMessage="1" showErrorMessage="1" sqref="HA129:HA144" xr:uid="{4805A7D1-DDB5-45E4-90BB-A6F72CC45E13}">
      <formula1>"2020, 2019, 2018, 2017, 2016, 2015, 2014, 2013, 2012, 2011, 2010, 2009, 2008, 2007, 2006, 2005, 2004, 2003, 2002, 2001, 2000, NA"</formula1>
    </dataValidation>
    <dataValidation type="list" allowBlank="1" showInputMessage="1" showErrorMessage="1" sqref="HA6:HA128" xr:uid="{D0815613-BFF5-40CE-8FE0-325417033C25}">
      <formula1>"2021, 2020, 2019, 2018, 2017, 2016, 2015, 2014, 2013, 2012, 2011, 2010, 2009, 2008, 2007, 2006, 2005, 2004, 2003, 2002, 2001, 2000, NA"</formula1>
    </dataValidation>
    <dataValidation type="list" allowBlank="1" showInputMessage="1" showErrorMessage="1" sqref="GZ6:GZ161 GZ167:GZ174" xr:uid="{2C1AD03C-3408-41DE-8D29-CF4CAB9A821B}">
      <formula1>"CEA/CUA,BIM,Cost/HCRU,ITC,Other,NA"</formula1>
    </dataValidation>
  </dataValidations>
  <hyperlinks>
    <hyperlink ref="L6" r:id="rId1" xr:uid="{BFB37800-0A40-4E09-AAF6-EC1C6BD62E6C}"/>
    <hyperlink ref="L10" r:id="rId2" xr:uid="{3155F52C-A19F-476F-A2B3-5AF35BBB625C}"/>
    <hyperlink ref="L14" r:id="rId3" xr:uid="{C9CA4D0E-0531-4276-A988-26ECDA069C20}"/>
    <hyperlink ref="L18" r:id="rId4" xr:uid="{E750D779-8EA4-415B-8097-3E84524EA559}"/>
    <hyperlink ref="L22" r:id="rId5" xr:uid="{FB25C6B5-F107-43C1-9785-B62196B200D7}"/>
    <hyperlink ref="L26" r:id="rId6" xr:uid="{7E648184-E1F2-4FA1-ADAA-7D0ED4192C96}"/>
    <hyperlink ref="L30" r:id="rId7" xr:uid="{C0C4633B-8541-496B-A527-2786C81E0B7B}"/>
    <hyperlink ref="L34" r:id="rId8" xr:uid="{567AB2F0-433E-40B7-B431-D55A0A079D34}"/>
    <hyperlink ref="L38" r:id="rId9" xr:uid="{60BCA13E-E376-4A1B-9514-B86E1C216CA4}"/>
    <hyperlink ref="L42" r:id="rId10" xr:uid="{2AD250CE-092B-46BC-8B6C-CD21F88FF082}"/>
    <hyperlink ref="L46" r:id="rId11" xr:uid="{D7B23A9D-1A67-4FCC-8AC3-9C9E0FC60031}"/>
    <hyperlink ref="L50" r:id="rId12" xr:uid="{325AD761-F42C-447A-8D29-7DF24C09B397}"/>
    <hyperlink ref="L54" r:id="rId13" xr:uid="{07D9AF5C-B01E-4FB4-8C35-E06FE4FD7312}"/>
    <hyperlink ref="L58" r:id="rId14" xr:uid="{BB48FE1F-5D54-4004-9154-3B147E2D91F9}"/>
    <hyperlink ref="L62" r:id="rId15" xr:uid="{93698E4B-9E71-4389-A4DB-91F9CB50C228}"/>
    <hyperlink ref="L66" r:id="rId16" xr:uid="{FC95EE16-F3A3-4F08-AD7B-6B9EC6483502}"/>
    <hyperlink ref="L70" r:id="rId17" xr:uid="{418AF35F-15E1-47D8-A569-BAD61A276160}"/>
    <hyperlink ref="L74" r:id="rId18" xr:uid="{BDE96BE5-D905-475D-8AA8-96CA5559CCCE}"/>
    <hyperlink ref="L78" r:id="rId19" xr:uid="{DA2DCFD5-11B3-4F5B-9AC2-55C59EE36BFD}"/>
    <hyperlink ref="L82" r:id="rId20" xr:uid="{473B6AB1-89B6-45BA-AAFE-95C04F7C33BB}"/>
    <hyperlink ref="L86" r:id="rId21" xr:uid="{1B4A1FFB-C264-4F94-BC17-10B5248A0B1A}"/>
    <hyperlink ref="L91" r:id="rId22" xr:uid="{2CDDDAD1-2DD9-411A-A4DC-8005BFDB217C}"/>
    <hyperlink ref="L95" r:id="rId23" xr:uid="{52DC1D60-AC12-4206-9A48-EDBF004C88AF}"/>
    <hyperlink ref="L99" r:id="rId24" xr:uid="{02E39852-43DD-418C-A6A4-DF9879F9285B}"/>
    <hyperlink ref="L103" r:id="rId25" xr:uid="{7A99A227-6444-4D6F-8CC1-0DFBC2665CF7}"/>
    <hyperlink ref="L107" r:id="rId26" xr:uid="{53892BE3-5561-498A-9036-A638AAB6D51A}"/>
    <hyperlink ref="L111" r:id="rId27" xr:uid="{4EAEB2DA-77A4-41A0-B2C9-FDDF0BA9F711}"/>
    <hyperlink ref="L116" r:id="rId28" xr:uid="{9BE2D411-C010-435E-979F-D10CE81B2080}"/>
    <hyperlink ref="L121" r:id="rId29" xr:uid="{EB475E16-437C-44E8-BC98-2DD03E4CCF46}"/>
    <hyperlink ref="L125" r:id="rId30" xr:uid="{267C77DB-180C-49B9-A789-E2C5158A4DDA}"/>
    <hyperlink ref="L129" r:id="rId31" xr:uid="{0D56EFC5-B1AF-4D9E-85A2-F048F97E5EA1}"/>
    <hyperlink ref="L133" r:id="rId32" xr:uid="{7BE22B2C-F73D-4080-8D26-526EE5976649}"/>
    <hyperlink ref="L137" r:id="rId33" xr:uid="{46BF8C00-A6A9-4ED2-9D7D-1F6B7C856979}"/>
    <hyperlink ref="L141" r:id="rId34" xr:uid="{C24335CB-70BB-4F79-96AB-8A50A9EFA9F3}"/>
    <hyperlink ref="L145" r:id="rId35" xr:uid="{CB3663BC-7D82-4356-B67F-579F8F643F4F}"/>
    <hyperlink ref="L149" r:id="rId36" xr:uid="{7DE46883-2E8F-4901-9F67-B0445E71F3A2}"/>
    <hyperlink ref="L153" r:id="rId37" xr:uid="{D053109F-5289-4400-B4F4-5484822FF18D}"/>
    <hyperlink ref="L158" r:id="rId38" xr:uid="{71B4EF47-2CBE-447C-AE27-2660F5D0B969}"/>
    <hyperlink ref="L162" r:id="rId39" xr:uid="{ED6C2C7D-6F84-4C49-A4E6-E7A384BB7D50}"/>
    <hyperlink ref="L167" r:id="rId40" xr:uid="{E1521433-B2F5-4374-9675-BFA22185CF5C}"/>
    <hyperlink ref="L171" r:id="rId41" xr:uid="{DC97360A-D068-4FD3-9BC9-10F8A9A3FC03}"/>
  </hyperlinks>
  <pageMargins left="0.7" right="0.7" top="0.75" bottom="0.75" header="0.3" footer="0.3"/>
  <pageSetup orientation="portrait" r:id="rId42"/>
  <drawing r:id="rId43"/>
  <legacyDrawing r:id="rId4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Swetha Muli</dc:creator>
  <cp:lastModifiedBy>Sachin R</cp:lastModifiedBy>
  <dcterms:created xsi:type="dcterms:W3CDTF">2022-11-17T09:09:04Z</dcterms:created>
  <dcterms:modified xsi:type="dcterms:W3CDTF">2023-05-03T11:52:21Z</dcterms:modified>
</cp:coreProperties>
</file>