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184" documentId="8_{CB8B5DC6-EE66-45EC-9B1C-22931589A575}" xr6:coauthVersionLast="47" xr6:coauthVersionMax="47" xr10:uidLastSave="{419A3CF0-6CA7-42CD-9021-CF6FF1E67C04}"/>
  <bookViews>
    <workbookView xWindow="-108" yWindow="-108" windowWidth="23256" windowHeight="12456" xr2:uid="{622B0F4C-E256-446E-B5AC-66D6225C39AF}"/>
  </bookViews>
  <sheets>
    <sheet name="Order Detail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" l="1"/>
  <c r="H11" i="2"/>
  <c r="E10" i="2"/>
  <c r="C5" i="2"/>
  <c r="D4" i="2"/>
  <c r="F2" i="2" a="1"/>
  <c r="F2" i="2"/>
  <c r="E2" i="2"/>
  <c r="D2" i="2"/>
  <c r="B1" i="2"/>
  <c r="H4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7" i="1" a="1"/>
  <c r="L7" i="1"/>
  <c r="H8" i="1"/>
  <c r="H9" i="1"/>
  <c r="H10" i="1"/>
  <c r="H11" i="1"/>
  <c r="H12" i="1"/>
  <c r="H13" i="1"/>
  <c r="H14" i="1"/>
  <c r="H15" i="1"/>
  <c r="H16" i="1"/>
  <c r="H7" i="1"/>
  <c r="I8" i="1"/>
  <c r="I16" i="1"/>
  <c r="G8" i="1"/>
  <c r="G9" i="1"/>
  <c r="G10" i="1"/>
  <c r="G11" i="1"/>
  <c r="G12" i="1"/>
  <c r="G13" i="1"/>
  <c r="G14" i="1"/>
  <c r="G15" i="1"/>
  <c r="G16" i="1"/>
  <c r="G7" i="1"/>
  <c r="I14" i="1" l="1"/>
  <c r="K14" i="1" s="1"/>
  <c r="M14" i="1" s="1"/>
  <c r="I15" i="1"/>
  <c r="K15" i="1" s="1"/>
  <c r="M15" i="1" s="1"/>
  <c r="I13" i="1"/>
  <c r="K13" i="1" s="1"/>
  <c r="M13" i="1" s="1"/>
  <c r="I12" i="1"/>
  <c r="K12" i="1" s="1"/>
  <c r="M12" i="1" s="1"/>
  <c r="I11" i="1"/>
  <c r="K11" i="1" s="1"/>
  <c r="M11" i="1" s="1"/>
  <c r="I9" i="1"/>
  <c r="K9" i="1" s="1"/>
  <c r="M9" i="1" s="1"/>
  <c r="I10" i="1"/>
  <c r="K10" i="1" s="1"/>
  <c r="I7" i="1"/>
  <c r="K7" i="1" s="1"/>
  <c r="K16" i="1"/>
  <c r="M16" i="1" s="1"/>
  <c r="K8" i="1"/>
  <c r="M8" i="1" l="1"/>
  <c r="H2" i="1"/>
  <c r="M10" i="1"/>
  <c r="M7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<sst xmlns="http://schemas.openxmlformats.org/spreadsheetml/2006/main" count="76" uniqueCount="56">
  <si>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</si>
  <si>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</si>
  <si>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</si>
  <si>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</si>
  <si>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</si>
  <si>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</si>
  <si>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</si>
  <si>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</si>
  <si>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</si>
  <si>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</si>
  <si>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</si>
  <si>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</si>
  <si>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</si>
  <si>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</si>
  <si>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</si>
  <si>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</si>
  <si>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</si>
  <si>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</si>
  <si>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</si>
  <si>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</si>
  <si>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</si>
  <si>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</si>
  <si>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</si>
  <si>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</si>
  <si>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</si>
  <si>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</si>
  <si>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</si>
  <si>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</si>
  <si>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</si>
  <si>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</si>
  <si>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</si>
  <si>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</si>
  <si>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</si>
  <si>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</si>
  <si>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</si>
  <si>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</si>
  <si>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</si>
  <si>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</si>
  <si>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</si>
  <si>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</si>
  <si>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</si>
  <si>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</si>
  <si>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</si>
  <si>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</si>
  <si>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</si>
  <si>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</si>
  <si>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</si>
  <si>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</si>
  <si>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</si>
  <si>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</si>
  <si>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</si>
  <si>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</si>
  <si>
    <t>day</t>
  </si>
  <si>
    <t>year</t>
  </si>
  <si>
    <t>month</t>
  </si>
  <si>
    <t>mOUNTAIN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</si>
</sst>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rgb="FF0F1114"/>
      <name val="Source Sans Pro"/>
      <family val="2"/>
    </font>
    <font>
      <sz val="10"/>
      <color rgb="FF0F111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22" fontId="0" fillId="0" borderId="0" xfId="0" applyNumberFormat="1"/>
    <xf numFmtId="14" fontId="0" fillId="0" borderId="0" xfId="0" applyNumberFormat="1"/>
    <xf numFmtId="14" fontId="8" fillId="0" borderId="0" xfId="0" applyNumberFormat="1" applyFont="1"/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H20" sqref="H20"/>
    </sheetView>
  </sheetViews>
  <sheetFormatPr defaultRowHeight="14.4" x14ac:dyDescent="0.3"/>
  <cols>
    <col min="2" max="2" width="17" bestFit="1" customWidth="1"/>
    <col min="3" max="3" width="17" customWidth="1"/>
    <col min="4" max="4" width="20.44140625" bestFit="1" customWidth="1"/>
    <col min="6" max="6" width="11.5546875" customWidth="1"/>
    <col min="7" max="8" width="12.88671875" style="11" customWidth="1"/>
    <col min="9" max="10" width="13.109375" customWidth="1"/>
    <col min="11" max="12" width="13.6640625" customWidth="1"/>
    <col min="13" max="13" width="11.6640625" customWidth="1"/>
    <col min="16" max="16" width="10.33203125" customWidth="1"/>
  </cols>
  <sheetData>
    <row r="1" spans="1:13" ht="18" x14ac:dyDescent="0.35">
      <c r="A1" s="1" t="s">
        <v>0</v>
      </c>
      <c r="B1" s="1"/>
      <c r="C1" s="21" t="s">
        <v>1</v>
      </c>
      <c r="D1" s="21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3">
      <c r="B2" s="2"/>
      <c r="C2" t="s">
        <v>3</v>
      </c>
      <c r="D2" s="14">
        <v>50</v>
      </c>
      <c r="E2" s="2"/>
      <c r="F2" s="2"/>
      <c r="G2" t="s">
        <v>3</v>
      </c>
      <c r="H2" s="15">
        <f>SUMIF(J7:J16,"A",K7:K16)</f>
        <v>40382.5</v>
      </c>
      <c r="I2" s="2"/>
      <c r="J2" s="2"/>
      <c r="K2" s="2"/>
      <c r="L2" s="2"/>
    </row>
    <row r="3" spans="1:13" x14ac:dyDescent="0.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SUMIF(J7:J16,"B",K7:K16)</f>
        <v>35100</v>
      </c>
      <c r="I3" s="2"/>
      <c r="J3" s="2"/>
      <c r="K3" s="2"/>
      <c r="L3" s="2"/>
    </row>
    <row r="4" spans="1:13" x14ac:dyDescent="0.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SUMIF(J7:J16,"C",K7:K17)</f>
        <v>21350</v>
      </c>
      <c r="I4" s="2"/>
      <c r="J4" s="2"/>
      <c r="K4" s="2"/>
      <c r="L4" s="2"/>
    </row>
    <row r="5" spans="1:13" ht="15" thickBot="1" x14ac:dyDescent="0.3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3.8" thickBot="1" x14ac:dyDescent="0.3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 10%, 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_xlfn.IFS(J7="A",$D$2,J7="B",$D$3,J7="C",$D$4,TRUE,0)</f>
        <v>75</v>
      </c>
      <c r="M7" s="9">
        <f>K7+L7</f>
        <v>14250</v>
      </c>
    </row>
    <row r="8" spans="1:13" x14ac:dyDescent="0.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 10%, 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_xlfn.IFS(J8="A",$D$2,J8="B",$D$3,J8="C",$D$4,TRUE,0)</f>
        <v>50</v>
      </c>
      <c r="M8" s="9">
        <f t="shared" ref="M8:M16" si="4">K8+L8</f>
        <v>6350</v>
      </c>
    </row>
    <row r="9" spans="1:13" x14ac:dyDescent="0.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_xlfn.IFS(J9="A",$D$2,J9="B",$D$3,J9="C",$D$4,TRUE,0)</f>
        <v>50</v>
      </c>
      <c r="M9" s="9">
        <f t="shared" si="4"/>
        <v>12875</v>
      </c>
    </row>
    <row r="10" spans="1:13" x14ac:dyDescent="0.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_xlfn.IFS(J10="A",$D$2,J10="B",$D$3,J10="C",$D$4,TRUE,0)</f>
        <v>100</v>
      </c>
      <c r="M10" s="9">
        <f t="shared" si="4"/>
        <v>10450</v>
      </c>
    </row>
    <row r="11" spans="1:13" x14ac:dyDescent="0.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_xlfn.IFS(J11="A",$D$2,J11="B",$D$3,J11="C",$D$4,TRUE,0)</f>
        <v>75</v>
      </c>
      <c r="M11" s="9">
        <f t="shared" si="4"/>
        <v>9525</v>
      </c>
    </row>
    <row r="12" spans="1:13" x14ac:dyDescent="0.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_xlfn.IFS(J12="A",$D$2,J12="B",$D$3,J12="C",$D$4,TRUE,0)</f>
        <v>50</v>
      </c>
      <c r="M12" s="9">
        <f t="shared" si="4"/>
        <v>12807.5</v>
      </c>
    </row>
    <row r="13" spans="1:13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_xlfn.IFS(J13="A",$D$2,J13="B",$D$3,J13="C",$D$4,TRUE,0)</f>
        <v>100</v>
      </c>
      <c r="M13" s="9">
        <f t="shared" si="4"/>
        <v>6100</v>
      </c>
    </row>
    <row r="14" spans="1:13" x14ac:dyDescent="0.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_xlfn.IFS(J14="A",$D$2,J14="B",$D$3,J14="C",$D$4,TRUE,0)</f>
        <v>100</v>
      </c>
      <c r="M14" s="9">
        <f t="shared" si="4"/>
        <v>5100</v>
      </c>
    </row>
    <row r="15" spans="1:13" x14ac:dyDescent="0.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_xlfn.IFS(J15="A",$D$2,J15="B",$D$3,J15="C",$D$4,TRUE,0)</f>
        <v>50</v>
      </c>
      <c r="M15" s="9">
        <f t="shared" si="4"/>
        <v>8550</v>
      </c>
    </row>
    <row r="16" spans="1:13" x14ac:dyDescent="0.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_xlfn.IFS(J16="A",$D$2,J16="B",$D$3,J16="C",$D$4,TRUE,0)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  <ignoredErrors>
    <ignoredError sqref="H7:H1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8F25-C7CF-40C7-B23E-2E8EE2B59694}">
  <dimension ref="A1:H14"/>
  <sheetViews>
    <sheetView workbookViewId="0">
      <selection activeCell="G14" sqref="G14"/>
    </sheetView>
  </sheetViews>
  <sheetFormatPr defaultRowHeight="14.4" x14ac:dyDescent="0.3"/>
  <cols>
    <col min="2" max="3" width="13.44140625" bestFit="1" customWidth="1"/>
    <col min="4" max="4" width="13.33203125" bestFit="1" customWidth="1"/>
    <col min="5" max="5" width="14.6640625" bestFit="1" customWidth="1"/>
    <col min="7" max="7" width="9.5546875" bestFit="1" customWidth="1"/>
  </cols>
  <sheetData>
    <row r="1" spans="1:8" x14ac:dyDescent="0.3">
      <c r="A1">
        <v>250</v>
      </c>
      <c r="B1" s="16">
        <f>IF(A2&gt;300,10%,IF(A1&gt;200,5%,0%))</f>
        <v>0.05</v>
      </c>
    </row>
    <row r="2" spans="1:8" x14ac:dyDescent="0.3">
      <c r="A2">
        <v>100</v>
      </c>
      <c r="B2">
        <v>200</v>
      </c>
      <c r="C2">
        <v>400</v>
      </c>
      <c r="D2" s="16" t="str">
        <f>IF(OR(A2&gt;=200,B2&gt;=200),"Result 1",IF(C2&gt;300,"Result 2","Result 3"))</f>
        <v>Result 1</v>
      </c>
      <c r="E2">
        <f>AVERAGEIF(A1:A2,"250",B1:B2)</f>
        <v>0.05</v>
      </c>
      <c r="F2" s="16" t="str" cm="1">
        <f t="array" ref="F2">_xlfn.IFS(A2&gt;200,"Rate 1",B2&gt;200,"Rate 2",C2&gt;200,"Rate 3",TRUE,0)</f>
        <v>Rate 3</v>
      </c>
    </row>
    <row r="4" spans="1:8" x14ac:dyDescent="0.3">
      <c r="A4" t="s">
        <v>52</v>
      </c>
      <c r="B4" t="s">
        <v>54</v>
      </c>
      <c r="C4" t="s">
        <v>53</v>
      </c>
      <c r="D4" t="str">
        <f>_xlfn.CONCAT(A4,B4,C4)</f>
        <v>daymonthyear</v>
      </c>
    </row>
    <row r="5" spans="1:8" x14ac:dyDescent="0.3">
      <c r="B5" s="17" t="s">
        <v>55</v>
      </c>
      <c r="C5" t="str">
        <f>LOWER(B5)</f>
        <v>mountain bike</v>
      </c>
    </row>
    <row r="10" spans="1:8" x14ac:dyDescent="0.3">
      <c r="E10" s="18">
        <f ca="1">NOW()</f>
        <v>45731.795697685186</v>
      </c>
    </row>
    <row r="11" spans="1:8" x14ac:dyDescent="0.3">
      <c r="F11" s="20">
        <v>45076</v>
      </c>
      <c r="G11" s="20">
        <v>45078</v>
      </c>
      <c r="H11">
        <f>G11-F11</f>
        <v>2</v>
      </c>
    </row>
    <row r="14" spans="1:8" x14ac:dyDescent="0.3">
      <c r="G14" s="19">
        <f ca="1">TODAY()+1</f>
        <v>45732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2025-03-15T13:39:42Z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