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yuli\Desktop\"/>
    </mc:Choice>
  </mc:AlternateContent>
  <bookViews>
    <workbookView xWindow="0" yWindow="0" windowWidth="12290" windowHeight="7040"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<sst xmlns="http://schemas.openxmlformats.org/spreadsheetml/2006/main" count="247" uniqueCount="186">
  <si>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</si>
  <si>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</si>
  <si>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</si>
  <si>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</si>
  <si>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</si>
  <si>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</si>
  <si>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</si>
  <si>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</si>
  <si>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</si>
  <si>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</si>
  <si>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</si>
  <si>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</si>
  <si>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</si>
  <si>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</si>
  <si>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</si>
  <si>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</si>
  <si>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</si>
  <si>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</si>
  <si>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</si>
  <si>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</si>
  <si>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</si>
  <si>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</si>
  <si>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</si>
  <si>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</si>
  <si>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</si>
  <si>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</si>
  <si>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</si>
  <si>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</si>
  <si>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</si>
  <si>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</si>
  <si>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</si>
  <si>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</si>
  <si>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</si>
  <si>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</si>
  <si>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</si>
  <si>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</si>
  <si>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</si>
  <si>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</si>
  <si>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</si>
  <si>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</si>
  <si>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</si>
  <si>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</si>
  <si>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</si>
  <si>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</si>
  <si>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</si>
  <si>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</si>
  <si>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</si>
  <si>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</si>
  <si>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</si>
  <si>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</si>
  <si>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</si>
  <si>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</si>
  <si>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</si>
  <si>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</si>
  <si>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</si>
  <si>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</si>
  <si>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</si>
  <si>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</si>
  <si>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</si>
  <si>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</si>
  <si>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</si>
  <si>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</si>
  <si>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</si>
  <si>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</si>
  <si>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</si>
  <si>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</si>
  <si>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</si>
  <si>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</si>
  <si>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</si>
  <si>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</si>
  <si>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</si>
  <si>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</si>
  <si>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</si>
  <si>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</si>
  <si>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</si>
  <si>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</si>
  <si>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</si>
  <si>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</si>
  <si>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</si>
  <si>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</si>
  <si>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</si>
  <si>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</si>
  <si>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</si>
  <si>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</si>
  <si>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</si>
  <si>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</si>
  <si>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</si>
  <si>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</si>
  <si>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</si>
  <si>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</si>
  <si>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</si>
  <si>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</si>
  <si>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</si>
  <si>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</si>
  <si>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</si>
  <si>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</si>
  <si>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</si>
  <si>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</si>
  <si>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</si>
  <si>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</si>
  <si>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</si>
  <si>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</si>
  <si>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</si>
  <si>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</si>
  <si>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</si>
  <si>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</si>
  <si>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</si>
  <si>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</si>
  <si>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</si>
  <si>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</si>
  <si>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</si>
  <si>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</si>
  <si>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</si>
  <si>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</si>
  <si>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</si>
  <si>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</si>
  <si>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</si>
  <si>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</si>
  <si>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</si>
  <si>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</si>
  <si>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</si>
  <si>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</si>
  <si>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</si>
  <si>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</si>
  <si>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</si>
  <si>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</si>
  <si>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</si>
  <si>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</si>
  <si>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</si>
  <si>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</si>
  <si>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</si>
  <si>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</si>
  <si>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</si>
  <si>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</si>
  <si>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</si>
  <si>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</si>
  <si>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</si>
  <si>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</si>
  <si>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</si>
  <si>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</si>
  <si>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</si>
  <si>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</si>
  <si>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</si>
  <si>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</si>
  <si>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</si>
  <si>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</si>
  <si>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</si>
  <si>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</si>
  <si>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</si>
  <si>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</si>
  <si>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</si>
  <si>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</si>
  <si>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</si>
  <si>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</si>
  <si>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</si>
  <si>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</si>
  <si>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</si>
  <si>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</si>
  <si>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</si>
  <si>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</si>
  <si>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</si>
  <si>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</si>
  <si>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</si>
  <si>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</si>
  <si>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</si>
  <si>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</si>
  <si>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</si>
  <si>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</si>
  <si>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</si>
  <si>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</si>
  <si>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</si>
  <si>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</si>
  <si>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</si>
  <si>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</si>
  <si>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</si>
  <si>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affected</t>
  </si>
  <si>
    <t>OPM</t>
  </si>
  <si>
    <t>people</t>
  </si>
  <si>
    <t>hacked</t>
  </si>
  <si>
    <t>government</t>
  </si>
  <si>
    <t>hack</t>
  </si>
  <si>
    <t>million</t>
  </si>
  <si>
    <t>know</t>
  </si>
  <si>
    <t>weight</t>
  </si>
  <si>
    <t>Director</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</si>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</sst>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7642688"/>
        <c:axId val="187631808"/>
      </c:barChart>
      <c:catAx>
        <c:axId val="18764268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87631808"/>
        <c:crosses val="autoZero"/>
        <c:auto val="1"/>
        <c:lblAlgn val="ctr"/>
        <c:lblOffset val="100"/>
        <c:noMultiLvlLbl val="0"/>
      </c:catAx>
      <c:valAx>
        <c:axId val="1876318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76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7638336"/>
        <c:axId val="187633440"/>
      </c:barChart>
      <c:catAx>
        <c:axId val="18763833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87633440"/>
        <c:crosses val="autoZero"/>
        <c:auto val="1"/>
        <c:lblAlgn val="ctr"/>
        <c:lblOffset val="100"/>
        <c:noMultiLvlLbl val="0"/>
      </c:catAx>
      <c:valAx>
        <c:axId val="1876334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76383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7643232"/>
        <c:axId val="187643776"/>
      </c:barChart>
      <c:catAx>
        <c:axId val="1876432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87643776"/>
        <c:crosses val="autoZero"/>
        <c:auto val="1"/>
        <c:lblAlgn val="ctr"/>
        <c:lblOffset val="100"/>
        <c:noMultiLvlLbl val="0"/>
      </c:catAx>
      <c:valAx>
        <c:axId val="1876437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76432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7639424"/>
        <c:axId val="187642144"/>
      </c:barChart>
      <c:catAx>
        <c:axId val="18763942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87642144"/>
        <c:crosses val="autoZero"/>
        <c:auto val="1"/>
        <c:lblAlgn val="ctr"/>
        <c:lblOffset val="100"/>
        <c:noMultiLvlLbl val="0"/>
      </c:catAx>
      <c:valAx>
        <c:axId val="1876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76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7637248"/>
        <c:axId val="185845568"/>
      </c:barChart>
      <c:catAx>
        <c:axId val="1876372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85845568"/>
        <c:crosses val="autoZero"/>
        <c:auto val="1"/>
        <c:lblAlgn val="ctr"/>
        <c:lblOffset val="100"/>
        <c:noMultiLvlLbl val="0"/>
      </c:catAx>
      <c:valAx>
        <c:axId val="185845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76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06417776"/>
        <c:axId val="306416688"/>
      </c:barChart>
      <c:catAx>
        <c:axId val="3064177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306416688"/>
        <c:crosses val="autoZero"/>
        <c:auto val="1"/>
        <c:lblAlgn val="ctr"/>
        <c:lblOffset val="100"/>
        <c:noMultiLvlLbl val="0"/>
      </c:catAx>
      <c:valAx>
        <c:axId val="306416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06417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06415600"/>
        <c:axId val="306416144"/>
      </c:barChart>
      <c:catAx>
        <c:axId val="3064156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306416144"/>
        <c:crosses val="autoZero"/>
        <c:auto val="1"/>
        <c:lblAlgn val="ctr"/>
        <c:lblOffset val="100"/>
        <c:noMultiLvlLbl val="0"/>
      </c:catAx>
      <c:valAx>
        <c:axId val="306416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064156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06425936"/>
        <c:axId val="306413424"/>
      </c:barChart>
      <c:catAx>
        <c:axId val="30642593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306413424"/>
        <c:crosses val="autoZero"/>
        <c:auto val="1"/>
        <c:lblAlgn val="ctr"/>
        <c:lblOffset val="100"/>
        <c:noMultiLvlLbl val="0"/>
      </c:catAx>
      <c:valAx>
        <c:axId val="3064134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0642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06413968"/>
        <c:axId val="306419952"/>
      </c:barChart>
      <c:catAx>
        <c:axId val="306413968"/>
        <c:scaling>
          <c:orientation val="minMax"/>
        </c:scaling>
        <c:delete val="1"/>
        <c:axPos val="b"/>
        <c:numFmt formatCode="#,##0.00" sourceLinked="1"/>
        <c:majorTickMark val="out"/>
        <c:minorTickMark val="none"/>
        <c:tickLblPos val="none"/>
        <c:crossAx val="306419952"/>
        <c:crosses val="autoZero"/>
        <c:auto val="1"/>
        <c:lblAlgn val="ctr"/>
        <c:lblOffset val="100"/>
        <c:noMultiLvlLbl val="0"/>
      </c:catAx>
      <c:valAx>
        <c:axId val="306419952"/>
        <c:scaling>
          <c:orientation val="minMax"/>
        </c:scaling>
        <c:delete val="1"/>
        <c:axPos val="l"/>
        <c:numFmt formatCode="General" sourceLinked="1"/>
        <c:majorTickMark val="out"/>
        <c:minorTickMark val="none"/>
        <c:tickLblPos val="none"/>
        <c:crossAx val="30641396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2" totalsRowShown="0" headerRowDxfId="95" dataDxfId="94">
  <autoFilter ref="A2:N12"/>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weight"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1" totalsRowShown="0" headerRowDxfId="79" dataDxfId="78">
  <autoFilter ref="A2:AC11"/>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count"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workbookViewId="0">
      <pane xSplit="2" ySplit="2" topLeftCell="C3" activePane="bottomRight" state="frozen"/>
      <selection pane="topRight" activeCell="C1" sqref="C1"/>
      <selection pane="bottomLeft" activeCell="A3" sqref="A3"/>
      <selection pane="bottomRight" activeCell="N3" sqref="N3:N12"/>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4"/>
      <c r="J1" s="64"/>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183</v>
      </c>
    </row>
    <row r="3" spans="1:14" ht="15" customHeight="1" x14ac:dyDescent="0.35">
      <c r="A3" t="s">
        <v>175</v>
      </c>
      <c r="B3" t="s">
        <v>176</v>
      </c>
      <c r="C3" s="53"/>
      <c r="D3" s="54"/>
      <c r="E3" s="65"/>
      <c r="F3" s="55"/>
      <c r="G3" s="53"/>
      <c r="H3" s="57"/>
      <c r="I3" s="56"/>
      <c r="J3" s="56"/>
      <c r="K3" s="67"/>
      <c r="L3" s="62"/>
      <c r="M3" s="62"/>
      <c r="N3">
        <v>12</v>
      </c>
    </row>
    <row r="4" spans="1:14" ht="15" customHeight="1" x14ac:dyDescent="0.35">
      <c r="A4" t="s">
        <v>177</v>
      </c>
      <c r="B4" t="s">
        <v>175</v>
      </c>
      <c r="C4" s="53"/>
      <c r="D4" s="54"/>
      <c r="E4" s="65"/>
      <c r="F4" s="55"/>
      <c r="G4" s="53"/>
      <c r="H4" s="57"/>
      <c r="I4" s="56"/>
      <c r="J4" s="56"/>
      <c r="K4" s="67"/>
      <c r="L4" s="80"/>
      <c r="M4" s="80"/>
      <c r="N4">
        <v>101</v>
      </c>
    </row>
    <row r="5" spans="1:14" x14ac:dyDescent="0.35">
      <c r="A5" t="s">
        <v>177</v>
      </c>
      <c r="B5" t="s">
        <v>178</v>
      </c>
      <c r="C5" s="53"/>
      <c r="D5" s="54"/>
      <c r="E5" s="65"/>
      <c r="F5" s="55"/>
      <c r="G5" s="53"/>
      <c r="H5" s="57"/>
      <c r="I5" s="56"/>
      <c r="J5" s="56"/>
      <c r="K5" s="67"/>
      <c r="L5" s="80"/>
      <c r="M5" s="80"/>
      <c r="N5">
        <v>108</v>
      </c>
    </row>
    <row r="6" spans="1:14" x14ac:dyDescent="0.35">
      <c r="A6" t="s">
        <v>179</v>
      </c>
      <c r="B6" t="s">
        <v>180</v>
      </c>
      <c r="C6" s="53"/>
      <c r="D6" s="54"/>
      <c r="E6" s="65"/>
      <c r="F6" s="55"/>
      <c r="G6" s="53"/>
      <c r="H6" s="57"/>
      <c r="I6" s="56"/>
      <c r="J6" s="56"/>
      <c r="K6" s="67"/>
      <c r="L6" s="80"/>
      <c r="M6" s="80"/>
      <c r="N6">
        <v>11</v>
      </c>
    </row>
    <row r="7" spans="1:14" x14ac:dyDescent="0.35">
      <c r="A7" t="s">
        <v>181</v>
      </c>
      <c r="B7" t="s">
        <v>177</v>
      </c>
      <c r="C7" s="53"/>
      <c r="D7" s="54"/>
      <c r="E7" s="65"/>
      <c r="F7" s="55"/>
      <c r="G7" s="53"/>
      <c r="H7" s="57"/>
      <c r="I7" s="56"/>
      <c r="J7" s="56"/>
      <c r="K7" s="67"/>
      <c r="L7" s="80"/>
      <c r="M7" s="80"/>
      <c r="N7">
        <v>278</v>
      </c>
    </row>
    <row r="8" spans="1:14" x14ac:dyDescent="0.35">
      <c r="A8" t="s">
        <v>181</v>
      </c>
      <c r="B8" t="s">
        <v>179</v>
      </c>
      <c r="C8" s="53"/>
      <c r="D8" s="54"/>
      <c r="E8" s="65"/>
      <c r="F8" s="55"/>
      <c r="G8" s="53"/>
      <c r="H8" s="57"/>
      <c r="I8" s="56"/>
      <c r="J8" s="56"/>
      <c r="K8" s="67"/>
      <c r="L8" s="80"/>
      <c r="M8" s="80"/>
      <c r="N8">
        <v>13</v>
      </c>
    </row>
    <row r="9" spans="1:14" x14ac:dyDescent="0.35">
      <c r="A9" t="s">
        <v>182</v>
      </c>
      <c r="B9" t="s">
        <v>176</v>
      </c>
      <c r="C9" s="53"/>
      <c r="D9" s="54"/>
      <c r="E9" s="65"/>
      <c r="F9" s="55"/>
      <c r="G9" s="53"/>
      <c r="H9" s="57"/>
      <c r="I9" s="56"/>
      <c r="J9" s="56"/>
      <c r="K9" s="67"/>
      <c r="L9" s="80"/>
      <c r="M9" s="80"/>
      <c r="N9">
        <v>1</v>
      </c>
    </row>
    <row r="10" spans="1:14" x14ac:dyDescent="0.35">
      <c r="A10" t="s">
        <v>178</v>
      </c>
      <c r="B10" t="s">
        <v>181</v>
      </c>
      <c r="C10" s="53"/>
      <c r="D10" s="54"/>
      <c r="E10" s="65"/>
      <c r="F10" s="55"/>
      <c r="G10" s="53"/>
      <c r="H10" s="57"/>
      <c r="I10" s="56"/>
      <c r="J10" s="56"/>
      <c r="K10" s="67"/>
      <c r="L10" s="80"/>
      <c r="M10" s="80"/>
      <c r="N10">
        <v>218</v>
      </c>
    </row>
    <row r="11" spans="1:14" x14ac:dyDescent="0.35">
      <c r="A11" t="s">
        <v>178</v>
      </c>
      <c r="B11" t="s">
        <v>182</v>
      </c>
      <c r="C11" s="53"/>
      <c r="D11" s="54"/>
      <c r="E11" s="65"/>
      <c r="F11" s="55"/>
      <c r="G11" s="53"/>
      <c r="H11" s="57"/>
      <c r="I11" s="56"/>
      <c r="J11" s="56"/>
      <c r="K11" s="67"/>
      <c r="L11" s="80"/>
      <c r="M11" s="80"/>
      <c r="N11">
        <v>1</v>
      </c>
    </row>
    <row r="12" spans="1:14" x14ac:dyDescent="0.35">
      <c r="A12" t="s">
        <v>180</v>
      </c>
      <c r="B12" t="s">
        <v>181</v>
      </c>
      <c r="C12" s="53"/>
      <c r="D12" s="54"/>
      <c r="E12" s="65"/>
      <c r="F12" s="55"/>
      <c r="G12" s="53"/>
      <c r="H12" s="57"/>
      <c r="I12" s="56"/>
      <c r="J12" s="56"/>
      <c r="K12" s="67"/>
      <c r="L12" s="80"/>
      <c r="M12" s="80"/>
      <c r="N12">
        <v>4</v>
      </c>
    </row>
    <row r="23" spans="13:13" x14ac:dyDescent="0.35">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2"/>
    <dataValidation allowBlank="1" showErrorMessage="1" sqref="N2:N1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2"/>
    <dataValidation allowBlank="1" showInputMessage="1" promptTitle="Edge Color" prompt="To select an optional edge color, right-click and select Select Color on the right-click menu." sqref="C3:C12"/>
    <dataValidation allowBlank="1" showInputMessage="1" errorTitle="Invalid Edge Width" error="The optional edge width must be a whole number between 1 and 10." promptTitle="Edge Width" prompt="Enter an optional edge width between 1 and 10." sqref="D3:D12"/>
    <dataValidation allowBlank="1" showInputMessage="1" errorTitle="Invalid Edge Opacity" error="The optional edge opacity must be a whole number between 0 and 10." promptTitle="Edge Opacity" prompt="Enter an optional edge opacity between 0 (transparent) and 100 (opaque)." sqref="F3:F1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2">
      <formula1>ValidEdgeVisibilities</formula1>
    </dataValidation>
    <dataValidation allowBlank="1" showInputMessage="1" showErrorMessage="1" promptTitle="Vertex 1 Name" prompt="Enter the name of the edge's first vertex." sqref="A3:A12"/>
    <dataValidation allowBlank="1" showInputMessage="1" showErrorMessage="1" promptTitle="Vertex 2 Name" prompt="Enter the name of the edge's second vertex." sqref="B3:B12"/>
    <dataValidation allowBlank="1" showInputMessage="1" showErrorMessage="1" errorTitle="Invalid Edge Visibility" error="You have entered an unrecognized edge visibility.  Try selecting from the drop-down list instead." promptTitle="Edge Label" prompt="Enter an optional edge label." sqref="H3:H1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2"/>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1"/>
  <sheetViews>
    <sheetView tabSelected="1" workbookViewId="0">
      <pane xSplit="1" ySplit="2" topLeftCell="B3" activePane="bottomRight" state="frozen"/>
      <selection pane="topRight" activeCell="B1" sqref="B1"/>
      <selection pane="bottomLeft" activeCell="A3" sqref="A3"/>
      <selection pane="bottomRight" activeCell="AC3" sqref="AC3:AC11"/>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5">
      <c r="A2" s="11" t="s">
        <v>5</v>
      </c>
      <c r="B2" s="8" t="s">
        <v>2</v>
      </c>
      <c r="C2" s="8" t="s">
        <v>8</v>
      </c>
      <c r="D2" s="9" t="s">
        <v>45</v>
      </c>
      <c r="E2" s="10" t="s">
        <v>4</v>
      </c>
      <c r="F2" s="8" t="s">
        <v>48</v>
      </c>
      <c r="G2" s="8" t="s">
        <v>11</v>
      </c>
      <c r="H2" s="8" t="s">
        <v>46</v>
      </c>
      <c r="I2" s="8" t="s">
        <v>47</v>
      </c>
      <c r="J2" s="8" t="s">
        <v>77</v>
      </c>
      <c r="K2" s="8" t="s">
        <v>10</v>
      </c>
      <c r="L2" s="8" t="s">
        <v>26</v>
      </c>
      <c r="M2" s="8" t="s">
        <v>15</v>
      </c>
      <c r="N2" s="8" t="s">
        <v>16</v>
      </c>
      <c r="O2" s="8" t="s">
        <v>13</v>
      </c>
      <c r="P2" s="8" t="s">
        <v>27</v>
      </c>
      <c r="Q2" s="8" t="s">
        <v>28</v>
      </c>
      <c r="R2" s="13" t="s">
        <v>31</v>
      </c>
      <c r="S2" s="13" t="s">
        <v>32</v>
      </c>
      <c r="T2" s="13" t="s">
        <v>33</v>
      </c>
      <c r="U2" s="13" t="s">
        <v>34</v>
      </c>
      <c r="V2" s="13" t="s">
        <v>35</v>
      </c>
      <c r="W2" s="13" t="s">
        <v>36</v>
      </c>
      <c r="X2" s="13" t="s">
        <v>137</v>
      </c>
      <c r="Y2" s="13" t="s">
        <v>37</v>
      </c>
      <c r="Z2" s="13" t="s">
        <v>170</v>
      </c>
      <c r="AA2" s="11" t="s">
        <v>12</v>
      </c>
      <c r="AB2" s="11" t="s">
        <v>38</v>
      </c>
      <c r="AC2" s="8" t="s">
        <v>185</v>
      </c>
      <c r="AD2" s="3"/>
      <c r="AF2"/>
      <c r="AG2"/>
      <c r="AH2"/>
    </row>
    <row r="3" spans="1:34" ht="15" customHeight="1" x14ac:dyDescent="0.35">
      <c r="A3" t="s">
        <v>175</v>
      </c>
      <c r="B3" s="53"/>
      <c r="C3" s="53"/>
      <c r="D3" s="54"/>
      <c r="E3" s="55"/>
      <c r="F3" s="53"/>
      <c r="G3" s="53"/>
      <c r="H3" s="57"/>
      <c r="I3" s="56"/>
      <c r="J3" s="56"/>
      <c r="K3" s="57"/>
      <c r="L3" s="59"/>
      <c r="M3" s="60"/>
      <c r="N3" s="60"/>
      <c r="O3" s="58"/>
      <c r="P3" s="61"/>
      <c r="Q3" s="61"/>
      <c r="R3" s="50"/>
      <c r="S3" s="50"/>
      <c r="T3" s="50"/>
      <c r="U3" s="50"/>
      <c r="V3" s="51"/>
      <c r="W3" s="51"/>
      <c r="X3" s="52"/>
      <c r="Y3" s="51"/>
      <c r="Z3" s="51"/>
      <c r="AA3" s="62"/>
      <c r="AB3" s="62"/>
      <c r="AC3">
        <v>624</v>
      </c>
      <c r="AD3" s="3"/>
      <c r="AF3"/>
      <c r="AG3"/>
      <c r="AH3"/>
    </row>
    <row r="4" spans="1:34" x14ac:dyDescent="0.35">
      <c r="A4" t="s">
        <v>179</v>
      </c>
      <c r="B4" s="15"/>
      <c r="C4" s="15"/>
      <c r="D4" s="81"/>
      <c r="E4" s="78"/>
      <c r="F4" s="15"/>
      <c r="G4" s="15"/>
      <c r="H4" s="16"/>
      <c r="I4" s="66"/>
      <c r="J4" s="66"/>
      <c r="K4" s="16"/>
      <c r="L4" s="82"/>
      <c r="M4" s="83"/>
      <c r="N4" s="83"/>
      <c r="O4" s="77"/>
      <c r="P4" s="84"/>
      <c r="Q4" s="84"/>
      <c r="R4" s="85"/>
      <c r="S4" s="85"/>
      <c r="T4" s="85"/>
      <c r="U4" s="85"/>
      <c r="V4" s="52"/>
      <c r="W4" s="52"/>
      <c r="X4" s="52"/>
      <c r="Y4" s="52"/>
      <c r="Z4" s="51"/>
      <c r="AA4" s="79"/>
      <c r="AB4" s="79"/>
      <c r="AC4">
        <v>571</v>
      </c>
    </row>
    <row r="5" spans="1:34" x14ac:dyDescent="0.35">
      <c r="A5" t="s">
        <v>181</v>
      </c>
      <c r="B5" s="15"/>
      <c r="C5" s="15"/>
      <c r="D5" s="81"/>
      <c r="E5" s="78"/>
      <c r="F5" s="15"/>
      <c r="G5" s="15"/>
      <c r="H5" s="16"/>
      <c r="I5" s="66"/>
      <c r="J5" s="66"/>
      <c r="K5" s="16"/>
      <c r="L5" s="82"/>
      <c r="M5" s="83"/>
      <c r="N5" s="83"/>
      <c r="O5" s="77"/>
      <c r="P5" s="84"/>
      <c r="Q5" s="84"/>
      <c r="R5" s="85"/>
      <c r="S5" s="85"/>
      <c r="T5" s="85"/>
      <c r="U5" s="85"/>
      <c r="V5" s="52"/>
      <c r="W5" s="52"/>
      <c r="X5" s="52"/>
      <c r="Y5" s="52"/>
      <c r="Z5" s="51"/>
      <c r="AA5" s="79"/>
      <c r="AB5" s="79"/>
      <c r="AC5">
        <v>1414</v>
      </c>
    </row>
    <row r="6" spans="1:34" x14ac:dyDescent="0.35">
      <c r="A6" t="s">
        <v>177</v>
      </c>
      <c r="B6" s="15"/>
      <c r="C6" s="15"/>
      <c r="D6" s="81"/>
      <c r="E6" s="78"/>
      <c r="F6" s="15"/>
      <c r="G6" s="15"/>
      <c r="H6" s="16"/>
      <c r="I6" s="66"/>
      <c r="J6" s="66"/>
      <c r="K6" s="16"/>
      <c r="L6" s="82"/>
      <c r="M6" s="83"/>
      <c r="N6" s="83"/>
      <c r="O6" s="77"/>
      <c r="P6" s="84"/>
      <c r="Q6" s="84"/>
      <c r="R6" s="85"/>
      <c r="S6" s="85"/>
      <c r="T6" s="85"/>
      <c r="U6" s="85"/>
      <c r="V6" s="52"/>
      <c r="W6" s="52"/>
      <c r="X6" s="52"/>
      <c r="Y6" s="52"/>
      <c r="Z6" s="51"/>
      <c r="AA6" s="79"/>
      <c r="AB6" s="79"/>
      <c r="AC6">
        <v>844</v>
      </c>
    </row>
    <row r="7" spans="1:34" x14ac:dyDescent="0.35">
      <c r="A7" t="s">
        <v>184</v>
      </c>
      <c r="B7" s="15"/>
      <c r="C7" s="15"/>
      <c r="D7" s="81"/>
      <c r="E7" s="78"/>
      <c r="F7" s="15"/>
      <c r="G7" s="15"/>
      <c r="H7" s="16"/>
      <c r="I7" s="66"/>
      <c r="J7" s="66"/>
      <c r="K7" s="16"/>
      <c r="L7" s="82"/>
      <c r="M7" s="83"/>
      <c r="N7" s="83"/>
      <c r="O7" s="77"/>
      <c r="P7" s="84"/>
      <c r="Q7" s="84"/>
      <c r="R7" s="85"/>
      <c r="S7" s="85"/>
      <c r="T7" s="85"/>
      <c r="U7" s="85"/>
      <c r="V7" s="52"/>
      <c r="W7" s="52"/>
      <c r="X7" s="52"/>
      <c r="Y7" s="52"/>
      <c r="Z7" s="51"/>
      <c r="AA7" s="79"/>
      <c r="AB7" s="79"/>
      <c r="AC7">
        <v>438</v>
      </c>
    </row>
    <row r="8" spans="1:34" x14ac:dyDescent="0.35">
      <c r="A8" t="s">
        <v>182</v>
      </c>
      <c r="B8" s="15"/>
      <c r="C8" s="15"/>
      <c r="D8" s="81"/>
      <c r="E8" s="78"/>
      <c r="F8" s="15"/>
      <c r="G8" s="15"/>
      <c r="H8" s="16"/>
      <c r="I8" s="66"/>
      <c r="J8" s="66"/>
      <c r="K8" s="16"/>
      <c r="L8" s="82"/>
      <c r="M8" s="83"/>
      <c r="N8" s="83"/>
      <c r="O8" s="77"/>
      <c r="P8" s="84"/>
      <c r="Q8" s="84"/>
      <c r="R8" s="85"/>
      <c r="S8" s="85"/>
      <c r="T8" s="85"/>
      <c r="U8" s="85"/>
      <c r="V8" s="52"/>
      <c r="W8" s="52"/>
      <c r="X8" s="52"/>
      <c r="Y8" s="52"/>
      <c r="Z8" s="51"/>
      <c r="AA8" s="79"/>
      <c r="AB8" s="79"/>
      <c r="AC8">
        <v>422</v>
      </c>
    </row>
    <row r="9" spans="1:34" x14ac:dyDescent="0.35">
      <c r="A9" t="s">
        <v>178</v>
      </c>
      <c r="B9" s="15"/>
      <c r="C9" s="15"/>
      <c r="D9" s="81"/>
      <c r="E9" s="78"/>
      <c r="F9" s="15"/>
      <c r="G9" s="15"/>
      <c r="H9" s="16"/>
      <c r="I9" s="66"/>
      <c r="J9" s="66"/>
      <c r="K9" s="16"/>
      <c r="L9" s="82"/>
      <c r="M9" s="83"/>
      <c r="N9" s="83"/>
      <c r="O9" s="77"/>
      <c r="P9" s="84"/>
      <c r="Q9" s="84"/>
      <c r="R9" s="85"/>
      <c r="S9" s="85"/>
      <c r="T9" s="85"/>
      <c r="U9" s="85"/>
      <c r="V9" s="52"/>
      <c r="W9" s="52"/>
      <c r="X9" s="52"/>
      <c r="Y9" s="52"/>
      <c r="Z9" s="51"/>
      <c r="AA9" s="79"/>
      <c r="AB9" s="79"/>
      <c r="AC9">
        <v>498</v>
      </c>
    </row>
    <row r="10" spans="1:34" x14ac:dyDescent="0.35">
      <c r="A10" t="s">
        <v>180</v>
      </c>
      <c r="B10" s="15"/>
      <c r="C10" s="15"/>
      <c r="D10" s="81"/>
      <c r="E10" s="78"/>
      <c r="F10" s="15"/>
      <c r="G10" s="15"/>
      <c r="H10" s="16"/>
      <c r="I10" s="66"/>
      <c r="J10" s="66"/>
      <c r="K10" s="16"/>
      <c r="L10" s="82"/>
      <c r="M10" s="83"/>
      <c r="N10" s="83"/>
      <c r="O10" s="77"/>
      <c r="P10" s="84"/>
      <c r="Q10" s="84"/>
      <c r="R10" s="85"/>
      <c r="S10" s="85"/>
      <c r="T10" s="85"/>
      <c r="U10" s="85"/>
      <c r="V10" s="52"/>
      <c r="W10" s="52"/>
      <c r="X10" s="52"/>
      <c r="Y10" s="52"/>
      <c r="Z10" s="51"/>
      <c r="AA10" s="79"/>
      <c r="AB10" s="79"/>
      <c r="AC10">
        <v>459</v>
      </c>
    </row>
    <row r="11" spans="1:34" x14ac:dyDescent="0.35">
      <c r="A11" t="s">
        <v>176</v>
      </c>
      <c r="B11" s="15"/>
      <c r="C11" s="15"/>
      <c r="D11" s="81"/>
      <c r="E11" s="78"/>
      <c r="F11" s="15"/>
      <c r="G11" s="15"/>
      <c r="H11" s="16"/>
      <c r="I11" s="66"/>
      <c r="J11" s="66"/>
      <c r="K11" s="16"/>
      <c r="L11" s="82"/>
      <c r="M11" s="83"/>
      <c r="N11" s="83"/>
      <c r="O11" s="77"/>
      <c r="P11" s="84"/>
      <c r="Q11" s="84"/>
      <c r="R11" s="85"/>
      <c r="S11" s="85"/>
      <c r="T11" s="85"/>
      <c r="U11" s="85"/>
      <c r="V11" s="52"/>
      <c r="W11" s="52"/>
      <c r="X11" s="52"/>
      <c r="Y11" s="52"/>
      <c r="Z11" s="51"/>
      <c r="AA11" s="79"/>
      <c r="AB11" s="79"/>
      <c r="AC11">
        <v>1784</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1"/>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1"/>
    <dataValidation allowBlank="1" showInputMessage="1" errorTitle="Invalid Vertex Image Key" promptTitle="Vertex Tooltip" prompt="Enter optional text that will pop up when the mouse is hovered over the vertex." sqref="K3:K11"/>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1"/>
    <dataValidation allowBlank="1" showInputMessage="1" promptTitle="Vertex Label Fill Color" prompt="To select an optional fill color for the Label shape, right-click and select Select Color on the right-click menu." sqref="I3:I11"/>
    <dataValidation allowBlank="1" showInputMessage="1" errorTitle="Invalid Vertex Image Key" promptTitle="Vertex Image File" prompt="Enter the path to an image file.  Hover over the column header for examples." sqref="F3:F11"/>
    <dataValidation allowBlank="1" showInputMessage="1" promptTitle="Vertex Color" prompt="To select an optional vertex color, right-click and select Select Color on the right-click menu." sqref="B3:B11"/>
    <dataValidation allowBlank="1" showInputMessage="1" errorTitle="Invalid Vertex Opacity" error="The optional vertex opacity must be a whole number between 0 and 10." promptTitle="Vertex Opacity" prompt="Enter an optional vertex opacity between 0 (transparent) and 100 (opaque)." sqref="E3:E11"/>
    <dataValidation type="list" allowBlank="1" showInputMessage="1" showErrorMessage="1" errorTitle="Invalid Vertex Shape" error="You have entered an invalid vertex shape.  Try selecting from the drop-down list instead." promptTitle="Vertex Shape" prompt="Select an optional vertex shape." sqref="C3:C1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1">
      <formula1>ValidVertexLabelPositions</formula1>
    </dataValidation>
    <dataValidation allowBlank="1" showInputMessage="1" showErrorMessage="1" promptTitle="Vertex Name" prompt="Enter the name of the vertex." sqref="A3:A11"/>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68" t="s">
        <v>39</v>
      </c>
      <c r="C1" s="69"/>
      <c r="D1" s="69"/>
      <c r="E1" s="70"/>
      <c r="F1" s="66" t="s">
        <v>43</v>
      </c>
      <c r="G1" s="71" t="s">
        <v>44</v>
      </c>
      <c r="H1" s="72"/>
      <c r="I1" s="73" t="s">
        <v>40</v>
      </c>
      <c r="J1" s="74"/>
      <c r="K1" s="75" t="s">
        <v>42</v>
      </c>
      <c r="L1" s="76"/>
      <c r="M1" s="76"/>
      <c r="N1" s="76"/>
      <c r="O1" s="76"/>
      <c r="P1" s="76"/>
      <c r="Q1" s="76"/>
      <c r="R1" s="76"/>
      <c r="S1" s="76"/>
      <c r="T1" s="76"/>
      <c r="U1" s="76"/>
      <c r="V1" s="76"/>
      <c r="W1" s="76"/>
      <c r="X1" s="76"/>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t="str">
        <f>IF(COUNT(Vertices[Betweenness Centrality])&gt;0, J2, NoMetricMessage)</f>
        <v>Not Available</v>
      </c>
    </row>
    <row r="86" spans="1:2" x14ac:dyDescent="0.35">
      <c r="A86" s="35" t="s">
        <v>101</v>
      </c>
      <c r="B86" s="49" t="str">
        <f>IF(COUNT(Vertices[Betweenness Centrality])&gt;0, J45, NoMetricMessage)</f>
        <v>Not Available</v>
      </c>
    </row>
    <row r="87" spans="1:2" x14ac:dyDescent="0.35">
      <c r="A87" s="35" t="s">
        <v>102</v>
      </c>
      <c r="B87" s="49" t="str">
        <f>IFERROR(AVERAGE(Vertices[Betweenness Centrality]),NoMetricMessage)</f>
        <v>Not Available</v>
      </c>
    </row>
    <row r="88" spans="1:2" x14ac:dyDescent="0.35">
      <c r="A88" s="35" t="s">
        <v>103</v>
      </c>
      <c r="B88" s="49" t="str">
        <f>IFERROR(MEDIAN(Vertices[Betweenness Centrality]),NoMetricMessage)</f>
        <v>Not Available</v>
      </c>
    </row>
    <row r="99" spans="1:2" x14ac:dyDescent="0.35">
      <c r="A99" s="35" t="s">
        <v>106</v>
      </c>
      <c r="B99" s="49" t="str">
        <f>IF(COUNT(Vertices[Closeness Centrality])&gt;0, L2, NoMetricMessage)</f>
        <v>Not Available</v>
      </c>
    </row>
    <row r="100" spans="1:2" x14ac:dyDescent="0.35">
      <c r="A100" s="35" t="s">
        <v>107</v>
      </c>
      <c r="B100" s="49" t="str">
        <f>IF(COUNT(Vertices[Closeness Centrality])&gt;0, L45, NoMetricMessage)</f>
        <v>Not Available</v>
      </c>
    </row>
    <row r="101" spans="1:2" x14ac:dyDescent="0.35">
      <c r="A101" s="35" t="s">
        <v>108</v>
      </c>
      <c r="B101" s="49" t="str">
        <f>IFERROR(AVERAGE(Vertices[Closeness Centrality]),NoMetricMessage)</f>
        <v>Not Available</v>
      </c>
    </row>
    <row r="102" spans="1:2" x14ac:dyDescent="0.35">
      <c r="A102" s="35" t="s">
        <v>109</v>
      </c>
      <c r="B102" s="49" t="str">
        <f>IFERROR(MEDIAN(Vertices[Closeness Centrality]),NoMetricMessage)</f>
        <v>Not Available</v>
      </c>
    </row>
    <row r="113" spans="1:2" x14ac:dyDescent="0.35">
      <c r="A113" s="35" t="s">
        <v>112</v>
      </c>
      <c r="B113" s="49" t="str">
        <f>IF(COUNT(Vertices[Eigenvector Centrality])&gt;0, N2, NoMetricMessage)</f>
        <v>Not Available</v>
      </c>
    </row>
    <row r="114" spans="1:2" x14ac:dyDescent="0.35">
      <c r="A114" s="35" t="s">
        <v>113</v>
      </c>
      <c r="B114" s="49" t="str">
        <f>IF(COUNT(Vertices[Eigenvector Centrality])&gt;0, N45, NoMetricMessage)</f>
        <v>Not Available</v>
      </c>
    </row>
    <row r="115" spans="1:2" x14ac:dyDescent="0.35">
      <c r="A115" s="35" t="s">
        <v>114</v>
      </c>
      <c r="B115" s="49" t="str">
        <f>IFERROR(AVERAGE(Vertices[Eigenvector Centrality]),NoMetricMessage)</f>
        <v>Not Available</v>
      </c>
    </row>
    <row r="116" spans="1:2" x14ac:dyDescent="0.35">
      <c r="A116" s="35" t="s">
        <v>115</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118</v>
      </c>
      <c r="B141" s="49" t="str">
        <f>IF(COUNT(Vertices[Clustering Coefficient])&gt;0, R2, NoMetricMessage)</f>
        <v>Not Available</v>
      </c>
    </row>
    <row r="142" spans="1:2" x14ac:dyDescent="0.35">
      <c r="A142" s="35" t="s">
        <v>119</v>
      </c>
      <c r="B142" s="49" t="str">
        <f>IF(COUNT(Vertices[Clustering Coefficient])&gt;0, R45, NoMetricMessage)</f>
        <v>Not Available</v>
      </c>
    </row>
    <row r="143" spans="1:2" x14ac:dyDescent="0.35">
      <c r="A143" s="35" t="s">
        <v>120</v>
      </c>
      <c r="B143" s="49" t="str">
        <f>IFERROR(AVERAGE(Vertices[Clustering Coefficient]),NoMetricMessage)</f>
        <v>Not Available</v>
      </c>
    </row>
    <row r="144" spans="1:2" x14ac:dyDescent="0.3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29</v>
      </c>
      <c r="K3" t="s">
        <v>30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174</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E06C933-AD11-4C45-9BE3-7220E1FE8B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Valecha</dc:creator>
  <cp:lastModifiedBy>Pyuli Naithani</cp:lastModifiedBy>
  <dcterms:created xsi:type="dcterms:W3CDTF">2008-01-30T00:41:58Z</dcterms:created>
  <dcterms:modified xsi:type="dcterms:W3CDTF">2016-04-18T19:58:13Z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