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/Downloads/Data Analysis BootCamp/Model_1/Assignment/"/>
    </mc:Choice>
  </mc:AlternateContent>
  <xr:revisionPtr revIDLastSave="0" documentId="8_{55B09725-C8E9-4349-83B0-83D1818AC988}" xr6:coauthVersionLast="47" xr6:coauthVersionMax="47" xr10:uidLastSave="{00000000-0000-0000-0000-000000000000}"/>
  <bookViews>
    <workbookView xWindow="6500" yWindow="1240" windowWidth="29260" windowHeight="26600" xr2:uid="{00000000-000D-0000-FFFF-FFFF00000000}"/>
  </bookViews>
  <sheets>
    <sheet name="Theater Outcomes by Launch Date" sheetId="2" r:id="rId1"/>
    <sheet name="Outcomes Based on Goals" sheetId="5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D2" i="5"/>
  <c r="B2" i="5"/>
  <c r="C2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2" i="1"/>
  <c r="T2" i="1" s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<sst xmlns="http://schemas.openxmlformats.org/spreadsheetml/2006/main" count="32974" uniqueCount="8399">
  <si>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</si>
  <si>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</si>
  <si>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</si>
  <si>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</si>
  <si>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</si>
  <si>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</si>
  <si>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</si>
  <si>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</si>
  <si>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</si>
  <si>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</si>
  <si>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</si>
  <si>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</si>
  <si>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</si>
  <si>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</si>
  <si>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</si>
  <si>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</si>
  <si>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</si>
  <si>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</si>
  <si>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</si>
  <si>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</si>
  <si>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</si>
  <si>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</si>
  <si>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</si>
  <si>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</si>
  <si>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</si>
  <si>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</si>
  <si>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</si>
  <si>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</si>
  <si>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</si>
  <si>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</si>
  <si>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</si>
  <si>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</si>
  <si>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</si>
  <si>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</si>
  <si>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</si>
  <si>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</si>
  <si>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</si>
  <si>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</si>
  <si>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</si>
  <si>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</si>
  <si>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</si>
  <si>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</si>
  <si>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</si>
  <si>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</si>
  <si>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</si>
  <si>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</si>
  <si>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</si>
  <si>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</si>
  <si>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</si>
  <si>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</si>
  <si>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</si>
  <si>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</si>
  <si>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</si>
  <si>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</si>
  <si>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</si>
  <si>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</si>
  <si>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</si>
  <si>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</si>
  <si>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</si>
  <si>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</si>
  <si>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</si>
  <si>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</si>
  <si>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</si>
  <si>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</si>
  <si>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</si>
  <si>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</si>
  <si>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</si>
  <si>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</si>
  <si>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</si>
  <si>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</si>
  <si>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</si>
  <si>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</si>
  <si>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</si>
  <si>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</si>
  <si>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</si>
  <si>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</si>
  <si>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</si>
  <si>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</si>
  <si>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</si>
  <si>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</si>
  <si>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</si>
  <si>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</si>
  <si>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</si>
  <si>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</si>
  <si>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</si>
  <si>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</si>
  <si>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</si>
  <si>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</si>
  <si>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</si>
  <si>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</si>
  <si>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</si>
  <si>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</si>
  <si>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</si>
  <si>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</si>
  <si>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</si>
  <si>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</si>
  <si>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</si>
  <si>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</si>
  <si>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</si>
  <si>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</si>
  <si>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</si>
  <si>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</si>
  <si>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</si>
  <si>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</si>
  <si>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</si>
  <si>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</si>
  <si>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</si>
  <si>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</si>
  <si>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</si>
  <si>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</si>
  <si>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</si>
  <si>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</si>
  <si>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</si>
  <si>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</si>
  <si>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</si>
  <si>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</si>
  <si>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</si>
  <si>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</si>
  <si>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</si>
  <si>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</si>
  <si>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</si>
  <si>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</si>
  <si>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</si>
  <si>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</si>
  <si>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</si>
  <si>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</si>
  <si>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</si>
  <si>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</si>
  <si>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</si>
  <si>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</si>
  <si>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</si>
  <si>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</si>
  <si>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</si>
  <si>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</si>
  <si>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</si>
  <si>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</si>
  <si>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</si>
  <si>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</si>
  <si>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</si>
  <si>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</si>
  <si>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</si>
  <si>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</si>
  <si>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</si>
  <si>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</si>
  <si>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</si>
  <si>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</si>
  <si>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</si>
  <si>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</si>
  <si>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</si>
  <si>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</si>
  <si>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</si>
  <si>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</si>
  <si>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</si>
  <si>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</si>
  <si>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</si>
  <si>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</si>
  <si>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</si>
  <si>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</si>
  <si>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</si>
  <si>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</si>
  <si>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</si>
  <si>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</si>
  <si>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</si>
  <si>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</si>
  <si>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</si>
  <si>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</si>
  <si>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</si>
  <si>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</si>
  <si>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</si>
  <si>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</si>
  <si>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</si>
  <si>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</si>
  <si>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</si>
  <si>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</si>
  <si>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</si>
  <si>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</si>
  <si>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</si>
  <si>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</si>
  <si>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</si>
  <si>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</si>
  <si>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</si>
  <si>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</si>
  <si>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</si>
  <si>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</si>
  <si>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</si>
  <si>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</si>
  <si>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</si>
  <si>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</si>
  <si>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</si>
  <si>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</si>
  <si>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</si>
  <si>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</si>
  <si>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</si>
  <si>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</si>
  <si>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</si>
  <si>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</si>
  <si>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</si>
  <si>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</si>
  <si>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</si>
  <si>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</si>
  <si>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</si>
  <si>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</si>
  <si>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</si>
  <si>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</si>
  <si>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</si>
  <si>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</si>
  <si>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</si>
  <si>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</si>
  <si>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</si>
  <si>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</si>
  <si>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</si>
  <si>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</si>
  <si>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</si>
  <si>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</si>
  <si>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</si>
  <si>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</si>
  <si>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</si>
  <si>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</si>
  <si>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</si>
  <si>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</si>
  <si>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</si>
  <si>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</si>
  <si>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</si>
  <si>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</si>
  <si>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</si>
  <si>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</si>
  <si>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</si>
  <si>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</si>
  <si>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</si>
  <si>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</si>
  <si>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</si>
  <si>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</si>
  <si>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</si>
  <si>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</si>
  <si>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</si>
  <si>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</si>
  <si>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</si>
  <si>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</si>
  <si>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</si>
  <si>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</si>
  <si>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</si>
  <si>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</si>
  <si>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</si>
  <si>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</si>
  <si>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</si>
  <si>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</si>
  <si>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</si>
  <si>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</si>
  <si>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</si>
  <si>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</si>
  <si>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</si>
  <si>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</si>
  <si>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</si>
  <si>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</si>
  <si>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</si>
  <si>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</si>
  <si>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</si>
  <si>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</si>
  <si>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</si>
  <si>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</si>
  <si>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</si>
  <si>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</si>
  <si>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</si>
  <si>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</si>
  <si>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</si>
  <si>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</si>
  <si>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</si>
  <si>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</si>
  <si>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</si>
  <si>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</si>
  <si>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</si>
  <si>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</si>
  <si>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</si>
  <si>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</si>
  <si>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</si>
  <si>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</si>
  <si>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</si>
  <si>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</si>
  <si>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</si>
  <si>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</si>
  <si>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</si>
  <si>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</si>
  <si>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</si>
  <si>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</si>
  <si>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</si>
  <si>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</si>
  <si>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</si>
  <si>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</si>
  <si>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</si>
  <si>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</si>
  <si>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</si>
  <si>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</si>
  <si>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</si>
  <si>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</si>
  <si>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</si>
  <si>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</si>
  <si>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</si>
  <si>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</si>
  <si>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</si>
  <si>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</si>
  <si>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</si>
  <si>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</si>
  <si>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</si>
  <si>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</si>
  <si>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</si>
  <si>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</si>
  <si>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</si>
  <si>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</si>
  <si>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</si>
  <si>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</si>
  <si>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</si>
  <si>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</si>
  <si>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</si>
  <si>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</si>
  <si>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</si>
  <si>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</si>
  <si>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</si>
  <si>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</si>
  <si>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</si>
  <si>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</si>
  <si>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</si>
  <si>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</si>
  <si>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</si>
  <si>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</si>
  <si>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</si>
  <si>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</si>
  <si>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</si>
  <si>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</si>
  <si>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</si>
  <si>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</si>
  <si>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</si>
  <si>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</si>
  <si>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</si>
  <si>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</si>
  <si>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</si>
  <si>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</si>
  <si>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</si>
  <si>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</si>
  <si>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</si>
  <si>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</si>
  <si>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</si>
  <si>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</si>
  <si>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</si>
  <si>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</si>
  <si>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</si>
  <si>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</si>
  <si>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</si>
  <si>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</si>
  <si>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</si>
  <si>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</si>
  <si>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</si>
  <si>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</si>
  <si>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</si>
  <si>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</si>
  <si>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</si>
  <si>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</si>
  <si>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</si>
  <si>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</si>
  <si>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</si>
  <si>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</si>
  <si>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</si>
  <si>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</si>
  <si>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</si>
  <si>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</si>
  <si>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</si>
  <si>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</si>
  <si>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</si>
  <si>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</si>
  <si>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</si>
  <si>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</si>
  <si>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</si>
  <si>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</si>
  <si>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</si>
  <si>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</si>
  <si>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</si>
  <si>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</si>
  <si>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</si>
  <si>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</si>
  <si>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</si>
  <si>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</si>
  <si>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</si>
  <si>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</si>
  <si>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</si>
  <si>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</si>
  <si>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</si>
  <si>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</si>
  <si>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</si>
  <si>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</si>
  <si>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</si>
  <si>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</si>
  <si>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</si>
  <si>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</si>
  <si>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</si>
  <si>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</si>
  <si>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</si>
  <si>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</si>
  <si>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</si>
  <si>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</si>
  <si>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</si>
  <si>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</si>
  <si>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</si>
  <si>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</si>
  <si>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</si>
  <si>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</si>
  <si>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</si>
  <si>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</si>
  <si>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</si>
  <si>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</si>
  <si>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</si>
  <si>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</si>
  <si>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</si>
  <si>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</si>
  <si>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</si>
  <si>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</si>
  <si>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</si>
  <si>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</si>
  <si>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</si>
  <si>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</si>
  <si>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</si>
  <si>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</si>
  <si>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</si>
  <si>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</si>
  <si>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</si>
  <si>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</si>
  <si>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</si>
  <si>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</si>
  <si>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</si>
  <si>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</si>
  <si>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</si>
  <si>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</si>
  <si>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</si>
  <si>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</si>
  <si>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</si>
  <si>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</si>
  <si>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</si>
  <si>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</si>
  <si>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</si>
  <si>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</si>
  <si>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</si>
  <si>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</si>
  <si>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</si>
  <si>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</si>
  <si>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</si>
  <si>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</si>
  <si>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</si>
  <si>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</si>
  <si>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</si>
  <si>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</si>
  <si>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</si>
  <si>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</si>
  <si>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</si>
  <si>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</si>
  <si>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</si>
  <si>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</si>
  <si>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</si>
  <si>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</si>
  <si>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</si>
  <si>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</si>
  <si>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</si>
  <si>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</si>
  <si>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</si>
  <si>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</si>
  <si>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</si>
  <si>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</si>
  <si>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</si>
  <si>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</si>
  <si>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</si>
  <si>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</si>
  <si>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</si>
  <si>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</si>
  <si>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</si>
  <si>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</si>
  <si>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</si>
  <si>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</si>
  <si>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</si>
  <si>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</si>
  <si>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</si>
  <si>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</si>
  <si>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</si>
  <si>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</si>
  <si>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</si>
  <si>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</si>
  <si>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</si>
  <si>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</si>
  <si>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</si>
  <si>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</si>
  <si>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</si>
  <si>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</si>
  <si>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</si>
  <si>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</si>
  <si>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</si>
  <si>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</si>
  <si>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</si>
  <si>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</si>
  <si>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</si>
  <si>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</si>
  <si>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</si>
  <si>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</si>
  <si>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</si>
  <si>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</si>
  <si>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</si>
  <si>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</si>
  <si>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</si>
  <si>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</si>
  <si>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</si>
  <si>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</si>
  <si>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</si>
  <si>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</si>
  <si>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</si>
  <si>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</si>
  <si>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</si>
  <si>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</si>
  <si>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</si>
  <si>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</si>
  <si>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</si>
  <si>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</si>
  <si>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</si>
  <si>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</si>
  <si>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</si>
  <si>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</si>
  <si>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</si>
  <si>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</si>
  <si>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</si>
  <si>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</si>
  <si>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</si>
  <si>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</si>
  <si>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</si>
  <si>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</si>
  <si>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</si>
  <si>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</si>
  <si>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</si>
  <si>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</si>
  <si>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</si>
  <si>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</si>
  <si>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</si>
  <si>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</si>
  <si>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</si>
  <si>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</si>
  <si>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</si>
  <si>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</si>
  <si>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</si>
  <si>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</si>
  <si>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</si>
  <si>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</si>
  <si>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</si>
  <si>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</si>
  <si>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</si>
  <si>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</si>
  <si>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</si>
  <si>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</si>
  <si>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</si>
  <si>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</si>
  <si>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</si>
  <si>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</si>
  <si>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</si>
  <si>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</si>
  <si>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</si>
  <si>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</si>
  <si>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</si>
  <si>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</si>
  <si>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</si>
  <si>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</si>
  <si>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</si>
  <si>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</si>
  <si>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</si>
  <si>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</si>
  <si>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</si>
  <si>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</si>
  <si>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</si>
  <si>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</si>
  <si>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</si>
  <si>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</si>
  <si>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</si>
  <si>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</si>
  <si>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</si>
  <si>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</si>
  <si>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</si>
  <si>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</si>
  <si>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</si>
  <si>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</si>
  <si>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</si>
  <si>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</si>
  <si>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</si>
  <si>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</si>
  <si>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</si>
  <si>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</si>
  <si>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</si>
  <si>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</si>
  <si>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</si>
  <si>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</si>
  <si>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</si>
  <si>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</si>
  <si>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</si>
  <si>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</si>
  <si>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</si>
  <si>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</si>
  <si>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</si>
  <si>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</si>
  <si>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</si>
  <si>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</si>
  <si>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</si>
  <si>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</si>
  <si>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</si>
  <si>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</si>
  <si>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</si>
  <si>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</si>
  <si>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</si>
  <si>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</si>
  <si>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</si>
  <si>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</si>
  <si>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</si>
  <si>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</si>
  <si>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</si>
  <si>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</si>
  <si>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</si>
  <si>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</si>
  <si>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</si>
  <si>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</si>
  <si>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</si>
  <si>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</si>
  <si>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</si>
  <si>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</si>
  <si>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</si>
  <si>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</si>
  <si>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</si>
  <si>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</si>
  <si>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</si>
  <si>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</si>
  <si>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</si>
  <si>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</si>
  <si>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</si>
  <si>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</si>
  <si>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</si>
  <si>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</si>
  <si>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</si>
  <si>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</si>
  <si>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</si>
  <si>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</si>
  <si>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</si>
  <si>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</si>
  <si>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</si>
  <si>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</si>
  <si>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</si>
  <si>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</si>
  <si>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</si>
  <si>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</si>
  <si>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</si>
  <si>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</si>
  <si>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</si>
  <si>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</si>
  <si>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</si>
  <si>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</si>
  <si>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</si>
  <si>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</si>
  <si>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</si>
  <si>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</si>
  <si>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</si>
  <si>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</si>
  <si>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</si>
  <si>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</si>
  <si>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</si>
  <si>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</si>
  <si>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</si>
  <si>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</si>
  <si>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</si>
  <si>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</si>
  <si>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</si>
  <si>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</si>
  <si>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</si>
  <si>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</si>
  <si>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</si>
  <si>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</si>
  <si>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</si>
  <si>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</si>
  <si>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</si>
  <si>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</si>
  <si>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</si>
  <si>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</si>
  <si>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</si>
  <si>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</si>
  <si>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</si>
  <si>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</si>
  <si>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</si>
  <si>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</si>
  <si>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</si>
  <si>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</si>
  <si>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</si>
  <si>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</si>
  <si>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</si>
  <si>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</si>
  <si>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</si>
  <si>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</si>
  <si>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</si>
  <si>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</si>
  <si>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</si>
  <si>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</si>
  <si>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</si>
  <si>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</si>
  <si>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</si>
  <si>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</si>
  <si>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</si>
  <si>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</si>
  <si>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</si>
  <si>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</si>
  <si>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</si>
  <si>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</si>
  <si>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</si>
  <si>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</si>
  <si>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</si>
  <si>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</si>
  <si>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</si>
  <si>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</si>
  <si>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</si>
  <si>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</si>
  <si>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</si>
  <si>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</si>
  <si>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</si>
  <si>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</si>
  <si>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</si>
  <si>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</si>
  <si>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</si>
  <si>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</si>
  <si>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</si>
  <si>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</si>
  <si>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</si>
  <si>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</si>
  <si>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</si>
  <si>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</si>
  <si>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</si>
  <si>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</si>
  <si>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</si>
  <si>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</si>
  <si>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</si>
  <si>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</si>
  <si>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</si>
  <si>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</si>
  <si>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</si>
  <si>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</si>
  <si>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</si>
  <si>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</si>
  <si>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</si>
  <si>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</si>
  <si>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</si>
  <si>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</si>
  <si>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</si>
  <si>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</si>
  <si>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</si>
  <si>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</si>
  <si>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</si>
  <si>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</si>
  <si>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</si>
  <si>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</si>
  <si>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</si>
  <si>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</si>
  <si>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</si>
  <si>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</si>
  <si>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</si>
  <si>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</si>
  <si>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</si>
  <si>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</si>
  <si>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</si>
  <si>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</si>
  <si>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</si>
  <si>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</si>
  <si>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</si>
  <si>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</si>
  <si>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</si>
  <si>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</si>
  <si>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</si>
  <si>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</si>
  <si>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</si>
  <si>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</si>
  <si>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</si>
  <si>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</si>
  <si>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</si>
  <si>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</si>
  <si>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</si>
  <si>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</si>
  <si>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</si>
  <si>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</si>
  <si>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</si>
  <si>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</si>
  <si>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</si>
  <si>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</si>
  <si>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</si>
  <si>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</si>
  <si>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</si>
  <si>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</si>
  <si>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</si>
  <si>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</si>
  <si>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</si>
  <si>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</si>
  <si>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</si>
  <si>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</si>
  <si>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</si>
  <si>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</si>
  <si>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</si>
  <si>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</si>
  <si>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</si>
  <si>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</si>
  <si>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</si>
  <si>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</si>
  <si>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</si>
  <si>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</si>
  <si>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</si>
  <si>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</si>
  <si>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</si>
  <si>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</si>
  <si>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</si>
  <si>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</si>
  <si>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</si>
  <si>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</si>
  <si>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</si>
  <si>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</si>
  <si>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</si>
  <si>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</si>
  <si>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</si>
  <si>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</si>
  <si>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</si>
  <si>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</si>
  <si>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</si>
  <si>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</si>
  <si>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</si>
  <si>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</si>
  <si>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</si>
  <si>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</si>
  <si>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</si>
  <si>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</si>
  <si>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</si>
  <si>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</si>
  <si>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</si>
  <si>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</si>
  <si>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</si>
  <si>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</si>
  <si>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</si>
  <si>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</si>
  <si>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</si>
  <si>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</si>
  <si>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</si>
  <si>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</si>
  <si>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</si>
  <si>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</si>
  <si>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</si>
  <si>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</si>
  <si>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</si>
  <si>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</si>
  <si>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</si>
  <si>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</si>
  <si>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</si>
  <si>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</si>
  <si>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</si>
  <si>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</si>
  <si>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</si>
  <si>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</si>
  <si>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</si>
  <si>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</si>
  <si>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</si>
  <si>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</si>
  <si>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</si>
  <si>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</si>
  <si>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</si>
  <si>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</si>
  <si>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</si>
  <si>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</si>
  <si>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</si>
  <si>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</si>
  <si>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</si>
  <si>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</si>
  <si>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</si>
  <si>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</si>
  <si>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</si>
  <si>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</si>
  <si>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</si>
  <si>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</si>
  <si>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</si>
  <si>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</si>
  <si>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</si>
  <si>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</si>
  <si>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</si>
  <si>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</si>
  <si>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</si>
  <si>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</si>
  <si>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</si>
  <si>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</si>
  <si>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</si>
  <si>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</si>
  <si>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</si>
  <si>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</si>
  <si>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</si>
  <si>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</si>
  <si>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</si>
  <si>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</si>
  <si>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</si>
  <si>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</si>
  <si>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</si>
  <si>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</si>
  <si>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</si>
  <si>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</si>
  <si>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</si>
  <si>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</si>
  <si>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</si>
  <si>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</si>
  <si>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</si>
  <si>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</si>
  <si>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</si>
  <si>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</si>
  <si>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</si>
  <si>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</si>
  <si>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</si>
  <si>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</si>
  <si>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</si>
  <si>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</si>
  <si>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</si>
  <si>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</si>
  <si>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</si>
  <si>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</si>
  <si>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</si>
  <si>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</si>
  <si>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</si>
  <si>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</si>
  <si>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</si>
  <si>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</si>
  <si>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</si>
  <si>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</si>
  <si>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</si>
  <si>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</si>
  <si>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</si>
  <si>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</si>
  <si>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</si>
  <si>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</si>
  <si>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</si>
  <si>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</si>
  <si>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</si>
  <si>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</si>
  <si>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</si>
  <si>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</si>
  <si>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</si>
  <si>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</si>
  <si>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</si>
  <si>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</si>
  <si>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</si>
  <si>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</si>
  <si>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</si>
  <si>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</si>
  <si>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</si>
  <si>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</si>
  <si>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</si>
  <si>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</si>
  <si>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</si>
  <si>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</si>
  <si>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</si>
  <si>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</si>
  <si>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</si>
  <si>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</si>
  <si>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</si>
  <si>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</si>
  <si>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</si>
  <si>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</si>
  <si>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</si>
  <si>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</si>
  <si>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</si>
  <si>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</si>
  <si>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</si>
  <si>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</si>
  <si>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</si>
  <si>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</si>
  <si>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</si>
  <si>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</si>
  <si>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</si>
  <si>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</si>
  <si>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</si>
  <si>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</si>
  <si>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</si>
  <si>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</si>
  <si>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</si>
  <si>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</si>
  <si>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</si>
  <si>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</si>
  <si>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</si>
  <si>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</si>
  <si>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</si>
  <si>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</si>
  <si>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</si>
  <si>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</si>
  <si>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</si>
  <si>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</si>
  <si>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</si>
  <si>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</si>
  <si>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</si>
  <si>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</si>
  <si>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</si>
  <si>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</si>
  <si>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</si>
  <si>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</si>
  <si>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</si>
  <si>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</si>
  <si>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</si>
  <si>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</si>
  <si>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</si>
  <si>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</si>
  <si>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</si>
  <si>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</si>
  <si>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</si>
  <si>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</si>
  <si>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</si>
  <si>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</si>
  <si>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</si>
  <si>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</si>
  <si>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</si>
  <si>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</si>
  <si>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</si>
  <si>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</si>
  <si>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</si>
  <si>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</si>
  <si>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</si>
  <si>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</si>
  <si>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</si>
  <si>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</si>
  <si>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</si>
  <si>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</si>
  <si>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</si>
  <si>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</si>
  <si>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</si>
  <si>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</si>
  <si>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</si>
  <si>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</si>
  <si>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</si>
  <si>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</si>
  <si>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</si>
  <si>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</si>
  <si>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</si>
  <si>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</si>
  <si>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</si>
  <si>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</si>
  <si>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</si>
  <si>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</si>
  <si>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</si>
  <si>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</si>
  <si>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</si>
  <si>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</si>
  <si>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</si>
  <si>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</si>
  <si>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</si>
  <si>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</si>
  <si>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</si>
  <si>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</si>
  <si>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</si>
  <si>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</si>
  <si>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</si>
  <si>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</si>
  <si>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</si>
  <si>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</si>
  <si>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</si>
  <si>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</si>
  <si>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</si>
  <si>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</si>
  <si>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</si>
  <si>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</si>
  <si>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</si>
  <si>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</si>
  <si>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</si>
  <si>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</si>
  <si>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</si>
  <si>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</si>
  <si>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</si>
  <si>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</si>
  <si>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</si>
  <si>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</si>
  <si>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</si>
  <si>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</si>
  <si>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</si>
  <si>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</si>
  <si>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</si>
  <si>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</si>
  <si>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</si>
  <si>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</si>
  <si>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</si>
  <si>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</si>
  <si>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</si>
  <si>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</si>
  <si>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</si>
  <si>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</si>
  <si>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</si>
  <si>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</si>
  <si>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</si>
  <si>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</si>
  <si>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</si>
  <si>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</si>
  <si>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</si>
  <si>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</si>
  <si>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</si>
  <si>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</si>
  <si>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</si>
  <si>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</si>
  <si>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</si>
  <si>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</si>
  <si>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</si>
  <si>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</si>
  <si>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</si>
  <si>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</si>
  <si>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</si>
  <si>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</si>
  <si>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</si>
  <si>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</si>
  <si>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</si>
  <si>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</si>
  <si>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</si>
  <si>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</si>
  <si>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</si>
  <si>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</si>
  <si>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</si>
  <si>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</si>
  <si>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</si>
  <si>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</si>
  <si>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</si>
  <si>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</si>
  <si>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</si>
  <si>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</si>
  <si>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</si>
  <si>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</si>
  <si>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</si>
  <si>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</si>
  <si>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</si>
  <si>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</si>
  <si>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</si>
  <si>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</si>
  <si>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</si>
  <si>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</si>
  <si>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</si>
  <si>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</si>
  <si>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</si>
  <si>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</si>
  <si>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</si>
  <si>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</si>
  <si>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</si>
  <si>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</si>
  <si>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</si>
  <si>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</si>
  <si>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</si>
  <si>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</si>
  <si>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</si>
  <si>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</si>
  <si>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</si>
  <si>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</si>
  <si>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</si>
  <si>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</si>
  <si>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</si>
  <si>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</si>
  <si>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</si>
  <si>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</si>
  <si>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</si>
  <si>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</si>
  <si>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</si>
  <si>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</si>
  <si>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</si>
  <si>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</si>
  <si>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</si>
  <si>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</si>
  <si>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</si>
  <si>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</si>
  <si>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</si>
  <si>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</si>
  <si>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</si>
  <si>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</si>
  <si>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</si>
  <si>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</si>
  <si>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</si>
  <si>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</si>
  <si>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</si>
  <si>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</si>
  <si>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</si>
  <si>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</si>
  <si>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</si>
  <si>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</si>
  <si>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</si>
  <si>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</si>
  <si>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</si>
  <si>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</si>
  <si>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</si>
  <si>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</si>
  <si>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</si>
  <si>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</si>
  <si>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</si>
  <si>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</si>
  <si>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</si>
  <si>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</si>
  <si>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</si>
  <si>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</si>
  <si>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</si>
  <si>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</si>
  <si>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</si>
  <si>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</si>
  <si>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</si>
  <si>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</si>
  <si>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</si>
  <si>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</si>
  <si>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</si>
  <si>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</si>
  <si>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</si>
  <si>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</si>
  <si>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</si>
  <si>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</si>
  <si>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</si>
  <si>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</si>
  <si>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</si>
  <si>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</si>
  <si>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</si>
  <si>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</si>
  <si>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</si>
  <si>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</si>
  <si>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</si>
  <si>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</si>
  <si>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</si>
  <si>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</si>
  <si>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</si>
  <si>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</si>
  <si>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</si>
  <si>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</si>
  <si>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</si>
  <si>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</si>
  <si>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</si>
  <si>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</si>
  <si>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</si>
  <si>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</si>
  <si>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</si>
  <si>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</si>
  <si>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</si>
  <si>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</si>
  <si>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</si>
  <si>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</si>
  <si>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</si>
  <si>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</si>
  <si>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</si>
  <si>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</si>
  <si>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</si>
  <si>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</si>
  <si>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</si>
  <si>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</si>
  <si>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</si>
  <si>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</si>
  <si>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</si>
  <si>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</si>
  <si>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</si>
  <si>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</si>
  <si>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</si>
  <si>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</si>
  <si>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</si>
  <si>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</si>
  <si>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</si>
  <si>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</si>
  <si>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</si>
  <si>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</si>
  <si>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</si>
  <si>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</si>
  <si>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</si>
  <si>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</si>
  <si>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</si>
  <si>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</si>
  <si>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</si>
  <si>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</si>
  <si>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</si>
  <si>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</si>
  <si>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</si>
  <si>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</si>
  <si>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</si>
  <si>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</si>
  <si>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</si>
  <si>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</si>
  <si>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</si>
  <si>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</si>
  <si>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</si>
  <si>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</si>
  <si>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</si>
  <si>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</si>
  <si>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</si>
  <si>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</si>
  <si>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</si>
  <si>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</si>
  <si>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</si>
  <si>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</si>
  <si>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</si>
  <si>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</si>
  <si>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</si>
  <si>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</si>
  <si>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</si>
  <si>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</si>
  <si>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</si>
  <si>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</si>
  <si>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</si>
  <si>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</si>
  <si>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</si>
  <si>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</si>
  <si>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</si>
  <si>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</si>
  <si>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</si>
  <si>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</si>
  <si>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</si>
  <si>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</si>
  <si>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</si>
  <si>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</si>
  <si>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</si>
  <si>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</si>
  <si>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</si>
  <si>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</si>
  <si>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</si>
  <si>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</si>
  <si>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</si>
  <si>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</si>
  <si>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</si>
  <si>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</si>
  <si>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</si>
  <si>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</si>
  <si>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</si>
  <si>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</si>
  <si>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</si>
  <si>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</si>
  <si>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</si>
  <si>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</si>
  <si>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</si>
  <si>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</si>
  <si>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</si>
  <si>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</si>
  <si>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</si>
  <si>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</si>
  <si>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</si>
  <si>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</si>
  <si>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</si>
  <si>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</si>
  <si>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</si>
  <si>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</si>
  <si>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</si>
  <si>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</si>
  <si>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</si>
  <si>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</si>
  <si>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</si>
  <si>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</si>
  <si>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</si>
  <si>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</si>
  <si>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</si>
  <si>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</si>
  <si>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</si>
  <si>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</si>
  <si>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</si>
  <si>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</si>
  <si>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</si>
  <si>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</si>
  <si>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</si>
  <si>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</si>
  <si>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</si>
  <si>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</si>
  <si>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</si>
  <si>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</si>
  <si>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</si>
  <si>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</si>
  <si>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</si>
  <si>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</si>
  <si>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</si>
  <si>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</si>
  <si>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</si>
  <si>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</si>
  <si>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</si>
  <si>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</si>
  <si>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</si>
  <si>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</si>
  <si>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</si>
  <si>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</si>
  <si>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</si>
  <si>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</si>
  <si>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</si>
  <si>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</si>
  <si>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</si>
  <si>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</si>
  <si>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</si>
  <si>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</si>
  <si>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</si>
  <si>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</si>
  <si>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</si>
  <si>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</si>
  <si>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</si>
  <si>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</si>
  <si>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</si>
  <si>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</si>
  <si>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</si>
  <si>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</si>
  <si>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</si>
  <si>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</si>
  <si>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</si>
  <si>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</si>
  <si>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</si>
  <si>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</si>
  <si>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</si>
  <si>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</si>
  <si>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</si>
  <si>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</si>
  <si>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</si>
  <si>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</si>
  <si>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</si>
  <si>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</si>
  <si>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</si>
  <si>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</si>
  <si>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</si>
  <si>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</si>
  <si>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</si>
  <si>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</si>
  <si>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</si>
  <si>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</si>
  <si>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</si>
  <si>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</si>
  <si>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</si>
  <si>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</si>
  <si>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</si>
  <si>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</si>
  <si>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</si>
  <si>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</si>
  <si>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</si>
  <si>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</si>
  <si>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</si>
  <si>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</si>
  <si>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</si>
  <si>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</si>
  <si>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</si>
  <si>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</si>
  <si>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</si>
  <si>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</si>
  <si>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</si>
  <si>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</si>
  <si>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</si>
  <si>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</si>
  <si>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</si>
  <si>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</si>
  <si>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</si>
  <si>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</si>
  <si>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</si>
  <si>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</si>
  <si>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</si>
  <si>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</si>
  <si>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</si>
  <si>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</si>
  <si>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</si>
  <si>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</si>
  <si>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</si>
  <si>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</si>
  <si>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</si>
  <si>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</si>
  <si>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</si>
  <si>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</si>
  <si>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</si>
  <si>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</si>
  <si>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</si>
  <si>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</si>
  <si>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</si>
  <si>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</si>
  <si>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</si>
  <si>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</si>
  <si>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</si>
  <si>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</si>
  <si>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</si>
  <si>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</si>
  <si>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</si>
  <si>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</si>
  <si>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</si>
  <si>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</si>
  <si>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</si>
  <si>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</si>
  <si>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</si>
  <si>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</si>
  <si>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</si>
  <si>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</si>
  <si>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</si>
  <si>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</si>
  <si>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</si>
  <si>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</si>
  <si>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</si>
  <si>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</si>
  <si>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</si>
  <si>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</si>
  <si>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</si>
  <si>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</si>
  <si>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</si>
  <si>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</si>
  <si>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</si>
  <si>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</si>
  <si>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</si>
  <si>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</si>
  <si>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</si>
  <si>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</si>
  <si>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</si>
  <si>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</si>
  <si>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</si>
  <si>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</si>
  <si>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</si>
  <si>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</si>
  <si>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</si>
  <si>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</si>
  <si>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</si>
  <si>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</si>
  <si>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</si>
  <si>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</si>
  <si>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</si>
  <si>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</si>
  <si>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</si>
  <si>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</si>
  <si>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</si>
  <si>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</si>
  <si>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</si>
  <si>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</si>
  <si>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</si>
  <si>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</si>
  <si>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</si>
  <si>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</si>
  <si>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</si>
  <si>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</si>
  <si>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</si>
  <si>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</si>
  <si>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</si>
  <si>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</si>
  <si>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</si>
  <si>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</si>
  <si>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</si>
  <si>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</si>
  <si>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</si>
  <si>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</si>
  <si>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</si>
  <si>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</si>
  <si>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</si>
  <si>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</si>
  <si>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</si>
  <si>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</si>
  <si>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</si>
  <si>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</si>
  <si>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</si>
  <si>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</si>
  <si>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</si>
  <si>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</si>
  <si>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</si>
  <si>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</si>
  <si>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</si>
  <si>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</si>
  <si>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</si>
  <si>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</si>
  <si>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</si>
  <si>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</si>
  <si>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</si>
  <si>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</si>
  <si>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</si>
  <si>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</si>
  <si>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</si>
  <si>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</si>
  <si>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</si>
  <si>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</si>
  <si>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</si>
  <si>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</si>
  <si>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</si>
  <si>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</si>
  <si>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</si>
  <si>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</si>
  <si>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</si>
  <si>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</si>
  <si>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</si>
  <si>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</si>
  <si>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</si>
  <si>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</si>
  <si>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</si>
  <si>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</si>
  <si>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</si>
  <si>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</si>
  <si>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</si>
  <si>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</si>
  <si>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</si>
  <si>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</si>
  <si>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</si>
  <si>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</si>
  <si>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</si>
  <si>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</si>
  <si>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</si>
  <si>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</si>
  <si>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</si>
  <si>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</si>
  <si>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</si>
  <si>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</si>
  <si>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</si>
  <si>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</si>
  <si>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</si>
  <si>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</si>
  <si>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</si>
  <si>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</si>
  <si>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</si>
  <si>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</si>
  <si>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</si>
  <si>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</si>
  <si>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</si>
  <si>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</si>
  <si>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</si>
  <si>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</si>
  <si>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</si>
  <si>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</si>
  <si>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</si>
  <si>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</si>
  <si>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</si>
  <si>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</si>
  <si>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</si>
  <si>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</si>
  <si>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</si>
  <si>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</si>
  <si>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</si>
  <si>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</si>
  <si>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</si>
  <si>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</si>
  <si>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</si>
  <si>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</si>
  <si>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</si>
  <si>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</si>
  <si>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</si>
  <si>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</si>
  <si>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</si>
  <si>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</si>
  <si>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</si>
  <si>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</si>
  <si>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</si>
  <si>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</si>
  <si>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</si>
  <si>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</si>
  <si>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</si>
  <si>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</si>
  <si>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</si>
  <si>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</si>
  <si>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</si>
  <si>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</si>
  <si>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</si>
  <si>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</si>
  <si>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</si>
  <si>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</si>
  <si>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</si>
  <si>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</si>
  <si>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</si>
  <si>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</si>
  <si>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</si>
  <si>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</si>
  <si>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</si>
  <si>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</si>
  <si>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</si>
  <si>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</si>
  <si>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</si>
  <si>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</si>
  <si>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</si>
  <si>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</si>
  <si>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</si>
  <si>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</si>
  <si>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</si>
  <si>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</si>
  <si>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</si>
  <si>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</si>
  <si>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</si>
  <si>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</si>
  <si>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</si>
  <si>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</si>
  <si>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</si>
  <si>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</si>
  <si>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</si>
  <si>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</si>
  <si>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</si>
  <si>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</si>
  <si>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</si>
  <si>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</si>
  <si>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</si>
  <si>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</si>
  <si>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</si>
  <si>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</si>
  <si>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</si>
  <si>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</si>
  <si>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</si>
  <si>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</si>
  <si>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</si>
  <si>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</si>
  <si>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</si>
  <si>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</si>
  <si>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</si>
  <si>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</si>
  <si>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</si>
  <si>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</si>
  <si>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</si>
  <si>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</si>
  <si>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</si>
  <si>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</si>
  <si>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</si>
  <si>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</si>
  <si>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</si>
  <si>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</si>
  <si>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</si>
  <si>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</si>
  <si>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</si>
  <si>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</si>
  <si>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</si>
  <si>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</si>
  <si>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</si>
  <si>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</si>
  <si>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</si>
  <si>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</si>
  <si>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</si>
  <si>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</si>
  <si>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</si>
  <si>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</si>
  <si>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</si>
  <si>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</si>
  <si>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</si>
  <si>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</si>
  <si>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</si>
  <si>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</si>
  <si>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</si>
  <si>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</si>
  <si>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</si>
  <si>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</si>
  <si>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</si>
  <si>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</si>
  <si>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</si>
  <si>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</si>
  <si>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</si>
  <si>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</si>
  <si>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</si>
  <si>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</si>
  <si>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</si>
  <si>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</si>
  <si>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</si>
  <si>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</si>
  <si>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</si>
  <si>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</si>
  <si>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</si>
  <si>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</si>
  <si>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</si>
  <si>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</si>
  <si>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</si>
  <si>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</si>
  <si>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</si>
  <si>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</si>
  <si>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</si>
  <si>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</si>
  <si>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</si>
  <si>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</si>
  <si>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</si>
  <si>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</si>
  <si>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</si>
  <si>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</si>
  <si>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</si>
  <si>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</si>
  <si>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</si>
  <si>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</si>
  <si>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</si>
  <si>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</si>
  <si>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</si>
  <si>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</si>
  <si>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</si>
  <si>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</si>
  <si>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</si>
  <si>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</si>
  <si>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</si>
  <si>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</si>
  <si>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</si>
  <si>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</si>
  <si>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</si>
  <si>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</si>
  <si>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</si>
  <si>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</si>
  <si>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</si>
  <si>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</si>
  <si>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</si>
  <si>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</si>
  <si>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</si>
  <si>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</si>
  <si>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</si>
  <si>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</si>
  <si>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</si>
  <si>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</si>
  <si>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</si>
  <si>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</si>
  <si>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</si>
  <si>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</si>
  <si>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</si>
  <si>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</si>
  <si>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</si>
  <si>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</si>
  <si>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</si>
  <si>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</si>
  <si>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</si>
  <si>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</si>
  <si>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</si>
  <si>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</si>
  <si>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</si>
  <si>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</si>
  <si>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</si>
  <si>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</si>
  <si>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</si>
  <si>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</si>
  <si>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</si>
  <si>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</si>
  <si>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</si>
  <si>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</si>
  <si>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</si>
  <si>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</si>
  <si>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</si>
  <si>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</si>
  <si>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</si>
  <si>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</si>
  <si>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</si>
  <si>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</si>
  <si>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</si>
  <si>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</si>
  <si>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</si>
  <si>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</si>
  <si>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</si>
  <si>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</si>
  <si>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</si>
  <si>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</si>
  <si>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</si>
  <si>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</si>
  <si>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</si>
  <si>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</si>
  <si>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</si>
  <si>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</si>
  <si>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</si>
  <si>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</si>
  <si>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</si>
  <si>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</si>
  <si>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</si>
  <si>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</si>
  <si>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</si>
  <si>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</si>
  <si>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</si>
  <si>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</si>
  <si>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</si>
  <si>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</si>
  <si>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</si>
  <si>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</si>
  <si>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</si>
  <si>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</si>
  <si>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</si>
  <si>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</si>
  <si>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</si>
  <si>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</si>
  <si>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</si>
  <si>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</si>
  <si>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</si>
  <si>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</si>
  <si>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</si>
  <si>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</si>
  <si>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</si>
  <si>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</si>
  <si>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</si>
  <si>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</si>
  <si>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</si>
  <si>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</si>
  <si>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</si>
  <si>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</si>
  <si>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</si>
  <si>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</si>
  <si>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</si>
  <si>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</si>
  <si>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</si>
  <si>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</si>
  <si>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</si>
  <si>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</si>
  <si>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</si>
  <si>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</si>
  <si>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</si>
  <si>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</si>
  <si>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</si>
  <si>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</si>
  <si>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</si>
  <si>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</si>
  <si>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</si>
  <si>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</si>
  <si>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</si>
  <si>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</si>
  <si>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</si>
  <si>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</si>
  <si>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</si>
  <si>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</si>
  <si>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</si>
  <si>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</si>
  <si>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</si>
  <si>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</si>
  <si>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</si>
  <si>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</si>
  <si>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</si>
  <si>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</si>
  <si>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</si>
  <si>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</si>
  <si>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</si>
  <si>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</si>
  <si>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</si>
  <si>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</si>
  <si>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</si>
  <si>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</si>
  <si>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</si>
  <si>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</si>
  <si>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</si>
  <si>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</si>
  <si>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</si>
  <si>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</si>
  <si>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</si>
  <si>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</si>
  <si>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</si>
  <si>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</si>
  <si>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</si>
  <si>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</si>
  <si>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</si>
  <si>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</si>
  <si>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</si>
  <si>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</si>
  <si>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</si>
  <si>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</si>
  <si>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</si>
  <si>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</si>
  <si>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</si>
  <si>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</si>
  <si>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</si>
  <si>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</si>
  <si>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</si>
  <si>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</si>
  <si>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</si>
  <si>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</si>
  <si>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</si>
  <si>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</si>
  <si>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</si>
  <si>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</si>
  <si>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</si>
  <si>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</si>
  <si>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</si>
  <si>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</si>
  <si>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</si>
  <si>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</si>
  <si>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</si>
  <si>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</si>
  <si>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</si>
  <si>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</si>
  <si>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</si>
  <si>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</si>
  <si>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</si>
  <si>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</si>
  <si>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</si>
  <si>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</si>
  <si>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</si>
  <si>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</si>
  <si>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</si>
  <si>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</si>
  <si>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</si>
  <si>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</si>
  <si>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</si>
  <si>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</si>
  <si>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</si>
  <si>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</si>
  <si>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</si>
  <si>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</si>
  <si>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</si>
  <si>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</si>
  <si>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</si>
  <si>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</si>
  <si>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</si>
  <si>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</si>
  <si>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</si>
  <si>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</si>
  <si>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</si>
  <si>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</si>
  <si>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</si>
  <si>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</si>
  <si>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</si>
  <si>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</si>
  <si>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</si>
  <si>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</si>
  <si>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</si>
  <si>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</si>
  <si>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</si>
  <si>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</si>
  <si>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</si>
  <si>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</si>
  <si>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</si>
  <si>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</si>
  <si>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</si>
  <si>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</si>
  <si>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</si>
  <si>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</si>
  <si>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</si>
  <si>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</si>
  <si>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</si>
  <si>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</si>
  <si>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</si>
  <si>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</si>
  <si>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</si>
  <si>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</si>
  <si>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</si>
  <si>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</si>
  <si>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</si>
  <si>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</si>
  <si>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</si>
  <si>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</si>
  <si>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</si>
  <si>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</si>
  <si>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</si>
  <si>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</si>
  <si>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</si>
  <si>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</si>
  <si>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</si>
  <si>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</si>
  <si>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</si>
  <si>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</si>
  <si>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</si>
  <si>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</si>
  <si>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</si>
  <si>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</si>
  <si>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</si>
  <si>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</si>
  <si>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</si>
  <si>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</si>
  <si>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</si>
  <si>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</si>
  <si>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</si>
  <si>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</si>
  <si>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</si>
  <si>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</si>
  <si>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</si>
  <si>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</si>
  <si>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</si>
  <si>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</si>
  <si>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</si>
  <si>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</si>
  <si>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</si>
  <si>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</si>
  <si>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</si>
  <si>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</si>
  <si>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</si>
  <si>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</si>
  <si>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</si>
  <si>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</si>
  <si>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</si>
  <si>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</si>
  <si>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</si>
  <si>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</si>
  <si>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</si>
  <si>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</si>
  <si>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</si>
  <si>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</si>
  <si>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</si>
  <si>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</si>
  <si>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</si>
  <si>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</si>
  <si>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</si>
  <si>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</si>
  <si>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</si>
  <si>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</si>
  <si>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</si>
  <si>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</si>
  <si>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</si>
  <si>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</si>
  <si>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</si>
  <si>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</si>
  <si>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</si>
  <si>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</si>
  <si>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</si>
  <si>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</si>
  <si>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</si>
  <si>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</si>
  <si>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</si>
  <si>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</si>
  <si>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</si>
  <si>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</si>
  <si>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</si>
  <si>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</si>
  <si>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</si>
  <si>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</si>
  <si>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</si>
  <si>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</si>
  <si>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</si>
  <si>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</si>
  <si>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</si>
  <si>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</si>
  <si>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</si>
  <si>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</si>
  <si>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</si>
  <si>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</si>
  <si>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</si>
  <si>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</si>
  <si>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</si>
  <si>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</si>
  <si>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</si>
  <si>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</si>
  <si>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</si>
  <si>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</si>
  <si>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</si>
  <si>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</si>
  <si>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</si>
  <si>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</si>
  <si>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</si>
  <si>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</si>
  <si>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</si>
  <si>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</si>
  <si>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</si>
  <si>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</si>
  <si>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</si>
  <si>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</si>
  <si>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</si>
  <si>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</si>
  <si>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</si>
  <si>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</si>
  <si>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</si>
  <si>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</si>
  <si>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</si>
  <si>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</si>
  <si>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</si>
  <si>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</si>
  <si>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</si>
  <si>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</si>
  <si>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</si>
  <si>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</si>
  <si>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</si>
  <si>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</si>
  <si>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</si>
  <si>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</si>
  <si>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</si>
  <si>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</si>
  <si>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</si>
  <si>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</si>
  <si>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</si>
  <si>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</si>
  <si>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</si>
  <si>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</si>
  <si>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</si>
  <si>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</si>
  <si>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</si>
  <si>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</si>
  <si>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</si>
  <si>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</si>
  <si>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</si>
  <si>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</si>
  <si>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</si>
  <si>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</si>
  <si>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</si>
  <si>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</si>
  <si>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</si>
  <si>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</si>
  <si>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</si>
  <si>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</si>
  <si>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</si>
  <si>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</si>
  <si>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</si>
  <si>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</si>
  <si>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</si>
  <si>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</si>
  <si>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</si>
  <si>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</si>
  <si>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</si>
  <si>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</si>
  <si>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</si>
  <si>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</si>
  <si>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</si>
  <si>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</si>
  <si>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</si>
  <si>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</si>
  <si>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</si>
  <si>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</si>
  <si>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</si>
  <si>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</si>
  <si>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</si>
  <si>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</si>
  <si>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</si>
  <si>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</si>
  <si>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</si>
  <si>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</si>
  <si>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</si>
  <si>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</si>
  <si>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</si>
  <si>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</si>
  <si>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</si>
  <si>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</si>
  <si>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</si>
  <si>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</si>
  <si>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</si>
  <si>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</si>
  <si>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</si>
  <si>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</si>
  <si>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</si>
  <si>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</si>
  <si>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</si>
  <si>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</si>
  <si>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</si>
  <si>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</si>
  <si>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</si>
  <si>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</si>
  <si>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</si>
  <si>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</si>
  <si>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</si>
  <si>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</si>
  <si>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</si>
  <si>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</si>
  <si>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</si>
  <si>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</si>
  <si>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</si>
  <si>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</si>
  <si>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</si>
  <si>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</si>
  <si>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</si>
  <si>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</si>
  <si>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</si>
  <si>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</si>
  <si>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</si>
  <si>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</si>
  <si>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</si>
  <si>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</si>
  <si>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</si>
  <si>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</si>
  <si>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</si>
  <si>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</si>
  <si>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</si>
  <si>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</si>
  <si>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</si>
  <si>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</si>
  <si>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</si>
  <si>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</si>
  <si>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</si>
  <si>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</si>
  <si>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</si>
  <si>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</si>
  <si>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</si>
  <si>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</si>
  <si>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</si>
  <si>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</si>
  <si>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</si>
  <si>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</si>
  <si>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</si>
  <si>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</si>
  <si>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</si>
  <si>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</si>
  <si>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</si>
  <si>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</si>
  <si>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</si>
  <si>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</si>
  <si>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</si>
  <si>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</si>
  <si>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</si>
  <si>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</si>
  <si>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</si>
  <si>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</si>
  <si>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</si>
  <si>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</si>
  <si>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</si>
  <si>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</si>
  <si>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</si>
  <si>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</si>
  <si>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</si>
  <si>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</si>
  <si>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</si>
  <si>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</si>
  <si>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</si>
  <si>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</si>
  <si>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</si>
  <si>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</si>
  <si>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</si>
  <si>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</si>
  <si>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</si>
  <si>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</si>
  <si>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</si>
  <si>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</si>
  <si>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</si>
  <si>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</si>
  <si>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</si>
  <si>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</si>
  <si>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</si>
  <si>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</si>
  <si>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</si>
  <si>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</si>
  <si>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</si>
  <si>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</si>
  <si>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</si>
  <si>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</si>
  <si>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</si>
  <si>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</si>
  <si>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</si>
  <si>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</si>
  <si>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</si>
  <si>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</si>
  <si>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</si>
  <si>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</si>
  <si>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</si>
  <si>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</si>
  <si>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</si>
  <si>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</si>
  <si>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</si>
  <si>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</si>
  <si>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</si>
  <si>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</si>
  <si>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</si>
  <si>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</si>
  <si>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</si>
  <si>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</si>
  <si>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</si>
  <si>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</si>
  <si>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</si>
  <si>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</si>
  <si>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</si>
  <si>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</si>
  <si>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</si>
  <si>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</si>
  <si>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</si>
  <si>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</si>
  <si>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</si>
  <si>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</si>
  <si>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</si>
  <si>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</si>
  <si>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</si>
  <si>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</si>
  <si>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</si>
  <si>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</si>
  <si>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</si>
  <si>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</si>
  <si>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</si>
  <si>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</si>
  <si>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</si>
  <si>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</si>
  <si>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</si>
  <si>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</si>
  <si>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</si>
  <si>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</si>
  <si>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</si>
  <si>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</si>
  <si>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</si>
  <si>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</si>
  <si>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</si>
  <si>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</si>
  <si>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</si>
  <si>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</si>
  <si>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</si>
  <si>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</si>
  <si>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</si>
  <si>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</si>
  <si>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</si>
  <si>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</si>
  <si>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</si>
  <si>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</si>
  <si>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</si>
  <si>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</si>
  <si>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</si>
  <si>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</si>
  <si>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</si>
  <si>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</si>
  <si>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</si>
  <si>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</si>
  <si>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</si>
  <si>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</si>
  <si>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</si>
  <si>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</si>
  <si>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</si>
  <si>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</si>
  <si>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</si>
  <si>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</si>
  <si>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</si>
  <si>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</si>
  <si>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</si>
  <si>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</si>
  <si>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</si>
  <si>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</si>
  <si>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</si>
  <si>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</si>
  <si>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</si>
  <si>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</si>
  <si>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</si>
  <si>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</si>
  <si>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</si>
  <si>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</si>
  <si>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</si>
  <si>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</si>
  <si>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</si>
  <si>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</si>
  <si>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</si>
  <si>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</si>
  <si>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</si>
  <si>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</si>
  <si>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</si>
  <si>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</si>
  <si>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</si>
  <si>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</si>
  <si>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</si>
  <si>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</si>
  <si>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</si>
  <si>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</si>
  <si>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</si>
  <si>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</si>
  <si>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</si>
  <si>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</si>
  <si>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</si>
  <si>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</si>
  <si>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</si>
  <si>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</si>
  <si>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</si>
  <si>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</si>
  <si>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</si>
  <si>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</si>
  <si>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</si>
  <si>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</si>
  <si>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</si>
  <si>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</si>
  <si>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</si>
  <si>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</si>
  <si>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</si>
  <si>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</si>
  <si>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</si>
  <si>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</si>
  <si>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</si>
  <si>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</si>
  <si>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</si>
  <si>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</si>
  <si>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</si>
  <si>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</si>
  <si>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</si>
  <si>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</si>
  <si>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</si>
  <si>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</si>
  <si>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</si>
  <si>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</si>
  <si>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</si>
  <si>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</si>
  <si>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</si>
  <si>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</si>
  <si>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</si>
  <si>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</si>
  <si>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</si>
  <si>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</si>
  <si>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</si>
  <si>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</si>
  <si>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</si>
  <si>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</si>
  <si>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</si>
  <si>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</si>
  <si>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</si>
  <si>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</si>
  <si>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</si>
  <si>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</si>
  <si>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</si>
  <si>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</si>
  <si>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</si>
  <si>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</si>
  <si>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</si>
  <si>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</si>
  <si>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</si>
  <si>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</si>
  <si>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</si>
  <si>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</si>
  <si>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</si>
  <si>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</si>
  <si>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</si>
  <si>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</si>
  <si>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</si>
  <si>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</si>
  <si>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</si>
  <si>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</si>
  <si>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</si>
  <si>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</si>
  <si>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</si>
  <si>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</si>
  <si>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</si>
  <si>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</si>
  <si>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</si>
  <si>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</si>
  <si>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</si>
  <si>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</si>
  <si>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</si>
  <si>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</si>
  <si>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</si>
  <si>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</si>
  <si>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</si>
  <si>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</si>
  <si>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</si>
  <si>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</si>
  <si>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</si>
  <si>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</si>
  <si>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</si>
  <si>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</si>
  <si>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</si>
  <si>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</si>
  <si>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</si>
  <si>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</si>
  <si>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</si>
  <si>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</si>
  <si>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</si>
  <si>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</si>
  <si>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</si>
  <si>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</si>
  <si>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</si>
  <si>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</si>
  <si>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</si>
  <si>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</si>
  <si>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</si>
  <si>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</si>
  <si>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</si>
  <si>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</si>
  <si>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</si>
  <si>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</si>
  <si>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</si>
  <si>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</si>
  <si>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</si>
  <si>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</si>
  <si>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</si>
  <si>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</si>
  <si>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</si>
  <si>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</si>
  <si>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</si>
  <si>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</si>
  <si>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</si>
  <si>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</si>
  <si>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</si>
  <si>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</si>
  <si>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</si>
  <si>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</si>
  <si>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</si>
  <si>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</si>
  <si>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</si>
  <si>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</si>
  <si>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</si>
  <si>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</si>
  <si>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</si>
  <si>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</si>
  <si>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</si>
  <si>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</si>
  <si>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</si>
  <si>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</si>
  <si>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</si>
  <si>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</si>
  <si>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</si>
  <si>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</si>
  <si>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</si>
  <si>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</si>
  <si>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</si>
  <si>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</si>
  <si>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</si>
  <si>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</si>
  <si>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</si>
  <si>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</si>
  <si>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</si>
  <si>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</si>
  <si>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</si>
  <si>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</si>
  <si>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</si>
  <si>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</si>
  <si>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</si>
  <si>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</si>
  <si>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</si>
  <si>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</si>
  <si>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</si>
  <si>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</si>
  <si>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</si>
  <si>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</si>
  <si>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</si>
  <si>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</si>
  <si>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</si>
  <si>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</si>
  <si>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</si>
  <si>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</si>
  <si>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</si>
  <si>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</si>
  <si>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</si>
  <si>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</si>
  <si>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</si>
  <si>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</si>
  <si>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</si>
  <si>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</si>
  <si>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</si>
  <si>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</si>
  <si>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</si>
  <si>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</si>
  <si>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</si>
  <si>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</si>
  <si>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</si>
  <si>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</si>
  <si>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</si>
  <si>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</si>
  <si>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</si>
  <si>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</si>
  <si>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</si>
  <si>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</si>
  <si>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</si>
  <si>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</si>
  <si>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</si>
  <si>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</si>
  <si>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</si>
  <si>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</si>
  <si>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</si>
  <si>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</si>
  <si>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</si>
  <si>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</si>
  <si>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</si>
  <si>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</si>
  <si>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</si>
  <si>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</si>
  <si>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</si>
  <si>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</si>
  <si>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</si>
  <si>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</si>
  <si>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</si>
  <si>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</si>
  <si>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</si>
  <si>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</si>
  <si>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</si>
  <si>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</si>
  <si>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</si>
  <si>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</si>
  <si>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</si>
  <si>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</si>
  <si>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</si>
  <si>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</si>
  <si>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</si>
  <si>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</si>
  <si>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</si>
  <si>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</si>
  <si>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</si>
  <si>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</si>
  <si>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</si>
  <si>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</si>
  <si>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</si>
  <si>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</si>
  <si>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</si>
  <si>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</si>
  <si>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</si>
  <si>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</si>
  <si>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</si>
  <si>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</si>
  <si>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</si>
  <si>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</si>
  <si>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</si>
  <si>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</si>
  <si>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</si>
  <si>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</si>
  <si>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</si>
  <si>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</si>
  <si>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</si>
  <si>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</si>
  <si>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</si>
  <si>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</si>
  <si>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</si>
  <si>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</si>
  <si>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</si>
  <si>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</si>
  <si>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</si>
  <si>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</si>
  <si>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</si>
  <si>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</si>
  <si>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</si>
  <si>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</si>
  <si>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</si>
  <si>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</si>
  <si>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</si>
  <si>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</si>
  <si>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</si>
  <si>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</si>
  <si>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</si>
  <si>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</si>
  <si>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</si>
  <si>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</si>
  <si>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</si>
  <si>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</si>
  <si>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</si>
  <si>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</si>
  <si>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</si>
  <si>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</si>
  <si>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</si>
  <si>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</si>
  <si>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</si>
  <si>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</si>
  <si>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</si>
  <si>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</si>
  <si>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</si>
  <si>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</si>
  <si>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</si>
  <si>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</si>
  <si>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</si>
  <si>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</si>
  <si>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</si>
  <si>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</si>
  <si>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</si>
  <si>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</si>
  <si>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</si>
  <si>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</si>
  <si>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</si>
  <si>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</si>
  <si>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</si>
  <si>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</si>
  <si>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</si>
  <si>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</si>
  <si>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</si>
  <si>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</si>
  <si>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</si>
  <si>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</si>
  <si>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</si>
  <si>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</si>
  <si>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</si>
  <si>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</si>
  <si>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</si>
  <si>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</si>
  <si>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</si>
  <si>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</si>
  <si>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</si>
  <si>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</si>
  <si>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</si>
  <si>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</si>
  <si>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</si>
  <si>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</si>
  <si>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</si>
  <si>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</si>
  <si>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</si>
  <si>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</si>
  <si>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</si>
  <si>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</si>
  <si>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</si>
  <si>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</si>
  <si>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</si>
  <si>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</si>
  <si>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</si>
  <si>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</si>
  <si>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</si>
  <si>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</si>
  <si>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</si>
  <si>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</si>
  <si>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</si>
  <si>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</si>
  <si>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</si>
  <si>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</si>
  <si>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</si>
  <si>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</si>
  <si>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</si>
  <si>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</si>
  <si>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</si>
  <si>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</si>
  <si>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</si>
  <si>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</si>
  <si>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</si>
  <si>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</si>
  <si>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</si>
  <si>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</si>
  <si>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</si>
  <si>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</si>
  <si>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</si>
  <si>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</si>
  <si>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</si>
  <si>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</si>
  <si>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</si>
  <si>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</si>
  <si>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</si>
  <si>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</si>
  <si>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</si>
  <si>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</si>
  <si>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</si>
  <si>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</si>
  <si>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</si>
  <si>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</si>
  <si>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</si>
  <si>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</si>
  <si>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</si>
  <si>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</si>
  <si>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</si>
  <si>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</si>
  <si>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</si>
  <si>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</si>
  <si>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</si>
  <si>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</si>
  <si>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</si>
  <si>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</si>
  <si>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</si>
  <si>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</si>
  <si>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</si>
  <si>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</si>
  <si>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</si>
  <si>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</si>
  <si>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</si>
  <si>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</si>
  <si>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</si>
  <si>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</si>
  <si>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</si>
  <si>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</si>
  <si>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</si>
  <si>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</si>
  <si>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</si>
  <si>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</si>
  <si>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</si>
  <si>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</si>
  <si>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</si>
  <si>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</si>
  <si>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</si>
  <si>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</si>
  <si>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</si>
  <si>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</si>
  <si>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</si>
  <si>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</si>
  <si>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</si>
  <si>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</si>
  <si>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</si>
  <si>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</si>
  <si>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</si>
  <si>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</si>
  <si>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</si>
  <si>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</si>
  <si>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</si>
  <si>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</si>
  <si>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</si>
  <si>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</si>
  <si>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</si>
  <si>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</si>
  <si>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</si>
  <si>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</si>
  <si>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</si>
  <si>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</si>
  <si>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</si>
  <si>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</si>
  <si>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</si>
  <si>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</si>
  <si>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</si>
  <si>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</si>
  <si>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</si>
  <si>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</si>
  <si>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</si>
  <si>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</si>
  <si>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</si>
  <si>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</si>
  <si>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</si>
  <si>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</si>
  <si>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</si>
  <si>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</si>
  <si>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</si>
  <si>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</si>
  <si>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</si>
  <si>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</si>
  <si>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</si>
  <si>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</si>
  <si>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</si>
  <si>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</si>
  <si>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</si>
  <si>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</si>
  <si>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</si>
  <si>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</si>
  <si>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</si>
  <si>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</si>
  <si>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</si>
  <si>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</si>
  <si>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</si>
  <si>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</si>
  <si>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</si>
  <si>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</si>
  <si>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</si>
  <si>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</si>
  <si>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</si>
  <si>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</si>
  <si>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</si>
  <si>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</si>
  <si>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</si>
  <si>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</si>
  <si>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</si>
  <si>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</si>
  <si>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</si>
  <si>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</si>
  <si>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</si>
  <si>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</si>
  <si>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</si>
  <si>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</si>
  <si>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</si>
  <si>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</si>
  <si>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</si>
  <si>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</si>
  <si>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</si>
  <si>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</si>
  <si>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</si>
  <si>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</si>
  <si>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</si>
  <si>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</si>
  <si>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</si>
  <si>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</si>
  <si>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</si>
  <si>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</si>
  <si>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</si>
  <si>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</si>
  <si>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</si>
  <si>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</si>
  <si>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</si>
  <si>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</si>
  <si>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</si>
  <si>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</si>
  <si>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</si>
  <si>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</si>
  <si>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</si>
  <si>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</si>
  <si>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</si>
  <si>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</si>
  <si>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</si>
  <si>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</si>
  <si>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</si>
  <si>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</si>
  <si>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</si>
  <si>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</si>
  <si>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</si>
  <si>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</si>
  <si>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</si>
  <si>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</si>
  <si>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</si>
  <si>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</si>
  <si>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</si>
  <si>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</si>
  <si>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</si>
  <si>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</si>
  <si>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</si>
  <si>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</si>
  <si>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</si>
  <si>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</si>
  <si>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</si>
  <si>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</si>
  <si>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</si>
  <si>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</si>
  <si>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</si>
  <si>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</si>
  <si>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</si>
  <si>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</si>
  <si>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</si>
  <si>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</si>
  <si>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</si>
  <si>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</si>
  <si>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</si>
  <si>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</si>
  <si>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</si>
  <si>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</si>
  <si>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</si>
  <si>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</si>
  <si>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</si>
  <si>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</si>
  <si>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</si>
  <si>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</si>
  <si>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</si>
  <si>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</si>
  <si>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</si>
  <si>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</si>
  <si>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</si>
  <si>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</si>
  <si>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</si>
  <si>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</si>
  <si>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</si>
  <si>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</si>
  <si>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</si>
  <si>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</si>
  <si>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</si>
  <si>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</si>
  <si>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</si>
  <si>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</si>
  <si>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</si>
  <si>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</si>
  <si>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</si>
  <si>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</si>
  <si>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</si>
  <si>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</si>
  <si>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</si>
  <si>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</si>
  <si>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</si>
  <si>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</si>
  <si>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</si>
  <si>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</si>
  <si>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</si>
  <si>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</si>
  <si>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</si>
  <si>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</si>
  <si>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</si>
  <si>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</si>
  <si>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</si>
  <si>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</si>
  <si>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</si>
  <si>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</si>
  <si>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</si>
  <si>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</si>
  <si>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</si>
  <si>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</si>
  <si>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</si>
  <si>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</si>
  <si>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</si>
  <si>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</si>
  <si>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</si>
  <si>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</si>
  <si>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</si>
  <si>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</si>
  <si>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</si>
  <si>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</si>
  <si>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</si>
  <si>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</si>
  <si>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</si>
  <si>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</si>
  <si>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</si>
  <si>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</si>
  <si>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</si>
  <si>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</si>
  <si>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</si>
  <si>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</si>
  <si>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</si>
  <si>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</si>
  <si>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</si>
  <si>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</si>
  <si>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</si>
  <si>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</si>
  <si>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</si>
  <si>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</si>
  <si>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</si>
  <si>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</si>
  <si>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</si>
  <si>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</si>
  <si>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</si>
  <si>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</si>
  <si>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</si>
  <si>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</si>
  <si>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</si>
  <si>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</si>
  <si>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</si>
  <si>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</si>
  <si>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</si>
  <si>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</si>
  <si>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</si>
  <si>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</si>
  <si>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</si>
  <si>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</si>
  <si>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</si>
  <si>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</si>
  <si>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</si>
  <si>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</si>
  <si>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</si>
  <si>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</si>
  <si>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</si>
  <si>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</si>
  <si>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</si>
  <si>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</si>
  <si>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</si>
  <si>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</si>
  <si>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</si>
  <si>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</si>
  <si>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</si>
  <si>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</si>
  <si>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</si>
  <si>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</si>
  <si>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</si>
  <si>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</si>
  <si>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</si>
  <si>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</si>
  <si>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</si>
  <si>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</si>
  <si>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</si>
  <si>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</si>
  <si>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</si>
  <si>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</si>
  <si>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</si>
  <si>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</si>
  <si>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</si>
  <si>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</si>
  <si>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</si>
  <si>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</si>
  <si>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</si>
  <si>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</si>
  <si>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</si>
  <si>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</si>
  <si>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</si>
  <si>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</si>
  <si>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</si>
  <si>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</si>
  <si>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</si>
  <si>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</si>
  <si>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</si>
  <si>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</si>
  <si>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</si>
  <si>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</si>
  <si>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</si>
  <si>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</si>
  <si>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</si>
  <si>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</si>
  <si>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</si>
  <si>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</si>
  <si>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</si>
  <si>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</si>
  <si>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</si>
  <si>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</si>
  <si>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</si>
  <si>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</si>
  <si>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</si>
  <si>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</si>
  <si>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</si>
  <si>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</si>
  <si>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</si>
  <si>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</si>
  <si>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</si>
  <si>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</si>
  <si>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</si>
  <si>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</si>
  <si>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</si>
  <si>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</si>
  <si>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</si>
  <si>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</si>
  <si>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</si>
  <si>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</si>
  <si>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</si>
  <si>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</si>
  <si>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</si>
  <si>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</si>
  <si>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</si>
  <si>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</si>
  <si>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</si>
  <si>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</si>
  <si>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</si>
  <si>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</si>
  <si>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</si>
  <si>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</si>
  <si>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</si>
  <si>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</si>
  <si>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</si>
  <si>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</si>
  <si>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</si>
  <si>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</si>
  <si>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</si>
  <si>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</si>
  <si>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</si>
  <si>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</si>
  <si>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</si>
  <si>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</si>
  <si>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</si>
  <si>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</si>
  <si>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</si>
  <si>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</si>
  <si>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</si>
  <si>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</si>
  <si>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</si>
  <si>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</si>
  <si>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</si>
  <si>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</si>
  <si>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</si>
  <si>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</si>
  <si>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</si>
  <si>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</si>
  <si>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</si>
  <si>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</si>
  <si>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</si>
  <si>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</si>
  <si>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</si>
  <si>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</si>
  <si>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</si>
  <si>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</si>
  <si>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</si>
  <si>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</si>
  <si>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</si>
  <si>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</si>
  <si>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</si>
  <si>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</si>
  <si>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</si>
  <si>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</si>
  <si>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</si>
  <si>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</si>
  <si>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</si>
  <si>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</si>
  <si>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</si>
  <si>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</si>
  <si>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</si>
  <si>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</si>
  <si>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</si>
  <si>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</si>
  <si>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</si>
  <si>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</si>
  <si>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</si>
  <si>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</si>
  <si>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</si>
  <si>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</si>
  <si>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</si>
  <si>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</si>
  <si>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</si>
  <si>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</si>
  <si>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</si>
  <si>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</si>
  <si>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</si>
  <si>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</si>
  <si>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</si>
  <si>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</si>
  <si>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</si>
  <si>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</si>
  <si>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</si>
  <si>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</si>
  <si>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</si>
  <si>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</si>
  <si>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</si>
  <si>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</si>
  <si>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</si>
  <si>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</si>
  <si>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</si>
  <si>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</si>
  <si>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</si>
  <si>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</si>
  <si>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</si>
  <si>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</si>
  <si>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</si>
  <si>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</si>
  <si>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</si>
  <si>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</si>
  <si>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</si>
  <si>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</si>
  <si>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</si>
  <si>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</si>
  <si>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</si>
  <si>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</si>
  <si>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</si>
  <si>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</si>
  <si>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</si>
  <si>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</si>
  <si>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</si>
  <si>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</si>
  <si>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</si>
  <si>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</si>
  <si>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</si>
  <si>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</si>
  <si>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</si>
  <si>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</si>
  <si>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</si>
  <si>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</si>
  <si>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</si>
  <si>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</si>
  <si>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</si>
  <si>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</si>
  <si>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</si>
  <si>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</si>
  <si>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</si>
  <si>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</si>
  <si>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</si>
  <si>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</si>
  <si>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</si>
  <si>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</si>
  <si>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</si>
  <si>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</si>
  <si>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</si>
  <si>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</si>
  <si>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</si>
  <si>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</si>
  <si>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</si>
  <si>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</si>
  <si>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</si>
  <si>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</si>
  <si>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</si>
  <si>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</si>
  <si>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</si>
  <si>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</si>
  <si>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</si>
  <si>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</si>
  <si>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</si>
  <si>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</si>
  <si>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</si>
  <si>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</si>
  <si>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</si>
  <si>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</si>
  <si>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</si>
  <si>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</si>
  <si>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</si>
  <si>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</si>
  <si>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</si>
  <si>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</si>
  <si>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</si>
  <si>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</si>
  <si>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</si>
  <si>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</si>
  <si>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</si>
  <si>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</si>
  <si>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</si>
  <si>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</si>
  <si>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</si>
  <si>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</si>
  <si>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</si>
  <si>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</si>
  <si>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</si>
  <si>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</si>
  <si>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</si>
  <si>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</si>
  <si>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</si>
  <si>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</si>
  <si>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</si>
  <si>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</si>
  <si>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</si>
  <si>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</si>
  <si>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</si>
  <si>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</si>
  <si>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</si>
  <si>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</si>
  <si>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</si>
  <si>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</si>
  <si>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</si>
  <si>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</si>
  <si>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</si>
  <si>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</si>
  <si>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</si>
  <si>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</si>
  <si>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</si>
  <si>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</si>
  <si>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</si>
  <si>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</si>
  <si>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</si>
  <si>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</si>
  <si>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</si>
  <si>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</si>
  <si>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</si>
  <si>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</si>
  <si>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</si>
  <si>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</si>
  <si>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</si>
  <si>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</si>
  <si>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</si>
  <si>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</si>
  <si>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</si>
  <si>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</si>
  <si>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</si>
  <si>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</si>
  <si>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</si>
  <si>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</si>
  <si>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</si>
  <si>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</si>
  <si>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</si>
  <si>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</si>
  <si>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</si>
  <si>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</si>
  <si>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</si>
  <si>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</si>
  <si>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</si>
  <si>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</si>
  <si>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</si>
  <si>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</si>
  <si>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</si>
  <si>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</si>
  <si>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</si>
  <si>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</si>
  <si>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</si>
  <si>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</si>
  <si>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</si>
  <si>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</si>
  <si>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</si>
  <si>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</si>
  <si>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</si>
  <si>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</si>
  <si>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</si>
  <si>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</si>
  <si>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</si>
  <si>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</si>
  <si>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</si>
  <si>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</si>
  <si>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</si>
  <si>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</si>
  <si>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</si>
  <si>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</si>
  <si>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</si>
  <si>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</si>
  <si>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</si>
  <si>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</si>
  <si>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</si>
  <si>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</si>
  <si>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</si>
  <si>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</si>
  <si>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</si>
  <si>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</si>
  <si>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</si>
  <si>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</si>
  <si>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</si>
  <si>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</si>
  <si>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</si>
  <si>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</si>
  <si>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</si>
  <si>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</si>
  <si>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</si>
  <si>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</si>
  <si>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</si>
  <si>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</si>
  <si>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</si>
  <si>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</si>
  <si>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</si>
  <si>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</si>
  <si>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</si>
  <si>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</si>
  <si>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</si>
  <si>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</si>
  <si>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</si>
  <si>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</si>
  <si>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</si>
  <si>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</si>
  <si>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</si>
  <si>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</si>
  <si>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</si>
  <si>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</si>
  <si>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</si>
  <si>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</si>
  <si>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</si>
  <si>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</si>
  <si>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</si>
  <si>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</si>
  <si>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</si>
  <si>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</si>
  <si>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</si>
  <si>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</si>
  <si>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</si>
  <si>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</si>
  <si>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</si>
  <si>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</si>
  <si>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</si>
  <si>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</si>
  <si>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</si>
  <si>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</si>
  <si>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</si>
  <si>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</si>
  <si>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</si>
  <si>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</si>
  <si>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</si>
  <si>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</si>
  <si>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</si>
  <si>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</si>
  <si>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</si>
  <si>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</si>
  <si>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</si>
  <si>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</si>
  <si>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</si>
  <si>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</si>
  <si>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</si>
  <si>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</si>
  <si>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</si>
  <si>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</si>
  <si>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</si>
  <si>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</si>
  <si>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</si>
  <si>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</si>
  <si>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</si>
  <si>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</si>
  <si>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</si>
  <si>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</si>
  <si>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</si>
  <si>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</si>
  <si>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</si>
  <si>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</si>
  <si>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</si>
  <si>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</si>
  <si>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</si>
  <si>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</si>
  <si>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</si>
  <si>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</si>
  <si>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</si>
  <si>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</si>
  <si>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</si>
  <si>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</si>
  <si>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</si>
  <si>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</si>
  <si>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</si>
  <si>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</si>
  <si>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</si>
  <si>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</si>
  <si>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</si>
  <si>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</si>
  <si>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</si>
  <si>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</si>
  <si>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</si>
  <si>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</si>
  <si>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</si>
  <si>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</si>
  <si>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</si>
  <si>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</si>
  <si>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</si>
  <si>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</si>
  <si>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</si>
  <si>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</si>
  <si>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</si>
  <si>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</si>
  <si>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</si>
  <si>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</si>
  <si>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</si>
  <si>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</si>
  <si>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</si>
  <si>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</si>
  <si>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</si>
  <si>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</si>
  <si>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</si>
  <si>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</si>
  <si>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</si>
  <si>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</si>
  <si>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</si>
  <si>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</si>
  <si>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</si>
  <si>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</si>
  <si>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</si>
  <si>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</si>
  <si>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</si>
  <si>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</si>
  <si>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</si>
  <si>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</si>
  <si>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</si>
  <si>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</si>
  <si>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</si>
  <si>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</si>
  <si>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</si>
  <si>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</si>
  <si>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</si>
  <si>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</si>
  <si>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</si>
  <si>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</si>
  <si>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</si>
  <si>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</si>
  <si>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</si>
  <si>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</si>
  <si>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</si>
  <si>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</si>
  <si>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</si>
  <si>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</si>
  <si>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</si>
  <si>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</si>
  <si>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</si>
  <si>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</si>
  <si>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</si>
  <si>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</si>
  <si>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</si>
  <si>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</si>
  <si>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</si>
  <si>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</si>
  <si>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</si>
  <si>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</si>
  <si>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</si>
  <si>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</si>
  <si>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</si>
  <si>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</si>
  <si>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</si>
  <si>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</si>
  <si>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</si>
  <si>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</si>
  <si>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</si>
  <si>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</si>
  <si>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</si>
  <si>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</si>
  <si>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</si>
  <si>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</si>
  <si>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</si>
  <si>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</si>
  <si>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</si>
  <si>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</si>
  <si>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</si>
  <si>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</si>
  <si>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</si>
  <si>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</si>
  <si>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</si>
  <si>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</si>
  <si>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</si>
  <si>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</si>
  <si>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</si>
  <si>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</si>
  <si>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</si>
  <si>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</si>
  <si>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</si>
  <si>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</si>
  <si>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</si>
  <si>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</si>
  <si>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</si>
  <si>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</si>
  <si>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</si>
  <si>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</si>
  <si>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</si>
  <si>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</si>
  <si>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</si>
  <si>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</si>
  <si>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</si>
  <si>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</si>
  <si>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</si>
  <si>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</si>
  <si>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</si>
  <si>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</si>
  <si>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</si>
  <si>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</si>
  <si>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</si>
  <si>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</si>
  <si>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</si>
  <si>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</si>
  <si>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</si>
  <si>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</si>
  <si>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</si>
  <si>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</si>
  <si>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</si>
  <si>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</si>
  <si>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</si>
  <si>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</si>
  <si>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</si>
  <si>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</si>
  <si>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</si>
  <si>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</si>
  <si>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</si>
  <si>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</si>
  <si>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</si>
  <si>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</si>
  <si>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</si>
  <si>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</si>
  <si>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</si>
  <si>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</si>
  <si>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</si>
  <si>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</si>
  <si>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</si>
  <si>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</si>
  <si>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</si>
  <si>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</si>
  <si>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</si>
  <si>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</si>
  <si>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</si>
  <si>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</si>
  <si>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</si>
  <si>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</si>
  <si>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</si>
  <si>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</si>
  <si>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</si>
  <si>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</si>
  <si>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</si>
  <si>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</si>
  <si>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</si>
  <si>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</si>
  <si>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</si>
  <si>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</si>
  <si>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</si>
  <si>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</si>
  <si>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</si>
  <si>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</si>
  <si>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</si>
  <si>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</si>
  <si>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</si>
  <si>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</si>
  <si>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</si>
  <si>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</si>
  <si>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</si>
  <si>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</si>
  <si>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</si>
  <si>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</si>
  <si>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</si>
  <si>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</si>
  <si>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</si>
  <si>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</si>
  <si>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</si>
  <si>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</si>
  <si>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</si>
  <si>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</si>
  <si>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</si>
  <si>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</si>
  <si>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</si>
  <si>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</si>
  <si>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</si>
  <si>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</si>
  <si>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</si>
  <si>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</si>
  <si>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</si>
  <si>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</si>
  <si>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</si>
  <si>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</si>
  <si>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</si>
  <si>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</si>
  <si>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</si>
  <si>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</si>
  <si>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</si>
  <si>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</si>
  <si>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</si>
  <si>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</si>
  <si>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</si>
  <si>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</si>
  <si>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</si>
  <si>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</si>
  <si>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</si>
  <si>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</si>
  <si>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</si>
  <si>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</si>
  <si>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</si>
  <si>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</si>
  <si>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</si>
  <si>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</si>
  <si>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</si>
  <si>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</si>
  <si>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</si>
  <si>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</si>
  <si>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</si>
  <si>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</si>
  <si>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</si>
  <si>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</si>
  <si>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</si>
  <si>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</si>
  <si>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</si>
  <si>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</si>
  <si>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</si>
  <si>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</si>
  <si>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</si>
  <si>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</si>
  <si>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</si>
  <si>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</si>
  <si>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</si>
  <si>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</si>
  <si>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</si>
  <si>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</si>
  <si>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</si>
  <si>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</si>
  <si>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</si>
  <si>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</si>
  <si>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</si>
  <si>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</si>
  <si>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</si>
  <si>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</si>
  <si>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</si>
  <si>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</si>
  <si>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</si>
  <si>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</si>
  <si>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</si>
  <si>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</si>
  <si>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</si>
  <si>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</si>
  <si>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</si>
  <si>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</si>
  <si>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</si>
  <si>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</si>
  <si>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</si>
  <si>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</si>
  <si>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</si>
  <si>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</si>
  <si>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</si>
  <si>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</si>
  <si>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</si>
  <si>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</si>
  <si>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</si>
  <si>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</si>
  <si>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</si>
  <si>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</si>
  <si>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</si>
  <si>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</si>
  <si>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</si>
  <si>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</si>
  <si>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</si>
  <si>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</si>
  <si>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</si>
  <si>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</si>
  <si>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</si>
  <si>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</si>
  <si>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</si>
  <si>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</si>
  <si>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</si>
  <si>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</si>
  <si>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</si>
  <si>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</si>
  <si>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</si>
  <si>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</si>
  <si>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</si>
  <si>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</si>
  <si>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</si>
  <si>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</si>
  <si>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</si>
  <si>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</si>
  <si>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</si>
  <si>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</si>
  <si>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</si>
  <si>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</si>
  <si>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</si>
  <si>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</si>
  <si>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</si>
  <si>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</si>
  <si>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</si>
  <si>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</si>
  <si>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</si>
  <si>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</si>
  <si>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</si>
  <si>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</si>
  <si>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</si>
  <si>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</si>
  <si>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</si>
  <si>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</si>
  <si>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</si>
  <si>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</si>
  <si>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</si>
  <si>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</si>
  <si>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</si>
  <si>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</si>
  <si>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</si>
  <si>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</si>
  <si>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</si>
  <si>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</si>
  <si>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</si>
  <si>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</si>
  <si>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</si>
  <si>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</si>
  <si>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</si>
  <si>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</si>
  <si>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</si>
  <si>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</si>
  <si>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</si>
  <si>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</si>
  <si>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</si>
  <si>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</si>
  <si>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</si>
  <si>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</si>
  <si>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</si>
  <si>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</si>
  <si>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</si>
  <si>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</si>
  <si>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</si>
  <si>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</si>
  <si>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</si>
  <si>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</si>
  <si>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</si>
  <si>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</si>
  <si>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</si>
  <si>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</si>
  <si>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</si>
  <si>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</si>
  <si>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</si>
  <si>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</si>
  <si>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</si>
  <si>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</si>
  <si>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</si>
  <si>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</si>
  <si>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</si>
  <si>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</si>
  <si>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</si>
  <si>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</si>
  <si>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</si>
  <si>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</si>
  <si>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</si>
  <si>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</si>
  <si>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</si>
  <si>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</si>
  <si>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</si>
  <si>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</si>
  <si>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</si>
  <si>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</si>
  <si>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</si>
  <si>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</si>
  <si>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</si>
  <si>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</si>
  <si>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</si>
  <si>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</si>
  <si>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</si>
  <si>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</si>
  <si>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</si>
  <si>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</si>
  <si>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</si>
  <si>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</si>
  <si>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</si>
  <si>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</si>
  <si>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</si>
  <si>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</si>
  <si>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</si>
  <si>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</si>
  <si>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</si>
  <si>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</si>
  <si>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</si>
  <si>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</si>
  <si>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</si>
  <si>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</si>
  <si>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</si>
  <si>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</si>
  <si>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</si>
  <si>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</si>
  <si>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</si>
  <si>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</si>
  <si>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</si>
  <si>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</si>
  <si>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</si>
  <si>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</si>
  <si>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</si>
  <si>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</si>
  <si>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</si>
  <si>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</si>
  <si>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</si>
  <si>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</si>
  <si>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</si>
  <si>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</si>
  <si>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</si>
  <si>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</si>
  <si>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</si>
  <si>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</si>
  <si>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</si>
  <si>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</si>
  <si>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</si>
  <si>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</si>
  <si>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</si>
  <si>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</si>
  <si>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</si>
  <si>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</si>
  <si>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</si>
  <si>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</si>
  <si>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</si>
  <si>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</si>
  <si>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</si>
  <si>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</si>
  <si>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</si>
  <si>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</si>
  <si>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</si>
  <si>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</si>
  <si>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</si>
  <si>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</si>
  <si>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</si>
  <si>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</si>
  <si>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</si>
  <si>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</si>
  <si>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</si>
  <si>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</si>
  <si>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</si>
  <si>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</si>
  <si>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</si>
  <si>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</si>
  <si>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</si>
  <si>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</si>
  <si>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</si>
  <si>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</si>
  <si>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</si>
  <si>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</si>
  <si>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</si>
  <si>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</si>
  <si>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</si>
  <si>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</si>
  <si>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</si>
  <si>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</si>
  <si>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</si>
  <si>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</si>
  <si>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</si>
  <si>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</si>
  <si>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</si>
  <si>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</si>
  <si>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</si>
  <si>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</si>
  <si>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</si>
  <si>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</si>
  <si>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</si>
  <si>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</si>
  <si>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</si>
  <si>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</si>
  <si>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</si>
  <si>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</si>
  <si>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</si>
  <si>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</si>
  <si>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</si>
  <si>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</si>
  <si>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</si>
  <si>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</si>
  <si>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</si>
  <si>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</si>
  <si>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</si>
  <si>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</si>
  <si>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</si>
  <si>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</si>
  <si>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</si>
  <si>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</si>
  <si>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</si>
  <si>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</si>
  <si>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</si>
  <si>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</si>
  <si>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</si>
  <si>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</si>
  <si>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</si>
  <si>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</si>
  <si>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</si>
  <si>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</si>
  <si>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</si>
  <si>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</si>
  <si>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</si>
  <si>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</si>
  <si>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</si>
  <si>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</si>
  <si>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</si>
  <si>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</si>
  <si>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</si>
  <si>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</si>
  <si>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</si>
  <si>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</si>
  <si>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</si>
  <si>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</si>
  <si>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</si>
  <si>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</si>
  <si>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</si>
  <si>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</si>
  <si>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</si>
  <si>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</si>
  <si>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</si>
  <si>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</si>
  <si>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</si>
  <si>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</si>
  <si>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</si>
  <si>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</si>
  <si>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</si>
  <si>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</si>
  <si>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</si>
  <si>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</si>
  <si>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</si>
  <si>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</si>
  <si>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</si>
  <si>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</si>
  <si>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</si>
  <si>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</si>
  <si>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</si>
  <si>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</si>
  <si>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</si>
  <si>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</si>
  <si>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</si>
  <si>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</si>
  <si>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</si>
  <si>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</si>
  <si>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</si>
  <si>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</si>
  <si>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</si>
  <si>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</si>
  <si>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</si>
  <si>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</si>
  <si>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</si>
  <si>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</si>
  <si>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</si>
  <si>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</si>
  <si>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</si>
  <si>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</si>
  <si>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</si>
  <si>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</si>
  <si>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</si>
  <si>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</si>
  <si>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</si>
  <si>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</si>
  <si>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</si>
  <si>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</si>
  <si>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</si>
  <si>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</si>
  <si>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</si>
  <si>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</si>
  <si>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</si>
  <si>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</si>
  <si>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</si>
  <si>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</si>
  <si>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</si>
  <si>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</si>
  <si>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</si>
  <si>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</si>
  <si>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</si>
  <si>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</si>
  <si>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</si>
  <si>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</si>
  <si>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</si>
  <si>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</si>
  <si>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</si>
  <si>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</si>
  <si>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</si>
  <si>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</si>
  <si>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</si>
  <si>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</si>
  <si>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</si>
  <si>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</si>
  <si>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</si>
  <si>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</si>
  <si>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</si>
  <si>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</si>
  <si>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</si>
  <si>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</si>
  <si>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</si>
  <si>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</si>
  <si>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</si>
  <si>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</si>
  <si>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</si>
  <si>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</si>
  <si>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</si>
  <si>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</si>
  <si>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</si>
  <si>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</si>
  <si>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</si>
  <si>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</si>
  <si>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</si>
  <si>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</si>
  <si>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</si>
  <si>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</si>
  <si>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</si>
  <si>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</si>
  <si>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</si>
  <si>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</si>
  <si>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</si>
  <si>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</si>
  <si>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</si>
  <si>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</si>
  <si>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</si>
  <si>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</si>
  <si>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</si>
  <si>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</si>
  <si>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</si>
  <si>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</si>
  <si>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</si>
  <si>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</si>
  <si>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</si>
  <si>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</si>
  <si>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</si>
  <si>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</si>
  <si>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</si>
  <si>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</si>
  <si>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</si>
  <si>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</si>
  <si>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</si>
  <si>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</si>
  <si>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</si>
  <si>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</si>
  <si>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</si>
  <si>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</si>
  <si>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</si>
  <si>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</si>
  <si>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</si>
  <si>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</si>
  <si>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</si>
  <si>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</si>
  <si>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</si>
  <si>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</si>
  <si>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</si>
  <si>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</si>
  <si>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</si>
  <si>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</si>
  <si>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</si>
  <si>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</si>
  <si>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</si>
  <si>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</si>
  <si>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</si>
  <si>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</si>
  <si>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</si>
  <si>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</si>
  <si>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</si>
  <si>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</si>
  <si>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</si>
  <si>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</si>
  <si>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</si>
  <si>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</si>
  <si>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</si>
  <si>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</si>
  <si>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</si>
  <si>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</si>
  <si>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</si>
  <si>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</si>
  <si>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</si>
  <si>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</si>
  <si>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</si>
  <si>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</si>
  <si>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</si>
  <si>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</si>
  <si>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</si>
  <si>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</si>
  <si>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</si>
  <si>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</si>
  <si>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</si>
  <si>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</si>
  <si>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</si>
  <si>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</si>
  <si>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</si>
  <si>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</si>
  <si>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</si>
  <si>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</si>
  <si>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</si>
  <si>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</si>
  <si>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</si>
  <si>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</si>
  <si>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</si>
  <si>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</si>
  <si>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</si>
  <si>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</si>
  <si>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</si>
  <si>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</si>
  <si>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</si>
  <si>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</si>
  <si>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</si>
  <si>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</si>
  <si>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</si>
  <si>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</si>
  <si>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</si>
  <si>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</si>
  <si>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</si>
  <si>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</si>
  <si>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</si>
  <si>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</si>
  <si>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</si>
  <si>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</si>
  <si>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</si>
  <si>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</si>
  <si>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</si>
  <si>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</si>
  <si>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</si>
  <si>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</si>
  <si>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</si>
  <si>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</si>
  <si>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</si>
  <si>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</si>
  <si>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</si>
  <si>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</si>
  <si>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</si>
  <si>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</si>
  <si>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</si>
  <si>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</si>
  <si>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</si>
  <si>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</si>
  <si>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</si>
  <si>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</si>
  <si>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</si>
  <si>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</si>
  <si>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</si>
  <si>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</si>
  <si>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</si>
  <si>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</si>
  <si>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</si>
  <si>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</si>
  <si>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</si>
  <si>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</si>
  <si>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</si>
  <si>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</si>
  <si>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</si>
  <si>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</si>
  <si>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</si>
  <si>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</si>
  <si>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</si>
  <si>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</si>
  <si>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</si>
  <si>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</si>
  <si>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</si>
  <si>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</si>
  <si>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</si>
  <si>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</si>
  <si>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</si>
  <si>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</si>
  <si>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</si>
  <si>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</si>
  <si>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</si>
  <si>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</si>
  <si>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</si>
  <si>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</si>
  <si>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</si>
  <si>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</si>
  <si>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</si>
  <si>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</si>
  <si>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</si>
  <si>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</si>
  <si>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</si>
  <si>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</si>
  <si>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</si>
  <si>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</si>
  <si>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</si>
  <si>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</si>
  <si>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</si>
  <si>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</si>
  <si>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</si>
  <si>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</si>
  <si>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</si>
  <si>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</si>
  <si>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</si>
  <si>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</si>
  <si>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</si>
  <si>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</si>
  <si>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</si>
  <si>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</si>
  <si>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</si>
  <si>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</si>
  <si>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</si>
  <si>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</si>
  <si>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</si>
  <si>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</si>
  <si>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</si>
  <si>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</si>
  <si>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</si>
  <si>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</si>
  <si>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</si>
  <si>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</si>
  <si>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</si>
  <si>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</si>
  <si>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</si>
  <si>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</si>
  <si>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</si>
  <si>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</si>
  <si>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</si>
  <si>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</si>
  <si>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</si>
  <si>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</si>
  <si>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</si>
  <si>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</si>
  <si>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</si>
  <si>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</si>
  <si>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</si>
  <si>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</si>
  <si>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</si>
  <si>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</si>
  <si>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</si>
  <si>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</si>
  <si>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</si>
  <si>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</si>
  <si>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</si>
  <si>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</si>
  <si>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</si>
  <si>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</si>
  <si>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</si>
  <si>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</si>
  <si>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</si>
  <si>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</si>
  <si>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</si>
  <si>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</si>
  <si>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</si>
  <si>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</si>
  <si>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</si>
  <si>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</si>
  <si>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</si>
  <si>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</si>
  <si>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</si>
  <si>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</si>
  <si>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</si>
  <si>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</si>
  <si>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</si>
  <si>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</si>
  <si>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</si>
  <si>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</si>
  <si>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</si>
  <si>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</si>
  <si>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</si>
  <si>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</si>
  <si>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</si>
  <si>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</si>
  <si>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</si>
  <si>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</si>
  <si>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</si>
  <si>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</si>
  <si>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</si>
  <si>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</si>
  <si>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</si>
  <si>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</si>
  <si>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</si>
  <si>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</si>
  <si>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</si>
  <si>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</si>
  <si>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</si>
  <si>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</si>
  <si>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</si>
  <si>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</si>
  <si>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</si>
  <si>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</si>
  <si>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</si>
  <si>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</si>
  <si>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</si>
  <si>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</si>
  <si>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</si>
  <si>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</si>
  <si>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</si>
  <si>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</si>
  <si>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</si>
  <si>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</si>
  <si>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</si>
  <si>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</si>
  <si>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</si>
  <si>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</si>
  <si>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</si>
  <si>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</si>
  <si>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</si>
  <si>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</si>
  <si>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</si>
  <si>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</si>
  <si>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</si>
  <si>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</si>
  <si>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</si>
  <si>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</si>
  <si>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</si>
  <si>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</si>
  <si>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</si>
  <si>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</si>
  <si>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</si>
  <si>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</si>
  <si>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</si>
  <si>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</si>
  <si>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</si>
  <si>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</si>
  <si>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</si>
  <si>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</si>
  <si>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</si>
  <si>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</si>
  <si>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</si>
  <si>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</si>
  <si>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</si>
  <si>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</si>
  <si>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</si>
  <si>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</si>
  <si>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</si>
  <si>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</si>
  <si>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</si>
  <si>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</si>
  <si>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</si>
  <si>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</si>
  <si>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</si>
  <si>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</si>
  <si>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</si>
  <si>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</si>
  <si>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</si>
  <si>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</si>
  <si>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</si>
  <si>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</si>
  <si>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</si>
  <si>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</si>
  <si>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</si>
  <si>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</si>
  <si>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</si>
  <si>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</si>
  <si>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</si>
  <si>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</si>
  <si>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</si>
  <si>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</si>
  <si>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</si>
  <si>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</si>
  <si>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</si>
  <si>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</si>
  <si>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</si>
  <si>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</si>
  <si>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</si>
  <si>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</si>
  <si>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</si>
  <si>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</si>
  <si>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</si>
  <si>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</si>
  <si>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</si>
  <si>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</si>
  <si>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</si>
  <si>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</si>
  <si>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</si>
  <si>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</si>
  <si>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</si>
  <si>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</si>
  <si>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</si>
  <si>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</si>
  <si>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</si>
  <si>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</si>
  <si>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</si>
  <si>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</si>
  <si>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</si>
  <si>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</si>
  <si>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</si>
  <si>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</si>
  <si>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</si>
  <si>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</si>
  <si>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</si>
  <si>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</si>
  <si>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</si>
  <si>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</si>
  <si>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</si>
  <si>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</si>
  <si>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</si>
  <si>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</si>
  <si>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</si>
  <si>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</si>
  <si>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</si>
  <si>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</si>
  <si>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</si>
  <si>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</si>
  <si>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</si>
  <si>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</si>
  <si>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</si>
  <si>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</si>
  <si>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</si>
  <si>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</si>
  <si>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</si>
  <si>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</si>
  <si>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</si>
  <si>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</si>
  <si>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</si>
  <si>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</si>
  <si>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</si>
  <si>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</si>
  <si>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</si>
  <si>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</si>
  <si>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</si>
  <si>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</si>
  <si>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</si>
  <si>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</si>
  <si>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</si>
  <si>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</si>
  <si>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</si>
  <si>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</si>
  <si>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</si>
  <si>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</si>
  <si>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</si>
  <si>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</si>
  <si>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</si>
  <si>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</si>
  <si>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</si>
  <si>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</si>
  <si>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</si>
  <si>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</si>
  <si>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</si>
  <si>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</si>
  <si>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</si>
  <si>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</si>
  <si>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</si>
  <si>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</si>
  <si>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</si>
  <si>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</si>
  <si>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</si>
  <si>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</si>
  <si>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</si>
  <si>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</si>
  <si>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</si>
  <si>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</si>
  <si>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</si>
  <si>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</si>
  <si>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</si>
  <si>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</si>
  <si>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</si>
  <si>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</si>
  <si>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</si>
  <si>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</si>
  <si>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</si>
  <si>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</si>
  <si>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</si>
  <si>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</si>
  <si>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</si>
  <si>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</si>
  <si>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</si>
  <si>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</si>
  <si>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</si>
  <si>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</si>
  <si>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</si>
  <si>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</si>
  <si>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</si>
  <si>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</si>
  <si>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</si>
  <si>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</si>
  <si>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</si>
  <si>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</si>
  <si>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</si>
  <si>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</si>
  <si>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</si>
  <si>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</si>
  <si>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</si>
  <si>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</si>
  <si>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</si>
  <si>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</si>
  <si>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</si>
  <si>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</si>
  <si>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</si>
  <si>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</si>
  <si>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</si>
  <si>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</si>
  <si>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</si>
  <si>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</si>
  <si>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</si>
  <si>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</si>
  <si>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</si>
  <si>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</si>
  <si>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</si>
  <si>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</si>
  <si>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</si>
  <si>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</si>
  <si>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</si>
  <si>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</si>
  <si>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</si>
  <si>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</si>
  <si>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</si>
  <si>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</si>
  <si>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</si>
  <si>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</si>
  <si>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</si>
  <si>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</si>
  <si>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</si>
  <si>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</si>
  <si>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</si>
  <si>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</si>
  <si>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</si>
  <si>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</si>
  <si>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</si>
  <si>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</si>
  <si>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</si>
  <si>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</si>
  <si>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</si>
  <si>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</si>
  <si>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</si>
  <si>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</si>
  <si>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</si>
  <si>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</si>
  <si>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</si>
  <si>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</si>
  <si>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</si>
  <si>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</si>
  <si>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</si>
  <si>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</si>
  <si>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</si>
  <si>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</si>
  <si>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</si>
  <si>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</si>
  <si>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</si>
  <si>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</si>
  <si>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</si>
  <si>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</si>
  <si>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</si>
  <si>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</si>
  <si>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</si>
  <si>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</si>
  <si>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</si>
  <si>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</si>
  <si>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</si>
  <si>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</si>
  <si>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</si>
  <si>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</si>
  <si>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</si>
  <si>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</si>
  <si>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</si>
  <si>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</si>
  <si>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</si>
  <si>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</si>
  <si>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</si>
  <si>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</si>
  <si>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</si>
  <si>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</si>
  <si>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</si>
  <si>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</si>
  <si>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</si>
  <si>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</si>
  <si>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</si>
  <si>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</si>
  <si>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</si>
  <si>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</si>
  <si>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</si>
  <si>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</si>
  <si>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</si>
  <si>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</si>
  <si>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</si>
  <si>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</si>
  <si>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</si>
  <si>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</si>
  <si>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</si>
  <si>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</si>
  <si>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</si>
  <si>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</si>
  <si>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</si>
  <si>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</si>
  <si>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</si>
  <si>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</si>
  <si>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</si>
  <si>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</si>
  <si>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</si>
  <si>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</si>
  <si>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</si>
  <si>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</si>
  <si>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</si>
  <si>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</si>
  <si>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</si>
  <si>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</si>
  <si>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</si>
  <si>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</si>
  <si>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</si>
  <si>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</si>
  <si>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</si>
  <si>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</si>
  <si>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</si>
  <si>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</si>
  <si>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</si>
  <si>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</si>
  <si>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</si>
  <si>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</si>
  <si>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</si>
  <si>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</si>
  <si>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</si>
  <si>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</si>
  <si>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</si>
  <si>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</si>
  <si>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</si>
  <si>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</si>
  <si>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</si>
  <si>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</si>
  <si>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</si>
  <si>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</si>
  <si>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</si>
  <si>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</si>
  <si>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</si>
  <si>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</si>
  <si>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</si>
  <si>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</si>
  <si>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</si>
  <si>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</si>
  <si>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</si>
  <si>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</si>
  <si>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</si>
  <si>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</si>
  <si>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</si>
  <si>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</si>
  <si>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</si>
  <si>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</si>
  <si>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</si>
  <si>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</si>
  <si>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</si>
  <si>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</si>
  <si>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</si>
  <si>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</si>
  <si>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</si>
  <si>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</si>
  <si>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</si>
  <si>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</si>
  <si>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</si>
  <si>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</si>
  <si>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</si>
  <si>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</si>
  <si>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</si>
  <si>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</si>
  <si>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</si>
  <si>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</si>
  <si>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</si>
  <si>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</si>
  <si>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</si>
  <si>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</si>
  <si>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</si>
  <si>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</si>
  <si>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</si>
  <si>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</si>
  <si>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</si>
  <si>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</si>
  <si>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</si>
  <si>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</si>
  <si>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</si>
  <si>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</si>
  <si>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</si>
  <si>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</si>
  <si>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</si>
  <si>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</si>
  <si>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</si>
  <si>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</si>
  <si>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</si>
  <si>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</si>
  <si>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</si>
  <si>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</si>
  <si>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</si>
  <si>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</si>
  <si>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</si>
  <si>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</si>
  <si>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</si>
  <si>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</si>
  <si>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</si>
  <si>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</si>
  <si>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</si>
  <si>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</si>
  <si>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</si>
  <si>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</si>
  <si>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</si>
  <si>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</si>
  <si>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</si>
  <si>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</si>
  <si>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</si>
  <si>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</si>
  <si>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</si>
  <si>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</si>
  <si>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</si>
  <si>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</si>
  <si>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</si>
  <si>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</si>
  <si>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</si>
  <si>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</si>
  <si>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</si>
  <si>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</si>
  <si>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</si>
  <si>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</si>
  <si>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</si>
  <si>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</si>
  <si>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</si>
  <si>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</si>
  <si>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</si>
  <si>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</si>
  <si>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</si>
  <si>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</si>
  <si>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</si>
  <si>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</si>
  <si>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</si>
  <si>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</si>
  <si>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</si>
  <si>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</si>
  <si>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</si>
  <si>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</si>
  <si>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</si>
  <si>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</si>
  <si>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</si>
  <si>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</si>
  <si>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</si>
  <si>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</si>
  <si>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</si>
  <si>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</si>
  <si>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</si>
  <si>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</si>
  <si>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</si>
  <si>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</si>
  <si>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</si>
  <si>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</si>
  <si>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</si>
  <si>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</si>
  <si>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</si>
  <si>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</si>
  <si>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</si>
  <si>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</si>
  <si>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</si>
  <si>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</si>
  <si>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</si>
  <si>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</si>
  <si>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</si>
  <si>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</si>
  <si>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</si>
  <si>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</si>
  <si>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</si>
  <si>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</si>
  <si>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</si>
  <si>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</si>
  <si>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</si>
  <si>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</si>
  <si>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</si>
  <si>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</si>
  <si>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</si>
  <si>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</si>
  <si>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</si>
  <si>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</si>
  <si>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</si>
  <si>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</si>
  <si>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</si>
  <si>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</si>
  <si>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</si>
  <si>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</si>
  <si>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</si>
  <si>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</si>
  <si>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</si>
  <si>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</si>
  <si>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</si>
  <si>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</si>
  <si>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</si>
  <si>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</si>
  <si>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</si>
  <si>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</si>
  <si>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</si>
  <si>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</si>
  <si>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</si>
  <si>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</si>
  <si>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</si>
  <si>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</si>
  <si>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</si>
  <si>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</si>
  <si>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</si>
  <si>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</si>
  <si>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</si>
  <si>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</si>
  <si>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</si>
  <si>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</si>
  <si>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</si>
  <si>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</si>
  <si>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</si>
  <si>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</si>
  <si>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</si>
  <si>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</si>
  <si>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</si>
  <si>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</si>
  <si>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</si>
  <si>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</si>
  <si>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</si>
  <si>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</si>
  <si>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</si>
  <si>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</si>
  <si>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</si>
  <si>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</si>
  <si>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</si>
  <si>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</si>
  <si>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</si>
  <si>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</si>
  <si>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</si>
  <si>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</si>
  <si>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</si>
  <si>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</si>
  <si>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</si>
  <si>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</si>
  <si>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</si>
  <si>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</si>
  <si>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</si>
  <si>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</si>
  <si>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</si>
  <si>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</si>
  <si>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</si>
  <si>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</si>
  <si>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</si>
  <si>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</si>
  <si>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</si>
  <si>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</si>
  <si>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</si>
  <si>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</si>
  <si>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</si>
  <si>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</si>
  <si>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</si>
  <si>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</si>
  <si>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</si>
  <si>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</si>
  <si>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</si>
  <si>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</si>
  <si>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</si>
  <si>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</si>
  <si>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</si>
  <si>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</si>
  <si>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</si>
  <si>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</si>
  <si>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</si>
  <si>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</si>
  <si>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</si>
  <si>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</si>
  <si>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</si>
  <si>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</si>
  <si>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</si>
  <si>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</si>
  <si>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</si>
  <si>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</si>
  <si>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</si>
  <si>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</si>
  <si>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</si>
  <si>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</si>
  <si>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</si>
  <si>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</si>
  <si>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</si>
  <si>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</si>
  <si>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</si>
  <si>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</si>
  <si>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</si>
  <si>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</si>
  <si>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</si>
  <si>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</si>
  <si>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</si>
  <si>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</si>
  <si>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</si>
  <si>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</si>
  <si>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</si>
  <si>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</si>
  <si>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</si>
  <si>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</si>
  <si>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</si>
  <si>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</si>
  <si>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</si>
  <si>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</si>
  <si>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</si>
  <si>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</si>
  <si>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</si>
  <si>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</si>
  <si>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</si>
  <si>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</si>
  <si>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</si>
  <si>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</si>
  <si>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</si>
  <si>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</si>
  <si>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</si>
  <si>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</si>
  <si>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</si>
  <si>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</si>
  <si>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</si>
  <si>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</si>
  <si>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</si>
  <si>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</si>
  <si>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</si>
  <si>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</si>
  <si>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</si>
  <si>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</si>
  <si>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</si>
  <si>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</si>
  <si>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</si>
  <si>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</si>
  <si>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</si>
  <si>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</si>
  <si>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</si>
  <si>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</si>
  <si>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</si>
  <si>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</si>
  <si>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</si>
  <si>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</si>
  <si>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</si>
  <si>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</si>
  <si>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</si>
  <si>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</si>
  <si>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</si>
  <si>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</si>
  <si>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</si>
  <si>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</si>
  <si>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</si>
  <si>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</si>
  <si>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</si>
  <si>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</si>
  <si>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</si>
  <si>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</si>
  <si>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</si>
  <si>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</si>
  <si>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</si>
  <si>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</si>
  <si>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</si>
  <si>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</si>
  <si>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</si>
  <si>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</si>
  <si>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</si>
  <si>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</si>
  <si>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</si>
  <si>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</si>
  <si>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</si>
  <si>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</si>
  <si>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</si>
  <si>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</si>
  <si>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</si>
  <si>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</si>
  <si>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</si>
  <si>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</si>
  <si>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</si>
  <si>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</si>
  <si>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</si>
  <si>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</si>
  <si>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</si>
  <si>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</si>
  <si>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</si>
  <si>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</si>
  <si>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</si>
  <si>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</si>
  <si>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</si>
  <si>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</si>
  <si>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</si>
  <si>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</si>
  <si>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</si>
  <si>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</si>
  <si>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</si>
  <si>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</si>
  <si>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</si>
  <si>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</si>
  <si>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</si>
  <si>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</si>
  <si>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</si>
  <si>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</si>
  <si>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</si>
  <si>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</si>
  <si>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</si>
  <si>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</si>
  <si>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</si>
  <si>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</si>
  <si>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</si>
  <si>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</si>
  <si>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</si>
  <si>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</si>
  <si>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</si>
  <si>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</si>
  <si>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</si>
  <si>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</si>
  <si>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</si>
  <si>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</si>
  <si>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</si>
  <si>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</si>
  <si>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</si>
  <si>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</si>
  <si>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</si>
  <si>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</si>
  <si>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</si>
  <si>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</si>
  <si>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</si>
  <si>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</si>
  <si>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</si>
  <si>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</si>
  <si>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</si>
  <si>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</si>
  <si>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</si>
  <si>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</si>
  <si>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</si>
  <si>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</si>
  <si>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</si>
  <si>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</si>
  <si>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</si>
  <si>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</si>
  <si>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</si>
  <si>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</si>
  <si>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</si>
  <si>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</si>
  <si>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</si>
  <si>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</si>
  <si>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</si>
  <si>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</si>
  <si>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</si>
  <si>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</si>
  <si>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</si>
  <si>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</si>
  <si>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</si>
  <si>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</si>
  <si>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</si>
  <si>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</si>
  <si>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</si>
  <si>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</si>
  <si>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</si>
  <si>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</si>
  <si>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</si>
  <si>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</si>
  <si>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</si>
  <si>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</si>
  <si>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</si>
  <si>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</si>
  <si>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</si>
  <si>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</si>
  <si>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</si>
  <si>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</si>
  <si>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</si>
  <si>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</si>
  <si>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</si>
  <si>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</si>
  <si>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</si>
  <si>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</si>
  <si>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</si>
  <si>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</si>
  <si>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</si>
  <si>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</si>
  <si>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</si>
  <si>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</si>
  <si>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</si>
  <si>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</si>
  <si>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</si>
  <si>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</si>
  <si>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</si>
  <si>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</si>
  <si>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</si>
  <si>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</si>
  <si>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</si>
  <si>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</si>
  <si>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</si>
  <si>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</si>
  <si>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</si>
  <si>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</si>
  <si>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</si>
  <si>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</si>
  <si>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</si>
  <si>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</si>
  <si>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</si>
  <si>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</si>
  <si>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</si>
  <si>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</si>
  <si>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</si>
  <si>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</si>
  <si>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</si>
  <si>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</si>
  <si>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</si>
  <si>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</si>
  <si>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</si>
  <si>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</si>
  <si>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</si>
  <si>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</si>
  <si>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</si>
  <si>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</si>
  <si>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</si>
  <si>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</si>
  <si>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</si>
  <si>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</si>
  <si>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</si>
  <si>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</si>
  <si>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</si>
  <si>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</si>
  <si>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</si>
  <si>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</si>
  <si>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</si>
  <si>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</si>
  <si>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</si>
  <si>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</si>
  <si>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</si>
  <si>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</si>
  <si>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</si>
  <si>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</si>
  <si>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</si>
  <si>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</si>
  <si>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</si>
  <si>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</si>
  <si>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</si>
  <si>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</si>
  <si>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</si>
  <si>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</si>
  <si>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</si>
  <si>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</si>
  <si>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</si>
  <si>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</si>
  <si>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</si>
  <si>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</si>
  <si>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</si>
  <si>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</si>
  <si>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</si>
  <si>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</si>
  <si>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</si>
  <si>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</si>
  <si>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</si>
  <si>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</si>
  <si>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</si>
  <si>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</si>
  <si>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</si>
  <si>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</si>
  <si>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</si>
  <si>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</si>
  <si>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</si>
  <si>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</si>
  <si>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</si>
  <si>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</si>
  <si>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</si>
  <si>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</si>
  <si>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</si>
  <si>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</si>
  <si>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</si>
  <si>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</si>
  <si>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</si>
  <si>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</si>
  <si>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</si>
  <si>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</si>
  <si>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</si>
  <si>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</si>
  <si>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</si>
  <si>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</si>
  <si>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</si>
  <si>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</si>
  <si>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</si>
  <si>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</si>
  <si>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</si>
  <si>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</si>
  <si>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</si>
  <si>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</si>
  <si>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</si>
  <si>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</si>
  <si>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</si>
  <si>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</si>
  <si>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</si>
  <si>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</si>
  <si>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</si>
  <si>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</si>
  <si>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</si>
  <si>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</si>
  <si>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</si>
  <si>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</si>
  <si>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</si>
  <si>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</si>
  <si>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</si>
  <si>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</si>
  <si>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</si>
  <si>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</si>
  <si>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</si>
  <si>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</si>
  <si>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</si>
  <si>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</si>
  <si>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</si>
  <si>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</si>
  <si>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</si>
  <si>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</si>
  <si>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</si>
  <si>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</si>
  <si>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</si>
  <si>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</si>
  <si>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</si>
  <si>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</si>
  <si>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</si>
  <si>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</si>
  <si>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</si>
  <si>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</si>
  <si>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</si>
  <si>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</si>
  <si>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</si>
  <si>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</si>
  <si>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</si>
  <si>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</si>
  <si>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</si>
  <si>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</si>
  <si>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</si>
  <si>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</si>
  <si>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</si>
  <si>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</si>
  <si>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</si>
  <si>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</si>
  <si>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</si>
  <si>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</si>
  <si>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</si>
  <si>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</si>
  <si>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</si>
  <si>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</si>
  <si>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</si>
  <si>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</si>
  <si>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</si>
  <si>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</si>
  <si>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</si>
  <si>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</si>
  <si>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</si>
  <si>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</si>
  <si>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</si>
  <si>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</si>
  <si>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</si>
  <si>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</si>
  <si>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</si>
  <si>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</si>
  <si>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</si>
  <si>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</si>
  <si>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</si>
  <si>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</si>
  <si>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</si>
  <si>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</si>
  <si>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</si>
  <si>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</si>
  <si>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</si>
  <si>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</si>
  <si>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</si>
  <si>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</si>
  <si>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</si>
  <si>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</si>
  <si>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</si>
  <si>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</si>
  <si>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</si>
  <si>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</si>
  <si>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</si>
  <si>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</si>
  <si>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</si>
  <si>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</si>
  <si>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</si>
  <si>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</si>
  <si>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</si>
  <si>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</si>
  <si>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</si>
  <si>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</si>
  <si>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</si>
  <si>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</si>
  <si>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</si>
  <si>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</si>
  <si>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</si>
  <si>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</si>
  <si>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</si>
  <si>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</si>
  <si>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</si>
  <si>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</si>
  <si>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</si>
  <si>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</si>
  <si>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</si>
  <si>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</si>
  <si>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</si>
  <si>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</si>
  <si>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</si>
  <si>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</si>
  <si>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</si>
  <si>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</si>
  <si>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</si>
  <si>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</si>
  <si>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</si>
  <si>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</si>
  <si>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</si>
  <si>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</si>
  <si>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</si>
  <si>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</si>
  <si>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</si>
  <si>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</si>
  <si>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</si>
  <si>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</si>
  <si>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</si>
  <si>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</si>
  <si>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</si>
  <si>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</si>
  <si>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</si>
  <si>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</si>
  <si>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</si>
  <si>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</si>
  <si>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</si>
  <si>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</si>
  <si>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</si>
  <si>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</si>
  <si>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</si>
  <si>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</si>
  <si>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</si>
  <si>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</si>
  <si>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</si>
  <si>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</si>
  <si>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</si>
  <si>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</si>
  <si>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</si>
  <si>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</si>
  <si>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</si>
  <si>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</si>
  <si>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</si>
  <si>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</si>
  <si>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</si>
  <si>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</si>
  <si>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</si>
  <si>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</si>
  <si>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</si>
  <si>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</si>
  <si>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</si>
  <si>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</si>
  <si>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</si>
  <si>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</si>
  <si>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</si>
  <si>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</si>
  <si>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</si>
  <si>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</si>
  <si>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</si>
  <si>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</si>
  <si>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</si>
  <si>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</si>
  <si>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</si>
  <si>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</si>
  <si>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</si>
  <si>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</si>
  <si>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</si>
  <si>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</si>
  <si>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</si>
  <si>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</si>
  <si>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</si>
  <si>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</si>
  <si>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</si>
  <si>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</si>
  <si>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</si>
  <si>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</si>
  <si>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</si>
  <si>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</si>
  <si>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</si>
  <si>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</si>
  <si>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</si>
  <si>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</si>
  <si>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</si>
  <si>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</si>
  <si>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</si>
  <si>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</si>
  <si>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</si>
  <si>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</si>
  <si>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</si>
  <si>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</si>
  <si>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</si>
  <si>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</si>
  <si>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</si>
  <si>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</si>
  <si>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</si>
  <si>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</si>
  <si>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</si>
  <si>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</si>
  <si>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</si>
  <si>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</si>
  <si>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</si>
  <si>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</si>
  <si>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</si>
  <si>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</si>
  <si>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</si>
  <si>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</si>
  <si>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</si>
  <si>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</si>
  <si>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</si>
  <si>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</si>
  <si>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</si>
  <si>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</si>
  <si>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</si>
  <si>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</si>
  <si>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</si>
  <si>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</si>
  <si>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</si>
  <si>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</si>
  <si>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</si>
  <si>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</si>
  <si>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</si>
  <si>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</si>
  <si>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</si>
  <si>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</si>
  <si>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</si>
  <si>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</si>
  <si>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</si>
  <si>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</si>
  <si>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</si>
  <si>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</si>
  <si>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</si>
  <si>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</si>
  <si>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</si>
  <si>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</si>
  <si>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</si>
  <si>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</si>
  <si>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</si>
  <si>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</si>
  <si>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</si>
  <si>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</si>
  <si>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</si>
  <si>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</si>
  <si>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</si>
  <si>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</si>
  <si>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</si>
  <si>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</si>
  <si>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</si>
  <si>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</si>
  <si>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</si>
  <si>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</si>
  <si>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</si>
  <si>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</si>
  <si>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</si>
  <si>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</si>
  <si>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</si>
  <si>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</si>
  <si>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</si>
  <si>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</si>
  <si>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</si>
  <si>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</si>
  <si>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</si>
  <si>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</si>
  <si>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</si>
  <si>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</si>
  <si>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</si>
  <si>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</si>
  <si>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</si>
  <si>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</si>
  <si>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</si>
  <si>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</si>
  <si>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</si>
  <si>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</si>
  <si>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</si>
  <si>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</si>
  <si>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</si>
  <si>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</si>
  <si>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</si>
  <si>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</si>
  <si>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</si>
  <si>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</si>
  <si>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</si>
  <si>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</si>
  <si>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</si>
  <si>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</si>
  <si>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</si>
  <si>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</si>
  <si>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</si>
  <si>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</si>
  <si>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</si>
  <si>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</si>
  <si>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</si>
  <si>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</si>
  <si>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</si>
  <si>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</si>
  <si>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</si>
  <si>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</si>
  <si>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</si>
  <si>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</si>
  <si>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</si>
  <si>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</si>
  <si>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</si>
  <si>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</si>
  <si>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</si>
  <si>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</si>
  <si>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</si>
  <si>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</si>
  <si>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</si>
  <si>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</si>
  <si>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</si>
  <si>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</si>
  <si>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</si>
  <si>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</si>
  <si>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</si>
  <si>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</si>
  <si>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</si>
  <si>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</si>
  <si>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</si>
  <si>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</si>
  <si>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</si>
  <si>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</si>
  <si>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</si>
  <si>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</si>
  <si>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</si>
  <si>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</si>
  <si>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</si>
  <si>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</si>
  <si>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</si>
  <si>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</si>
  <si>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</si>
  <si>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</si>
  <si>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</si>
  <si>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</si>
  <si>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</si>
  <si>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</si>
  <si>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</si>
  <si>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</si>
  <si>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</si>
  <si>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</si>
  <si>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</si>
  <si>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</si>
  <si>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</si>
  <si>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</si>
  <si>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</si>
  <si>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</si>
  <si>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</si>
  <si>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</si>
  <si>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</si>
  <si>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</si>
  <si>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</si>
  <si>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</si>
  <si>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</si>
  <si>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</si>
  <si>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</si>
  <si>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</si>
  <si>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</si>
  <si>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</si>
  <si>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</si>
  <si>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</si>
  <si>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</si>
  <si>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</si>
  <si>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</si>
  <si>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</si>
  <si>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</si>
  <si>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</si>
  <si>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</si>
  <si>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</si>
  <si>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</si>
  <si>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</si>
  <si>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</si>
  <si>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</si>
  <si>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</si>
  <si>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</si>
  <si>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</si>
  <si>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</si>
  <si>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</si>
  <si>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</si>
  <si>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</si>
  <si>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</si>
  <si>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</si>
  <si>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</si>
  <si>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</si>
  <si>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</si>
  <si>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</si>
  <si>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</si>
  <si>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</si>
  <si>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</si>
  <si>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</si>
  <si>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</si>
  <si>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</si>
  <si>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</si>
  <si>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</si>
  <si>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</si>
  <si>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</si>
  <si>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</si>
  <si>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</si>
  <si>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</si>
  <si>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</si>
  <si>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</si>
  <si>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</si>
  <si>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</si>
  <si>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</si>
  <si>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</si>
  <si>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</si>
  <si>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</si>
  <si>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</si>
  <si>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</si>
  <si>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</si>
  <si>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</si>
  <si>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</si>
  <si>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</si>
  <si>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</si>
  <si>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</si>
  <si>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</si>
  <si>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</si>
  <si>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</si>
  <si>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</si>
  <si>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</si>
  <si>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</si>
  <si>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</si>
  <si>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</si>
  <si>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</si>
  <si>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</si>
  <si>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</si>
  <si>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</si>
  <si>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</si>
  <si>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</si>
  <si>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</si>
  <si>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</si>
  <si>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</si>
  <si>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</si>
  <si>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</si>
  <si>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</si>
  <si>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</si>
  <si>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</si>
  <si>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</si>
  <si>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</si>
  <si>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</si>
  <si>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</si>
  <si>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</si>
  <si>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</si>
  <si>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</si>
  <si>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</si>
  <si>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</si>
  <si>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</si>
  <si>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</si>
  <si>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</si>
  <si>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</si>
  <si>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</si>
  <si>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</si>
  <si>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</si>
  <si>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</si>
  <si>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</si>
  <si>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</si>
  <si>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</si>
  <si>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</si>
  <si>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</si>
  <si>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</si>
  <si>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</si>
  <si>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</si>
  <si>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</si>
  <si>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</si>
  <si>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</si>
  <si>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</si>
  <si>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</si>
  <si>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</si>
  <si>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</si>
  <si>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</si>
  <si>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</si>
  <si>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</si>
  <si>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</si>
  <si>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</si>
  <si>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</si>
  <si>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</si>
  <si>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</si>
  <si>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</si>
  <si>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</si>
  <si>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</si>
  <si>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</si>
  <si>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</si>
  <si>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</si>
  <si>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</si>
  <si>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</si>
  <si>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</si>
  <si>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</si>
  <si>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</si>
  <si>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</si>
  <si>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</si>
  <si>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</si>
  <si>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</si>
  <si>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</si>
  <si>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</si>
  <si>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</si>
  <si>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</si>
  <si>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</si>
  <si>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</si>
  <si>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</si>
  <si>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</si>
  <si>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</si>
  <si>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</si>
  <si>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</si>
  <si>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</si>
  <si>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</si>
  <si>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</si>
  <si>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</si>
  <si>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</si>
  <si>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</si>
  <si>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</si>
  <si>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</si>
  <si>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</si>
  <si>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</si>
  <si>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</si>
  <si>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</si>
  <si>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</si>
  <si>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</si>
  <si>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</si>
  <si>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</si>
  <si>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</si>
  <si>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</si>
  <si>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</si>
  <si>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</si>
  <si>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</si>
  <si>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</si>
  <si>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</si>
  <si>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</si>
  <si>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</si>
  <si>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</si>
  <si>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</si>
  <si>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</si>
  <si>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</si>
  <si>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</si>
  <si>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</si>
  <si>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</si>
  <si>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</si>
  <si>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</si>
  <si>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</si>
  <si>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</si>
  <si>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</si>
  <si>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</si>
  <si>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</si>
  <si>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</si>
  <si>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</si>
  <si>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</si>
  <si>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</si>
  <si>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</si>
  <si>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</si>
  <si>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</si>
  <si>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</si>
  <si>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</si>
  <si>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</si>
  <si>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</si>
  <si>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</si>
  <si>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</si>
  <si>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</si>
  <si>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</si>
  <si>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</si>
  <si>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</si>
  <si>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</si>
  <si>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</si>
  <si>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</si>
  <si>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</si>
  <si>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</si>
  <si>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</si>
  <si>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</si>
  <si>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</si>
  <si>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</si>
  <si>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</si>
  <si>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</si>
  <si>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</si>
  <si>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</si>
  <si>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</si>
  <si>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</si>
  <si>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</si>
  <si>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</si>
  <si>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</si>
  <si>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</si>
  <si>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</si>
  <si>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</si>
  <si>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</si>
  <si>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</si>
  <si>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</si>
  <si>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</si>
  <si>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</si>
  <si>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</si>
  <si>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</si>
  <si>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</si>
  <si>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</si>
  <si>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</si>
  <si>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</si>
  <si>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</si>
  <si>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</si>
  <si>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</si>
  <si>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</si>
  <si>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</si>
  <si>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</si>
  <si>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</si>
  <si>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</si>
  <si>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</si>
  <si>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</si>
  <si>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</si>
  <si>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</si>
  <si>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</si>
  <si>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</si>
  <si>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</si>
  <si>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</si>
  <si>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</si>
  <si>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</si>
  <si>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</si>
  <si>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</si>
  <si>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</si>
  <si>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</si>
  <si>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</si>
  <si>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</si>
  <si>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</si>
  <si>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</si>
  <si>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</si>
  <si>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</si>
  <si>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</si>
  <si>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</si>
  <si>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</si>
  <si>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</si>
  <si>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</si>
  <si>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</si>
  <si>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</si>
  <si>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</si>
  <si>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</si>
  <si>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</si>
  <si>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</si>
  <si>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</si>
  <si>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</si>
  <si>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</si>
  <si>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</si>
  <si>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</si>
  <si>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</si>
  <si>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</si>
  <si>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</si>
  <si>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</si>
  <si>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</si>
  <si>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</si>
  <si>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</si>
  <si>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</si>
  <si>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</si>
  <si>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</si>
  <si>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</si>
  <si>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</si>
  <si>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</si>
  <si>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</si>
  <si>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</si>
  <si>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</si>
  <si>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</si>
  <si>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</si>
  <si>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</si>
  <si>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</si>
  <si>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</si>
  <si>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</si>
  <si>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</si>
  <si>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</si>
  <si>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</si>
  <si>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</si>
  <si>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</si>
  <si>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</si>
  <si>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</si>
  <si>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</si>
  <si>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</si>
  <si>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</si>
  <si>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</si>
  <si>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</si>
  <si>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</si>
  <si>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</si>
  <si>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</si>
  <si>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</si>
  <si>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</si>
  <si>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</si>
  <si>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</si>
  <si>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</si>
  <si>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</si>
  <si>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</si>
  <si>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</si>
  <si>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</si>
  <si>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</si>
  <si>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</si>
  <si>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</si>
  <si>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</si>
  <si>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</si>
  <si>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</si>
  <si>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</si>
  <si>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</si>
  <si>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</si>
  <si>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</si>
  <si>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</si>
  <si>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</si>
  <si>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</si>
  <si>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</si>
  <si>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</si>
  <si>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</si>
  <si>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</si>
  <si>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</si>
  <si>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</si>
  <si>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</si>
  <si>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</si>
  <si>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</si>
  <si>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</si>
  <si>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</si>
  <si>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</si>
  <si>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</si>
  <si>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</si>
  <si>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</si>
  <si>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</si>
  <si>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</si>
  <si>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</si>
  <si>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</si>
  <si>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</si>
  <si>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</si>
  <si>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</si>
  <si>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</si>
  <si>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</si>
  <si>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</si>
  <si>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</si>
  <si>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</si>
  <si>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</si>
  <si>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</si>
  <si>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</si>
  <si>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</si>
  <si>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</si>
  <si>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</si>
  <si>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</si>
  <si>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</si>
  <si>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</si>
  <si>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</si>
  <si>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</si>
  <si>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</si>
  <si>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</si>
  <si>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</si>
  <si>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</si>
  <si>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</si>
  <si>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</si>
  <si>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</si>
  <si>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</si>
  <si>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</si>
  <si>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</si>
  <si>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</si>
  <si>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</si>
  <si>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</si>
  <si>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</si>
  <si>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</si>
  <si>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</si>
  <si>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</si>
  <si>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</si>
  <si>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</si>
  <si>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</si>
  <si>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</si>
  <si>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</si>
  <si>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</si>
  <si>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</si>
  <si>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</si>
  <si>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</si>
  <si>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</si>
  <si>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</si>
  <si>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</si>
  <si>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</si>
  <si>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</si>
  <si>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</si>
  <si>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</si>
  <si>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</si>
  <si>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</si>
  <si>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</si>
  <si>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</si>
  <si>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</si>
  <si>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</si>
  <si>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</si>
  <si>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</si>
  <si>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</si>
  <si>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</si>
  <si>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</si>
  <si>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</si>
  <si>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</si>
  <si>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</si>
  <si>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</si>
  <si>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</si>
  <si>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</si>
  <si>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</si>
  <si>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</si>
  <si>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</si>
  <si>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</si>
  <si>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</si>
  <si>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</si>
  <si>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</si>
  <si>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</si>
  <si>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</si>
  <si>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</si>
  <si>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</si>
  <si>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</si>
  <si>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</si>
  <si>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</si>
  <si>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</si>
  <si>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</si>
  <si>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</si>
  <si>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</si>
  <si>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</si>
  <si>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</si>
  <si>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</si>
  <si>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</si>
  <si>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</si>
  <si>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</si>
  <si>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</si>
  <si>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</si>
  <si>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</si>
  <si>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</si>
  <si>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</si>
  <si>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</si>
  <si>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</si>
  <si>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</si>
  <si>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</si>
  <si>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</si>
  <si>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</si>
  <si>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</si>
  <si>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</si>
  <si>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</si>
  <si>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</si>
  <si>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</si>
  <si>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</si>
  <si>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</si>
  <si>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</si>
  <si>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</si>
  <si>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</si>
  <si>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</si>
  <si>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</si>
  <si>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</si>
  <si>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</si>
  <si>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</si>
  <si>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</si>
  <si>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</si>
  <si>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</si>
  <si>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</si>
  <si>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</si>
  <si>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</si>
  <si>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</si>
  <si>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</si>
  <si>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</si>
  <si>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</si>
  <si>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</si>
  <si>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</si>
  <si>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</si>
  <si>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</si>
  <si>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</si>
  <si>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</si>
  <si>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</si>
  <si>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</si>
  <si>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</si>
  <si>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</si>
  <si>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</si>
  <si>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</si>
  <si>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</si>
  <si>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</si>
  <si>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</si>
  <si>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</si>
  <si>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</si>
  <si>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</si>
  <si>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</si>
  <si>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</si>
  <si>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</si>
  <si>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</si>
  <si>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</si>
  <si>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</si>
  <si>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</si>
  <si>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</si>
  <si>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</si>
  <si>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</si>
  <si>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</si>
  <si>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</si>
  <si>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</si>
  <si>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</si>
  <si>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</si>
  <si>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</si>
  <si>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</si>
  <si>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</si>
  <si>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</si>
  <si>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</si>
  <si>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</si>
  <si>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</si>
  <si>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</si>
  <si>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</si>
  <si>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</si>
  <si>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</si>
  <si>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</si>
  <si>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</si>
  <si>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</si>
  <si>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</si>
  <si>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</si>
  <si>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</si>
  <si>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</si>
  <si>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</si>
  <si>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</si>
  <si>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</si>
  <si>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</si>
  <si>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</si>
  <si>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</si>
  <si>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</si>
  <si>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</si>
  <si>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</si>
  <si>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</si>
  <si>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</si>
  <si>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</si>
  <si>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</si>
  <si>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</si>
  <si>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</si>
  <si>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</si>
  <si>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</si>
  <si>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</si>
  <si>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</si>
  <si>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</si>
  <si>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</si>
  <si>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</si>
  <si>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</si>
  <si>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</si>
  <si>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</si>
  <si>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</si>
  <si>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</si>
  <si>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</si>
  <si>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</si>
  <si>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</si>
  <si>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</si>
  <si>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</si>
  <si>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</si>
  <si>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</si>
  <si>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</si>
  <si>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</si>
  <si>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</si>
  <si>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</si>
  <si>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</si>
  <si>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</si>
  <si>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</si>
  <si>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</si>
  <si>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</si>
  <si>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</si>
  <si>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</si>
  <si>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</si>
  <si>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</si>
  <si>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</si>
  <si>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</si>
  <si>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</si>
  <si>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</si>
  <si>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</si>
  <si>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</si>
  <si>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</si>
  <si>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</si>
  <si>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</si>
  <si>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</si>
  <si>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</si>
  <si>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</si>
  <si>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</si>
  <si>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</si>
  <si>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</si>
  <si>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</si>
  <si>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</si>
  <si>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</si>
  <si>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</si>
  <si>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</si>
  <si>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</si>
  <si>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</si>
  <si>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</si>
  <si>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</si>
  <si>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</si>
  <si>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</si>
  <si>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</si>
  <si>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</si>
  <si>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</si>
  <si>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</si>
  <si>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</si>
  <si>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</si>
  <si>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</si>
  <si>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</si>
  <si>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</si>
  <si>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</si>
  <si>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</si>
  <si>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</si>
  <si>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</si>
  <si>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</si>
  <si>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</si>
  <si>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</si>
  <si>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</si>
  <si>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</si>
  <si>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</si>
  <si>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</si>
  <si>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</si>
  <si>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</si>
  <si>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</si>
  <si>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</si>
  <si>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</si>
  <si>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</si>
  <si>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</si>
  <si>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</si>
  <si>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</si>
  <si>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</si>
  <si>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</si>
  <si>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</si>
  <si>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</si>
  <si>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</si>
  <si>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</si>
  <si>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</si>
  <si>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</si>
  <si>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</si>
  <si>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</si>
  <si>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</si>
  <si>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</si>
  <si>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</si>
  <si>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</si>
  <si>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</si>
  <si>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</si>
  <si>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</si>
  <si>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</si>
  <si>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</si>
  <si>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</si>
  <si>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</si>
  <si>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</si>
  <si>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</si>
  <si>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</si>
  <si>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</si>
  <si>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</si>
  <si>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</si>
  <si>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</si>
  <si>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</si>
  <si>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</si>
  <si>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</si>
  <si>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</si>
  <si>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</si>
  <si>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</si>
  <si>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</si>
  <si>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</si>
  <si>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</si>
  <si>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</si>
  <si>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</si>
  <si>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</si>
  <si>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</si>
  <si>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</si>
  <si>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</si>
  <si>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</si>
  <si>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</si>
  <si>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</si>
  <si>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</si>
  <si>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</si>
  <si>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</si>
  <si>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</si>
  <si>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</si>
  <si>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</si>
  <si>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</si>
  <si>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</si>
  <si>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</si>
  <si>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</si>
  <si>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</si>
  <si>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</si>
  <si>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</si>
  <si>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</si>
  <si>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</si>
  <si>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</si>
  <si>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</si>
  <si>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</si>
  <si>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</si>
  <si>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</si>
  <si>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</si>
  <si>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</si>
  <si>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</si>
  <si>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</si>
  <si>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</si>
  <si>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</si>
  <si>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</si>
  <si>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</si>
  <si>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</si>
  <si>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</si>
  <si>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</si>
  <si>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</si>
  <si>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</si>
  <si>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</si>
  <si>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</si>
  <si>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</si>
  <si>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</si>
  <si>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</si>
  <si>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</si>
  <si>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</si>
  <si>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</si>
  <si>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</si>
  <si>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</si>
  <si>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</si>
  <si>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</si>
  <si>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</si>
  <si>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</si>
  <si>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</si>
  <si>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</si>
  <si>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</si>
  <si>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</si>
  <si>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</si>
  <si>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</si>
  <si>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</si>
  <si>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</si>
  <si>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</si>
  <si>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</si>
  <si>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</si>
  <si>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</si>
  <si>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</si>
  <si>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</si>
  <si>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</si>
  <si>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</si>
  <si>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</si>
  <si>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</si>
  <si>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</si>
  <si>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</si>
  <si>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</si>
  <si>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</si>
  <si>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</si>
  <si>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</si>
  <si>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</si>
  <si>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</si>
  <si>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</si>
  <si>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</si>
  <si>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</si>
  <si>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</si>
  <si>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</si>
  <si>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</si>
  <si>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</si>
  <si>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</si>
  <si>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</si>
  <si>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</si>
  <si>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</si>
  <si>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</si>
  <si>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</si>
  <si>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</si>
  <si>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</si>
  <si>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</si>
  <si>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</si>
  <si>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</si>
  <si>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</si>
  <si>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</si>
  <si>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</si>
  <si>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</si>
  <si>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</si>
  <si>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</si>
  <si>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</si>
  <si>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</si>
  <si>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</si>
  <si>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</si>
  <si>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</si>
  <si>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</si>
  <si>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</si>
  <si>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</si>
  <si>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</si>
  <si>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</si>
  <si>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</si>
  <si>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</si>
  <si>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</si>
  <si>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</si>
  <si>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</si>
  <si>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</si>
  <si>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</si>
  <si>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</si>
  <si>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</si>
  <si>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</si>
  <si>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</si>
  <si>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</si>
  <si>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</si>
  <si>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</si>
  <si>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</si>
  <si>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</si>
  <si>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</si>
  <si>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</si>
  <si>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</si>
  <si>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</si>
  <si>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</si>
  <si>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</si>
  <si>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</si>
  <si>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</si>
  <si>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</si>
  <si>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</si>
  <si>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</si>
  <si>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</si>
  <si>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</si>
  <si>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</si>
  <si>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</si>
  <si>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</si>
  <si>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</si>
  <si>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</si>
  <si>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</si>
  <si>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</si>
  <si>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</si>
  <si>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</si>
  <si>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</si>
  <si>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</si>
  <si>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</si>
  <si>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</si>
  <si>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</si>
  <si>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</si>
  <si>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</si>
  <si>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</si>
  <si>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</si>
  <si>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</si>
  <si>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</si>
  <si>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</si>
  <si>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</si>
  <si>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</si>
  <si>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</si>
  <si>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</si>
  <si>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</si>
  <si>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</si>
  <si>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</si>
  <si>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</si>
  <si>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</si>
  <si>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</si>
  <si>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</si>
  <si>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</si>
  <si>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</si>
  <si>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</si>
  <si>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</si>
  <si>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</si>
  <si>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</si>
  <si>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</si>
  <si>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</si>
  <si>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</si>
  <si>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</si>
  <si>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</si>
  <si>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</si>
  <si>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</si>
  <si>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</si>
  <si>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</si>
  <si>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</si>
  <si>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</si>
  <si>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</si>
  <si>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</si>
  <si>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</si>
  <si>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</si>
  <si>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</si>
  <si>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</si>
  <si>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</si>
  <si>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</si>
  <si>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</si>
  <si>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</si>
  <si>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</si>
  <si>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</si>
  <si>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</si>
  <si>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</si>
  <si>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</si>
  <si>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</si>
  <si>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</si>
  <si>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</si>
  <si>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</si>
  <si>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</si>
  <si>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</si>
  <si>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</si>
  <si>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</si>
  <si>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</si>
  <si>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</si>
  <si>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</si>
  <si>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</si>
  <si>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</si>
  <si>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</si>
  <si>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</si>
  <si>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</si>
  <si>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</si>
  <si>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</si>
  <si>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</si>
  <si>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</si>
  <si>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</si>
  <si>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</si>
  <si>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</si>
  <si>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</si>
  <si>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</si>
  <si>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</si>
  <si>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</si>
  <si>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</si>
  <si>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</si>
  <si>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</si>
  <si>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</si>
  <si>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</si>
  <si>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</si>
  <si>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</si>
  <si>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</si>
  <si>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</si>
  <si>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</si>
  <si>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</si>
  <si>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</si>
  <si>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</si>
  <si>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</si>
  <si>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</si>
  <si>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</si>
  <si>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</si>
  <si>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</si>
  <si>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</si>
  <si>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</si>
  <si>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</si>
  <si>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</si>
  <si>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</si>
  <si>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</si>
  <si>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</si>
  <si>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</si>
  <si>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</si>
  <si>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</si>
  <si>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</si>
  <si>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</si>
  <si>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</si>
  <si>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</si>
  <si>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</si>
  <si>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</si>
  <si>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</si>
  <si>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</si>
  <si>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</si>
  <si>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</si>
  <si>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</si>
  <si>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</si>
  <si>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</si>
  <si>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</si>
  <si>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</si>
  <si>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</si>
  <si>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</si>
  <si>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</si>
  <si>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</si>
  <si>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</si>
  <si>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</si>
  <si>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</si>
  <si>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</si>
  <si>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</si>
  <si>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</si>
  <si>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</si>
  <si>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</si>
  <si>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</si>
  <si>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</si>
  <si>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</si>
  <si>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</si>
  <si>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</si>
  <si>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</si>
  <si>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</si>
  <si>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</si>
  <si>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</si>
  <si>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</si>
  <si>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</si>
  <si>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</si>
  <si>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</si>
  <si>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</si>
  <si>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</si>
  <si>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</si>
  <si>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</si>
  <si>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</si>
  <si>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</si>
  <si>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</si>
  <si>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</si>
  <si>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</si>
  <si>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</si>
  <si>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</si>
  <si>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</si>
  <si>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</si>
  <si>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</si>
  <si>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</si>
  <si>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</si>
  <si>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</si>
  <si>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</si>
  <si>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</si>
  <si>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</si>
  <si>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</si>
  <si>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</si>
  <si>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</si>
  <si>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</si>
  <si>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</si>
  <si>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</si>
  <si>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</si>
  <si>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</si>
  <si>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</si>
  <si>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</si>
  <si>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</si>
  <si>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</si>
  <si>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</si>
  <si>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</si>
  <si>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</si>
  <si>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</si>
  <si>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</si>
  <si>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</si>
  <si>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</si>
  <si>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</si>
  <si>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</si>
  <si>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</si>
  <si>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</si>
  <si>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</si>
  <si>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</si>
  <si>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</si>
  <si>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</si>
  <si>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</si>
  <si>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</si>
  <si>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</si>
  <si>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</si>
  <si>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</si>
  <si>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</si>
  <si>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</si>
  <si>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</si>
  <si>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</si>
  <si>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</si>
  <si>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</si>
  <si>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</si>
  <si>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</si>
  <si>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</si>
  <si>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</si>
  <si>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</si>
  <si>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</si>
  <si>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</si>
  <si>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</si>
  <si>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</si>
  <si>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</si>
  <si>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</si>
  <si>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</si>
  <si>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</si>
  <si>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</si>
  <si>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</si>
  <si>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</si>
  <si>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</si>
  <si>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</si>
  <si>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</si>
  <si>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</si>
  <si>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</si>
  <si>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</si>
  <si>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</si>
  <si>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</si>
  <si>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</si>
  <si>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</si>
  <si>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</si>
  <si>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</si>
  <si>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</si>
  <si>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</si>
  <si>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</si>
  <si>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</si>
  <si>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</si>
  <si>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</si>
  <si>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</si>
  <si>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</si>
  <si>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</si>
  <si>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</si>
  <si>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</si>
  <si>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</si>
  <si>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</si>
  <si>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</si>
  <si>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</si>
  <si>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</si>
  <si>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</si>
  <si>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</si>
  <si>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</si>
  <si>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</si>
  <si>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</si>
  <si>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</si>
  <si>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</si>
  <si>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</si>
  <si>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</si>
  <si>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</si>
  <si>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</si>
  <si>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</si>
  <si>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</si>
  <si>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</si>
  <si>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</si>
  <si>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</si>
  <si>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</si>
  <si>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</si>
  <si>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</si>
  <si>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</si>
  <si>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</si>
  <si>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</si>
  <si>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</si>
  <si>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</si>
  <si>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</si>
  <si>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</si>
  <si>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</si>
  <si>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</si>
  <si>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</si>
  <si>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</si>
  <si>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</si>
  <si>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</si>
  <si>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</si>
  <si>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</si>
  <si>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</si>
  <si>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</si>
  <si>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</si>
  <si>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</si>
  <si>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</si>
  <si>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</si>
  <si>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</si>
  <si>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</si>
  <si>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</si>
  <si>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</si>
  <si>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</si>
  <si>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</si>
  <si>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</si>
  <si>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</si>
  <si>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</si>
  <si>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</si>
  <si>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</si>
  <si>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</si>
  <si>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</si>
  <si>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</si>
  <si>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</si>
  <si>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</si>
  <si>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</si>
  <si>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</si>
  <si>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</si>
  <si>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</si>
  <si>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</si>
  <si>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</si>
  <si>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</si>
  <si>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</si>
  <si>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</si>
  <si>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</si>
  <si>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</si>
  <si>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</si>
  <si>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</si>
  <si>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</si>
  <si>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</si>
  <si>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</si>
  <si>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</si>
  <si>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</si>
  <si>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</si>
  <si>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</si>
  <si>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</si>
  <si>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</si>
  <si>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</si>
  <si>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</si>
  <si>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</si>
  <si>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</si>
  <si>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</si>
  <si>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</si>
  <si>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</si>
  <si>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</si>
  <si>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</si>
  <si>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</si>
  <si>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</si>
  <si>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</si>
  <si>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</si>
  <si>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</si>
  <si>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</si>
  <si>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</si>
  <si>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</si>
  <si>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</si>
  <si>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</si>
  <si>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</si>
  <si>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</si>
  <si>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</si>
  <si>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</si>
  <si>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</si>
  <si>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</si>
  <si>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</si>
  <si>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</si>
  <si>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</si>
  <si>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</si>
  <si>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</si>
  <si>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</si>
  <si>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</si>
  <si>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</si>
  <si>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</si>
  <si>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</si>
  <si>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</si>
  <si>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</si>
  <si>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</si>
  <si>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</si>
  <si>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</si>
  <si>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</si>
  <si>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</si>
  <si>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</si>
  <si>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</si>
  <si>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</si>
  <si>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</si>
  <si>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</si>
  <si>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</si>
  <si>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</si>
  <si>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</si>
  <si>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</si>
  <si>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</si>
  <si>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</si>
  <si>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</si>
  <si>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</si>
  <si>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</si>
  <si>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</si>
  <si>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</si>
  <si>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</si>
  <si>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</si>
  <si>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</si>
  <si>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</si>
  <si>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</si>
  <si>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</si>
  <si>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</si>
  <si>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</si>
  <si>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</si>
  <si>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</si>
  <si>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</si>
  <si>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</si>
  <si>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</si>
  <si>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</si>
  <si>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</si>
  <si>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</si>
  <si>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</si>
  <si>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</si>
  <si>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</si>
  <si>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</si>
  <si>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</si>
  <si>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</si>
  <si>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</si>
  <si>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</si>
  <si>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</si>
  <si>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</si>
  <si>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</si>
  <si>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</si>
  <si>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</si>
  <si>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</si>
  <si>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</si>
  <si>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</si>
  <si>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</si>
  <si>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</si>
  <si>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</si>
  <si>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</si>
  <si>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</si>
  <si>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</si>
  <si>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</si>
  <si>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</si>
  <si>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</si>
  <si>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</si>
  <si>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</si>
  <si>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</si>
  <si>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</si>
  <si>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</si>
  <si>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</si>
  <si>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</si>
  <si>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</si>
  <si>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</si>
  <si>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</si>
  <si>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</si>
  <si>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</si>
  <si>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</si>
  <si>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</si>
  <si>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</si>
  <si>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</si>
  <si>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</si>
  <si>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</si>
  <si>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</si>
  <si>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</si>
  <si>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</si>
  <si>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</si>
  <si>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</si>
  <si>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</si>
  <si>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</si>
  <si>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</si>
  <si>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</si>
  <si>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</si>
  <si>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</si>
  <si>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</si>
  <si>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</si>
  <si>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</si>
  <si>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</si>
  <si>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</si>
  <si>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</si>
  <si>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</si>
  <si>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</si>
  <si>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</si>
  <si>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</si>
  <si>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</si>
  <si>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</si>
  <si>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</si>
  <si>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</si>
  <si>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</si>
  <si>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</si>
  <si>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</si>
  <si>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</si>
  <si>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</si>
  <si>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</si>
  <si>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</si>
  <si>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</si>
  <si>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</si>
  <si>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</si>
  <si>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</si>
  <si>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</si>
  <si>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</si>
  <si>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</si>
  <si>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</si>
  <si>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</si>
  <si>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</si>
  <si>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</si>
  <si>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</si>
  <si>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</si>
  <si>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</si>
  <si>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</si>
  <si>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</si>
  <si>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</si>
  <si>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</si>
  <si>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</si>
  <si>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</si>
  <si>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</si>
  <si>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</si>
  <si>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</si>
  <si>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</si>
  <si>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</si>
  <si>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</si>
  <si>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</si>
  <si>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</si>
  <si>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</si>
  <si>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</si>
  <si>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</si>
  <si>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</si>
  <si>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</si>
  <si>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</si>
  <si>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</si>
  <si>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</si>
  <si>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</si>
  <si>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</si>
  <si>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</si>
  <si>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</si>
  <si>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</si>
  <si>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</si>
  <si>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</si>
  <si>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</si>
  <si>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</si>
  <si>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</si>
  <si>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</si>
  <si>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</si>
  <si>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</si>
  <si>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</si>
  <si>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</si>
  <si>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</si>
  <si>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</si>
  <si>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</si>
  <si>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</si>
  <si>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</si>
  <si>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</si>
  <si>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</si>
  <si>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</si>
  <si>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</si>
  <si>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</si>
  <si>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</si>
  <si>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</si>
  <si>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</si>
  <si>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</si>
  <si>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</si>
  <si>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</si>
  <si>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</si>
  <si>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</si>
  <si>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</si>
  <si>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</si>
  <si>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</si>
  <si>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</si>
  <si>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</si>
  <si>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</si>
  <si>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</si>
  <si>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</si>
  <si>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</si>
  <si>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</si>
  <si>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</si>
  <si>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</si>
  <si>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</si>
  <si>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</si>
  <si>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</si>
  <si>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</si>
  <si>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</si>
  <si>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</si>
  <si>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</si>
  <si>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</si>
  <si>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</si>
  <si>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</si>
  <si>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</si>
  <si>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</si>
  <si>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</si>
  <si>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</si>
  <si>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</si>
  <si>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</si>
  <si>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</si>
  <si>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</si>
  <si>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</si>
  <si>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</si>
  <si>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</si>
  <si>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</si>
  <si>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</si>
  <si>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</si>
  <si>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</si>
  <si>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</si>
  <si>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</si>
  <si>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</si>
  <si>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</si>
  <si>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</si>
  <si>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</si>
  <si>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</si>
  <si>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</si>
  <si>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</si>
  <si>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</si>
  <si>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</si>
  <si>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</si>
  <si>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</si>
  <si>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</si>
  <si>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</si>
  <si>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</si>
  <si>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</si>
  <si>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</si>
  <si>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</si>
  <si>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</si>
  <si>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</si>
  <si>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</si>
  <si>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</si>
  <si>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</si>
  <si>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</si>
  <si>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</si>
  <si>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</si>
  <si>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</si>
  <si>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</si>
  <si>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</si>
  <si>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</si>
  <si>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</si>
  <si>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</si>
  <si>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</si>
  <si>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</si>
  <si>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</si>
  <si>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</si>
  <si>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</si>
  <si>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</si>
  <si>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</si>
  <si>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</si>
  <si>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</si>
  <si>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</si>
  <si>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</si>
  <si>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</si>
  <si>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</si>
  <si>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</si>
  <si>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</si>
  <si>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</si>
  <si>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</si>
  <si>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</si>
  <si>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</si>
  <si>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</si>
  <si>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</si>
  <si>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</si>
  <si>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</si>
  <si>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</si>
  <si>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</si>
  <si>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</si>
  <si>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</si>
  <si>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</si>
  <si>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</si>
  <si>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</si>
  <si>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</si>
  <si>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</si>
  <si>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</si>
  <si>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</si>
  <si>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</si>
  <si>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</si>
  <si>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</si>
  <si>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</si>
  <si>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</si>
  <si>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</si>
  <si>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</si>
  <si>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</si>
  <si>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</si>
  <si>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</si>
  <si>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</si>
  <si>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</si>
  <si>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</si>
  <si>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</si>
  <si>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</si>
  <si>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</si>
  <si>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</si>
  <si>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</si>
  <si>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</si>
  <si>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</si>
  <si>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</si>
  <si>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</si>
  <si>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</si>
  <si>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</si>
  <si>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</si>
  <si>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</si>
  <si>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</si>
  <si>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</si>
  <si>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</si>
  <si>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</si>
  <si>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</si>
  <si>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</si>
  <si>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</si>
  <si>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</si>
  <si>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</si>
  <si>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</si>
  <si>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</si>
  <si>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</si>
  <si>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</si>
  <si>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</si>
  <si>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</si>
  <si>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</si>
  <si>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</si>
  <si>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</si>
  <si>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</si>
  <si>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</si>
  <si>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</si>
  <si>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</si>
  <si>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</si>
  <si>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</si>
  <si>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</si>
  <si>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</si>
  <si>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</si>
  <si>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</si>
  <si>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</si>
  <si>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</si>
  <si>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</si>
  <si>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</si>
  <si>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</si>
  <si>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</si>
  <si>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</si>
  <si>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</si>
  <si>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</si>
  <si>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</si>
  <si>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</si>
  <si>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</si>
  <si>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</si>
  <si>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</si>
  <si>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</si>
  <si>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</si>
  <si>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</si>
  <si>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</si>
  <si>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</si>
  <si>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</si>
  <si>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</si>
  <si>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</si>
  <si>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</si>
  <si>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</si>
  <si>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</si>
  <si>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</si>
  <si>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</si>
  <si>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</si>
  <si>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</si>
  <si>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</si>
  <si>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</si>
  <si>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</si>
  <si>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</si>
  <si>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</si>
  <si>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</si>
  <si>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</si>
  <si>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</si>
  <si>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</si>
  <si>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</si>
  <si>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</si>
  <si>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</si>
  <si>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</si>
  <si>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</si>
  <si>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</si>
  <si>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</si>
  <si>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</si>
  <si>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</si>
  <si>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</si>
  <si>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</si>
  <si>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</si>
  <si>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</si>
  <si>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</si>
  <si>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</si>
  <si>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</si>
  <si>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</si>
  <si>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</si>
  <si>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</si>
  <si>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</si>
  <si>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</si>
  <si>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</si>
  <si>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</si>
  <si>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</si>
  <si>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</si>
  <si>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</si>
  <si>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</si>
  <si>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</si>
  <si>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</si>
  <si>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</si>
  <si>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</si>
  <si>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</si>
  <si>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</si>
  <si>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</si>
  <si>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</si>
  <si>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</si>
  <si>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</si>
  <si>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</si>
  <si>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</si>
  <si>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</si>
  <si>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</si>
  <si>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</si>
  <si>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</si>
  <si>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</si>
  <si>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</si>
  <si>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</si>
  <si>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</si>
  <si>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</si>
  <si>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</si>
  <si>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</si>
  <si>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</si>
  <si>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</si>
  <si>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</si>
  <si>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</si>
  <si>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</si>
  <si>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</si>
  <si>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</si>
  <si>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</si>
  <si>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</si>
  <si>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</si>
  <si>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</si>
  <si>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</si>
  <si>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</si>
  <si>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</si>
  <si>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</si>
  <si>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</si>
  <si>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</si>
  <si>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</si>
  <si>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</si>
  <si>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</si>
  <si>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</si>
  <si>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</si>
  <si>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</si>
  <si>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</si>
  <si>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</si>
  <si>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</si>
  <si>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</si>
  <si>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</si>
  <si>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</si>
  <si>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</si>
  <si>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</si>
  <si>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</si>
  <si>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</si>
  <si>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</si>
  <si>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</si>
  <si>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</si>
  <si>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</si>
  <si>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</si>
  <si>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</si>
  <si>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</si>
  <si>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</si>
  <si>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</si>
  <si>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</si>
  <si>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</si>
  <si>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</si>
  <si>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</si>
  <si>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</si>
  <si>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</si>
  <si>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</si>
  <si>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</si>
  <si>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</si>
  <si>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</si>
  <si>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</si>
  <si>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</si>
  <si>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</si>
  <si>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</si>
  <si>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</si>
  <si>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</si>
  <si>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</si>
  <si>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</si>
  <si>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</si>
  <si>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</si>
  <si>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</si>
  <si>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</si>
  <si>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</si>
  <si>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</si>
  <si>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</si>
  <si>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</si>
  <si>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</si>
  <si>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</si>
  <si>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</si>
  <si>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</si>
  <si>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</si>
  <si>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</si>
  <si>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</si>
  <si>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</si>
  <si>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</si>
  <si>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</si>
  <si>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</si>
  <si>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</si>
  <si>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</si>
  <si>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</si>
  <si>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</si>
  <si>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</si>
  <si>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</si>
  <si>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</si>
  <si>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</si>
  <si>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</si>
  <si>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</si>
  <si>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</si>
  <si>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</si>
  <si>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</si>
  <si>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</si>
  <si>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</si>
  <si>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</si>
  <si>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</si>
  <si>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</si>
  <si>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</si>
  <si>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</si>
  <si>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</si>
  <si>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</si>
  <si>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</si>
  <si>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</si>
  <si>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</si>
  <si>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</si>
  <si>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</si>
  <si>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</si>
  <si>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</si>
  <si>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</si>
  <si>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</si>
  <si>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</si>
  <si>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</si>
  <si>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</si>
  <si>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</si>
  <si>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</si>
  <si>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</si>
  <si>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</si>
  <si>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</si>
  <si>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</si>
  <si>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</si>
  <si>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</si>
  <si>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</si>
  <si>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</si>
  <si>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</si>
  <si>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</si>
  <si>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</si>
  <si>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</si>
  <si>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</si>
  <si>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</si>
  <si>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</si>
  <si>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</si>
  <si>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</si>
  <si>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</si>
  <si>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</si>
  <si>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</si>
  <si>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</si>
  <si>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</si>
  <si>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</si>
  <si>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</si>
  <si>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</si>
  <si>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</si>
  <si>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</si>
  <si>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</si>
  <si>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</si>
  <si>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</si>
  <si>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</si>
  <si>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</si>
  <si>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</si>
  <si>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</si>
  <si>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</si>
  <si>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</si>
  <si>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</si>
  <si>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</si>
  <si>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</si>
  <si>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</si>
  <si>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</si>
  <si>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</si>
  <si>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</si>
  <si>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</si>
  <si>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</si>
  <si>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</si>
  <si>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</si>
  <si>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</si>
  <si>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</si>
  <si>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</si>
  <si>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</si>
  <si>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</si>
  <si>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</si>
  <si>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</si>
  <si>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</si>
  <si>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</si>
  <si>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</si>
  <si>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</si>
  <si>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</si>
  <si>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</si>
  <si>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</si>
  <si>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</si>
  <si>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</si>
  <si>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</si>
  <si>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</si>
  <si>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</si>
  <si>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</si>
  <si>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</si>
  <si>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</si>
  <si>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</si>
  <si>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</si>
  <si>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</si>
  <si>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</si>
  <si>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</si>
  <si>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</si>
  <si>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</si>
  <si>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</si>
  <si>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</si>
  <si>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</si>
  <si>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</si>
  <si>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</si>
  <si>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</si>
  <si>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</si>
  <si>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</si>
  <si>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</si>
  <si>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</si>
  <si>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</si>
  <si>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</si>
  <si>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</si>
  <si>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</si>
  <si>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</si>
  <si>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</si>
  <si>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</si>
  <si>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</si>
  <si>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</si>
  <si>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</si>
  <si>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</si>
  <si>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</si>
  <si>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</si>
  <si>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</si>
  <si>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</si>
  <si>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</si>
  <si>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</si>
  <si>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</si>
  <si>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</si>
  <si>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</si>
  <si>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</si>
  <si>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</si>
  <si>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</si>
  <si>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</si>
  <si>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</si>
  <si>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</si>
  <si>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</si>
  <si>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</si>
  <si>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</si>
  <si>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</si>
  <si>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</si>
  <si>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</si>
  <si>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</si>
  <si>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</si>
  <si>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</si>
  <si>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</si>
  <si>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</si>
  <si>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</si>
  <si>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</si>
  <si>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</si>
  <si>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</si>
  <si>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</si>
  <si>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</si>
  <si>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</si>
  <si>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</si>
  <si>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</si>
  <si>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</si>
  <si>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</si>
  <si>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</si>
  <si>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</si>
  <si>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</si>
  <si>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</si>
  <si>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</si>
  <si>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</si>
  <si>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</si>
  <si>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</si>
  <si>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</si>
  <si>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</si>
  <si>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</si>
  <si>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</si>
  <si>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</si>
  <si>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</si>
  <si>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</si>
  <si>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</si>
  <si>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</si>
  <si>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</si>
  <si>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</si>
  <si>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</si>
  <si>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</si>
  <si>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</si>
  <si>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</si>
  <si>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</si>
  <si>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</si>
  <si>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</si>
  <si>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</si>
  <si>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</si>
  <si>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</si>
  <si>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</si>
  <si>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</si>
  <si>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</si>
  <si>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</si>
  <si>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</si>
  <si>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</si>
  <si>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</si>
  <si>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</si>
  <si>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</si>
  <si>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</si>
  <si>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</si>
  <si>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</si>
  <si>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</si>
  <si>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</si>
  <si>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</si>
  <si>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</si>
  <si>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</si>
  <si>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</si>
  <si>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</si>
  <si>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</si>
  <si>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</si>
  <si>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</si>
  <si>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</si>
  <si>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</si>
  <si>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</si>
  <si>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</si>
  <si>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</si>
  <si>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</si>
  <si>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</si>
  <si>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</si>
  <si>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</si>
  <si>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</si>
  <si>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</si>
  <si>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</si>
  <si>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</si>
  <si>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</si>
  <si>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</si>
  <si>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</si>
  <si>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</si>
  <si>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</si>
  <si>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</si>
  <si>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</si>
  <si>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</si>
  <si>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</si>
  <si>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</si>
  <si>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</si>
  <si>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</si>
  <si>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</si>
  <si>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</si>
  <si>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</si>
  <si>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</si>
  <si>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</si>
  <si>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</si>
  <si>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</si>
  <si>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</si>
  <si>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</si>
  <si>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</si>
  <si>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</si>
  <si>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</si>
  <si>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</si>
  <si>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</si>
  <si>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</si>
  <si>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</si>
  <si>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</si>
  <si>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</si>
  <si>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</si>
  <si>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</si>
  <si>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</si>
  <si>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</si>
  <si>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</si>
  <si>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</si>
  <si>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</si>
  <si>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</si>
  <si>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</si>
  <si>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</si>
  <si>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</si>
  <si>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</si>
  <si>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</si>
  <si>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</si>
  <si>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</si>
  <si>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</si>
  <si>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</si>
  <si>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</si>
  <si>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</si>
  <si>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</si>
  <si>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</si>
  <si>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</si>
  <si>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</si>
  <si>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</si>
  <si>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</si>
  <si>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</si>
  <si>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</si>
  <si>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</si>
  <si>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</si>
  <si>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</si>
  <si>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</si>
  <si>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</si>
  <si>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</si>
  <si>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</si>
  <si>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</si>
  <si>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</si>
  <si>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</si>
  <si>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</si>
  <si>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</si>
  <si>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</si>
  <si>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</si>
  <si>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</si>
  <si>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</si>
  <si>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</si>
  <si>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</si>
  <si>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</si>
  <si>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</si>
  <si>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</si>
  <si>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</si>
  <si>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</si>
  <si>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</si>
  <si>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</si>
  <si>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</si>
  <si>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</si>
  <si>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</si>
  <si>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</si>
  <si>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</si>
  <si>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</si>
  <si>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</si>
  <si>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</si>
  <si>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</si>
  <si>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</si>
  <si>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</si>
  <si>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</si>
  <si>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</si>
  <si>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</si>
  <si>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</si>
  <si>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</si>
  <si>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</si>
  <si>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</si>
  <si>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</si>
  <si>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</si>
  <si>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</si>
  <si>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</si>
  <si>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</si>
  <si>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</si>
  <si>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</si>
  <si>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</si>
  <si>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</si>
  <si>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</si>
  <si>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</si>
  <si>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</si>
  <si>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</si>
  <si>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</si>
  <si>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</si>
  <si>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</si>
  <si>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</si>
  <si>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</si>
  <si>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</si>
  <si>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</si>
  <si>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</si>
  <si>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</si>
  <si>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</si>
  <si>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</si>
  <si>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</si>
  <si>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</si>
  <si>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</si>
  <si>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</si>
  <si>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</si>
  <si>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</si>
  <si>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</si>
  <si>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</si>
  <si>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</si>
  <si>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</si>
  <si>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</si>
  <si>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</si>
  <si>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</si>
  <si>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</si>
  <si>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</si>
  <si>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</si>
  <si>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</si>
  <si>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</si>
  <si>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</si>
  <si>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</si>
  <si>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</si>
  <si>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</si>
  <si>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</si>
  <si>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</si>
  <si>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</si>
  <si>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</si>
  <si>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</si>
  <si>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</si>
  <si>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</si>
  <si>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</si>
  <si>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</si>
  <si>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</si>
  <si>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</si>
  <si>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</si>
  <si>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</si>
  <si>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</si>
  <si>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</si>
  <si>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</si>
  <si>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</si>
  <si>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</si>
  <si>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</si>
  <si>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</si>
  <si>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</si>
  <si>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</si>
  <si>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</si>
  <si>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</si>
  <si>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</si>
  <si>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</si>
  <si>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</si>
  <si>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</si>
  <si>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</si>
  <si>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</si>
  <si>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</si>
  <si>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</si>
  <si>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</si>
  <si>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</si>
  <si>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</si>
  <si>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</si>
  <si>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</si>
  <si>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</si>
  <si>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</si>
  <si>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</si>
  <si>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</si>
  <si>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</si>
  <si>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</si>
  <si>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</si>
  <si>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</si>
  <si>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</si>
  <si>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</si>
  <si>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</si>
  <si>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</si>
  <si>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</si>
  <si>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</si>
  <si>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</si>
  <si>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</si>
  <si>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</si>
  <si>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</si>
  <si>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</si>
  <si>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</si>
  <si>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</si>
  <si>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</si>
  <si>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</si>
  <si>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</si>
  <si>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</si>
  <si>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</si>
  <si>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</si>
  <si>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</si>
  <si>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</si>
  <si>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</si>
  <si>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</si>
  <si>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</si>
  <si>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</si>
  <si>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</si>
  <si>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</si>
  <si>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</si>
  <si>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</si>
  <si>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</si>
  <si>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</si>
  <si>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</si>
  <si>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</si>
  <si>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</si>
  <si>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</si>
  <si>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</si>
  <si>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</si>
  <si>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</si>
  <si>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</si>
  <si>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</si>
  <si>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</si>
  <si>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</si>
  <si>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</si>
  <si>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</si>
  <si>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</si>
  <si>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</si>
  <si>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</si>
  <si>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</si>
  <si>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</si>
  <si>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</si>
  <si>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</si>
  <si>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</si>
  <si>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</si>
  <si>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</si>
  <si>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</si>
  <si>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</si>
  <si>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</si>
  <si>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</si>
  <si>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</si>
  <si>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</si>
  <si>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</si>
  <si>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</si>
  <si>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</si>
  <si>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</si>
  <si>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</si>
  <si>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</si>
  <si>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</si>
  <si>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</si>
  <si>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</si>
  <si>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</si>
  <si>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</si>
  <si>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</si>
  <si>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</si>
  <si>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</si>
  <si>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</si>
  <si>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</si>
  <si>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</si>
  <si>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</si>
  <si>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</si>
  <si>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</si>
  <si>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</si>
  <si>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</si>
  <si>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</si>
  <si>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</si>
  <si>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</si>
  <si>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</si>
  <si>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</si>
  <si>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</si>
  <si>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</si>
  <si>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</si>
  <si>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</si>
  <si>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</si>
  <si>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</si>
  <si>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</si>
  <si>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</si>
  <si>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</si>
  <si>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</si>
  <si>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</si>
  <si>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</si>
  <si>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</si>
  <si>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</si>
  <si>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</si>
  <si>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</si>
  <si>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</si>
  <si>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</si>
  <si>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</si>
  <si>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</si>
  <si>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</si>
  <si>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</si>
  <si>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</si>
  <si>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</si>
  <si>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</si>
  <si>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</si>
  <si>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</si>
  <si>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</si>
  <si>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</si>
  <si>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</si>
  <si>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</si>
  <si>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</si>
  <si>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</si>
  <si>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</si>
  <si>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</si>
  <si>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</si>
  <si>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</si>
  <si>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</si>
  <si>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</si>
  <si>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</si>
  <si>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</si>
  <si>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</si>
  <si>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</si>
  <si>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</si>
  <si>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</si>
  <si>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</si>
  <si>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</si>
  <si>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</si>
  <si>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</si>
  <si>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</si>
  <si>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</si>
  <si>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</si>
  <si>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</si>
  <si>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</si>
  <si>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</si>
  <si>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</si>
  <si>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</si>
  <si>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</si>
  <si>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</si>
  <si>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</si>
  <si>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</si>
  <si>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</si>
  <si>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</si>
  <si>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</si>
  <si>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</si>
  <si>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</si>
  <si>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</si>
  <si>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</si>
  <si>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</si>
  <si>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</si>
  <si>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</si>
  <si>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</si>
  <si>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</si>
  <si>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</si>
  <si>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</si>
  <si>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</si>
  <si>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</si>
  <si>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</si>
  <si>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</si>
  <si>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</si>
  <si>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</si>
  <si>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</si>
  <si>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</si>
  <si>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</si>
  <si>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</si>
  <si>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</si>
  <si>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</si>
  <si>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</si>
  <si>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</si>
  <si>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</si>
  <si>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</si>
  <si>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</si>
  <si>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</si>
  <si>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</si>
  <si>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</si>
  <si>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</si>
  <si>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</si>
  <si>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</si>
  <si>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</si>
  <si>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</si>
  <si>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</si>
  <si>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</si>
  <si>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</si>
  <si>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</si>
  <si>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</si>
  <si>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</si>
  <si>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</si>
  <si>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</si>
  <si>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</si>
  <si>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</si>
  <si>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</si>
  <si>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</si>
  <si>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</si>
  <si>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</si>
  <si>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</si>
  <si>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</si>
  <si>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</si>
  <si>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</si>
  <si>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</si>
  <si>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</si>
  <si>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</si>
  <si>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</si>
  <si>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</si>
  <si>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</si>
  <si>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</si>
  <si>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</si>
  <si>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</si>
  <si>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</si>
  <si>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</si>
  <si>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</si>
  <si>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</si>
  <si>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</si>
  <si>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</si>
  <si>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</si>
  <si>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</si>
  <si>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</si>
  <si>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</si>
  <si>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</si>
  <si>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</si>
  <si>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</si>
  <si>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</si>
  <si>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</si>
  <si>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</si>
  <si>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</si>
  <si>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</si>
  <si>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</si>
  <si>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</si>
  <si>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</si>
  <si>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</si>
  <si>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</si>
  <si>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</si>
  <si>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</si>
  <si>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</si>
  <si>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</si>
  <si>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</si>
  <si>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</si>
  <si>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</si>
  <si>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</si>
  <si>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</si>
  <si>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</si>
  <si>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</si>
  <si>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</si>
  <si>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</si>
  <si>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</si>
  <si>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</si>
  <si>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</si>
  <si>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</si>
  <si>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</si>
  <si>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</si>
  <si>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</si>
  <si>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</si>
  <si>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</si>
  <si>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</si>
  <si>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</si>
  <si>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</si>
  <si>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</si>
  <si>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</si>
  <si>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</si>
  <si>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</si>
  <si>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</si>
  <si>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</si>
  <si>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</si>
  <si>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</si>
  <si>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</si>
  <si>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</si>
  <si>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</si>
  <si>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</si>
  <si>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</si>
  <si>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</si>
  <si>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</si>
  <si>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</si>
  <si>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</si>
  <si>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</si>
  <si>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</si>
  <si>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</si>
  <si>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</si>
  <si>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</si>
  <si>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</si>
  <si>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</si>
  <si>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</si>
  <si>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</si>
  <si>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</si>
  <si>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</si>
  <si>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</si>
  <si>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</si>
  <si>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</si>
  <si>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</si>
  <si>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</si>
  <si>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</si>
  <si>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</si>
  <si>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</si>
  <si>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</si>
  <si>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</si>
  <si>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</si>
  <si>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</si>
  <si>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</si>
  <si>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</si>
  <si>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</si>
  <si>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</si>
  <si>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</si>
  <si>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</si>
  <si>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</si>
  <si>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</si>
  <si>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</si>
  <si>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</si>
  <si>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</si>
  <si>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</si>
  <si>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</si>
  <si>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</si>
  <si>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</si>
  <si>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</si>
  <si>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</si>
  <si>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</si>
  <si>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</si>
  <si>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</si>
  <si>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</si>
  <si>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</si>
  <si>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</si>
  <si>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</si>
  <si>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</si>
  <si>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</si>
  <si>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</si>
  <si>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</si>
  <si>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</si>
  <si>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</si>
  <si>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</si>
  <si>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</si>
  <si>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</si>
  <si>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</si>
  <si>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</si>
  <si>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</si>
  <si>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</si>
  <si>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</si>
  <si>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</si>
  <si>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</si>
  <si>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</si>
  <si>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</si>
  <si>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</si>
  <si>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</si>
  <si>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</si>
  <si>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</si>
  <si>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</si>
  <si>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</si>
  <si>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</si>
  <si>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</si>
  <si>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</si>
  <si>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</si>
  <si>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</si>
  <si>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</si>
  <si>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</si>
  <si>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</si>
  <si>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</si>
  <si>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</si>
  <si>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</si>
  <si>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</si>
  <si>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</si>
  <si>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</si>
  <si>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</si>
  <si>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</si>
  <si>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</si>
  <si>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</si>
  <si>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</si>
  <si>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</si>
  <si>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</si>
  <si>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</si>
  <si>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</si>
  <si>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</si>
  <si>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</si>
  <si>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</si>
  <si>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</si>
  <si>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</si>
  <si>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</si>
  <si>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</si>
  <si>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</si>
  <si>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</si>
  <si>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</si>
  <si>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</si>
  <si>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</si>
  <si>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</si>
  <si>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</si>
  <si>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</si>
  <si>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</si>
  <si>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</si>
  <si>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</si>
  <si>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</si>
  <si>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</si>
  <si>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</si>
  <si>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</si>
  <si>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</si>
  <si>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</si>
  <si>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</si>
  <si>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</si>
  <si>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</si>
  <si>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</si>
  <si>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</si>
  <si>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</si>
  <si>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</si>
  <si>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</si>
  <si>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</si>
  <si>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</si>
  <si>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</si>
  <si>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</si>
  <si>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</si>
  <si>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</si>
  <si>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</si>
  <si>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</si>
  <si>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</si>
  <si>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</si>
  <si>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</si>
  <si>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</si>
  <si>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</si>
  <si>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</si>
  <si>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</si>
  <si>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</si>
  <si>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</si>
  <si>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</si>
  <si>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</si>
  <si>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</si>
  <si>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</si>
  <si>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</si>
  <si>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</si>
  <si>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</si>
  <si>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</si>
  <si>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</si>
  <si>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</si>
  <si>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</si>
  <si>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</si>
  <si>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</si>
  <si>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</si>
  <si>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</si>
  <si>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</si>
  <si>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</si>
  <si>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</si>
  <si>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</si>
  <si>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</si>
  <si>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</si>
  <si>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</si>
  <si>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</si>
  <si>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</si>
  <si>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</si>
  <si>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</si>
  <si>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</si>
  <si>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</si>
  <si>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</si>
  <si>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</si>
  <si>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</si>
  <si>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</si>
  <si>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</si>
  <si>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</si>
  <si>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</si>
  <si>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</si>
  <si>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</si>
  <si>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</si>
  <si>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</si>
  <si>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</si>
  <si>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</si>
  <si>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</si>
  <si>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</si>
  <si>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</si>
  <si>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</si>
  <si>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</si>
  <si>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</si>
  <si>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</si>
  <si>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</si>
  <si>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</si>
  <si>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</si>
  <si>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</si>
  <si>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</si>
  <si>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</si>
  <si>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</si>
  <si>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</si>
  <si>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</si>
  <si>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</si>
  <si>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</si>
  <si>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</si>
  <si>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</si>
  <si>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</si>
  <si>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</si>
  <si>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</si>
  <si>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</si>
  <si>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</si>
  <si>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</si>
  <si>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</si>
  <si>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</si>
  <si>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</si>
  <si>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</si>
  <si>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</si>
  <si>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</si>
  <si>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</si>
  <si>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</si>
  <si>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</si>
  <si>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</si>
  <si>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</si>
  <si>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</si>
  <si>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</si>
  <si>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</si>
  <si>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</si>
  <si>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</si>
  <si>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</si>
  <si>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</si>
  <si>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</si>
  <si>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</si>
  <si>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</si>
  <si>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</si>
  <si>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</si>
  <si>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</si>
  <si>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</si>
  <si>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</si>
  <si>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</si>
  <si>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</si>
  <si>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</si>
  <si>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</si>
  <si>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</si>
  <si>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</si>
  <si>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</si>
  <si>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</si>
  <si>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</si>
  <si>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</si>
  <si>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</si>
  <si>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</si>
  <si>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</si>
  <si>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</si>
  <si>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</si>
  <si>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</si>
  <si>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</si>
  <si>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</si>
  <si>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</si>
  <si>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</si>
  <si>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</si>
  <si>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</si>
  <si>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</si>
  <si>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</si>
  <si>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</si>
  <si>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</si>
  <si>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</si>
  <si>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</si>
  <si>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</si>
  <si>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</si>
  <si>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</si>
  <si>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</si>
  <si>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</si>
  <si>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</si>
  <si>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</si>
  <si>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</si>
  <si>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</si>
  <si>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</si>
  <si>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</si>
  <si>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</si>
  <si>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</si>
  <si>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</si>
  <si>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</si>
  <si>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</si>
  <si>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</si>
  <si>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</si>
  <si>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</si>
  <si>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</si>
  <si>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</si>
  <si>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</si>
  <si>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</si>
  <si>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</si>
  <si>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</si>
  <si>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</si>
  <si>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</si>
  <si>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</si>
  <si>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</si>
  <si>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</si>
  <si>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</si>
  <si>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</si>
  <si>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</si>
  <si>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</si>
  <si>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</si>
  <si>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</si>
  <si>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</si>
  <si>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</si>
  <si>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</si>
  <si>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</si>
  <si>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</si>
  <si>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</si>
  <si>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</si>
  <si>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</si>
  <si>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</si>
  <si>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</si>
  <si>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</si>
  <si>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</si>
  <si>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</si>
  <si>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</si>
  <si>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</si>
  <si>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</si>
  <si>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</si>
  <si>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</si>
  <si>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</si>
  <si>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</si>
  <si>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</si>
  <si>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</si>
  <si>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</si>
  <si>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</si>
  <si>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</si>
  <si>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</si>
  <si>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</si>
  <si>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</si>
  <si>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</si>
  <si>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</si>
  <si>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</si>
  <si>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</si>
  <si>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</si>
  <si>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</si>
  <si>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</si>
  <si>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</si>
  <si>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</si>
  <si>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</si>
  <si>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</si>
  <si>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</si>
  <si>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</si>
  <si>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</si>
  <si>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</si>
  <si>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</si>
  <si>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</si>
  <si>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</si>
  <si>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</si>
  <si>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</si>
  <si>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</si>
  <si>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</si>
  <si>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</si>
  <si>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</si>
  <si>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</si>
  <si>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</si>
  <si>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</si>
  <si>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</si>
  <si>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</si>
  <si>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</si>
  <si>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</si>
  <si>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</si>
  <si>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</si>
  <si>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</si>
  <si>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</si>
  <si>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</si>
  <si>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</si>
  <si>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</si>
  <si>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</si>
  <si>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</si>
  <si>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</si>
  <si>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</si>
  <si>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</si>
  <si>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</si>
  <si>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</si>
  <si>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</si>
  <si>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</si>
  <si>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</si>
  <si>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</si>
  <si>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</si>
  <si>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</si>
  <si>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</si>
  <si>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</si>
  <si>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</si>
  <si>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</si>
  <si>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</si>
  <si>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</si>
  <si>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</si>
  <si>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</si>
  <si>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</si>
  <si>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</si>
  <si>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</si>
  <si>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</si>
  <si>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</si>
  <si>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</si>
  <si>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</si>
  <si>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</si>
  <si>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</si>
  <si>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</si>
  <si>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</si>
  <si>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Percentage funded</t>
  </si>
  <si>
    <t>Average Donation</t>
  </si>
  <si>
    <t>(All)</t>
  </si>
  <si>
    <t>Column Labels</t>
  </si>
  <si>
    <t>Grand Total</t>
  </si>
  <si>
    <t>Row Labels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</si>
  <si>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</si>
  <si>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</si>
  <si>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</si>
  <si>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</si>
  <si>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</si>
  <si>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</si>
  <si>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</si>
  <si>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</si>
  <si>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</si>
  <si>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</si>
  <si>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</si>
  <si>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</si>
  <si>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50000 or More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</si>
  <si>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</si>
  <si>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</si>
  <si>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</si>
  <si>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</si>
  <si>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</si>
  <si>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</si>
  <si>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</si>
  <si>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</si>
  <si>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Oct</t>
  </si>
  <si>
    <t>Dec</t>
  </si>
  <si>
    <t>Jul</t>
  </si>
  <si>
    <t>Jan</t>
  </si>
  <si>
    <t>Feb</t>
  </si>
  <si>
    <t>Mar</t>
  </si>
  <si>
    <t>Apr</t>
  </si>
  <si>
    <t>May</t>
  </si>
  <si>
    <t>Jun</t>
  </si>
  <si>
    <t>Aug</t>
  </si>
  <si>
    <t>Sep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</si>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</sst>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Theater_Outcomes_vs_Launch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8-FC4D-B846-75F19847F7A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F8-FC4D-B846-75F19847F7A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F8-FC4D-B846-75F19847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43903"/>
        <c:axId val="1216845583"/>
      </c:lineChart>
      <c:catAx>
        <c:axId val="12168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45583"/>
        <c:crosses val="autoZero"/>
        <c:auto val="1"/>
        <c:lblAlgn val="ctr"/>
        <c:lblOffset val="100"/>
        <c:noMultiLvlLbl val="0"/>
      </c:catAx>
      <c:valAx>
        <c:axId val="1216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5E4B-9351-B957C5E0744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5E4B-9351-B957C5E0744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5E4B-9351-B957C5E0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184463"/>
        <c:axId val="798757087"/>
      </c:lineChart>
      <c:catAx>
        <c:axId val="167018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57087"/>
        <c:crosses val="autoZero"/>
        <c:auto val="1"/>
        <c:lblAlgn val="ctr"/>
        <c:lblOffset val="100"/>
        <c:noMultiLvlLbl val="0"/>
      </c:catAx>
      <c:valAx>
        <c:axId val="798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12700</xdr:rowOff>
    </xdr:from>
    <xdr:to>
      <xdr:col>7</xdr:col>
      <xdr:colOff>139700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EDF1-DF47-A1D3-A22D-8AD2039A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</xdr:colOff>
      <xdr:row>14</xdr:row>
      <xdr:rowOff>27214</xdr:rowOff>
    </xdr:from>
    <xdr:to>
      <xdr:col>6</xdr:col>
      <xdr:colOff>1052286</xdr:colOff>
      <xdr:row>32</xdr:row>
      <xdr:rowOff>33564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D2FF3-4B10-FAC1-3EDF-568A1E780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ya Shi" refreshedDate="44804.024943287041" createdVersion="8" refreshedVersion="8" minRefreshableVersion="3" recordCount="4115" xr:uid="{E68E9706-B3A2-A84A-9697-061D3C1118A8}">
  <cacheSource type="worksheet">
    <worksheetSource ref="A1:T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.4260827250608272"/>
    <n v="185.48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.05"/>
    <n v="15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.0389999999999999"/>
    <n v="69.2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.2299154545454545"/>
    <n v="190.55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.0977744436109027"/>
    <n v="93.4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.064875"/>
    <n v="146.88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.0122222222222221"/>
    <n v="159.82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.0004342857142856"/>
    <n v="291.79000000000002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.2599800000000001"/>
    <n v="31.5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.0049999999999999"/>
    <n v="158.68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.2050000000000001"/>
    <n v="80.33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.6529333333333334"/>
    <n v="59.96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.5997142857142856"/>
    <n v="109.78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.0093333333333334"/>
    <n v="147.71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.0660000000000001"/>
    <n v="21.76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.0024166666666667"/>
    <n v="171.84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.0066666666666666"/>
    <n v="41.94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.0632110000000001"/>
    <n v="93.2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.4529411764705882"/>
    <n v="56.1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.002"/>
    <n v="80.16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.0913513513513513"/>
    <n v="199.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.1714285714285715"/>
    <n v="51.25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.1850000000000001"/>
    <n v="103.04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.0880768571428572"/>
    <n v="66.34999999999999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.3333333333333333"/>
    <n v="57.14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.552"/>
    <n v="102.11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.1172500000000001"/>
    <n v="148.9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.0035000000000001"/>
    <n v="169.61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.2333333333333334"/>
    <n v="31.62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.0129975"/>
    <n v="76.4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"/>
    <n v="13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.0024604569420035"/>
    <n v="320.45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.0209523809523811"/>
    <n v="83.75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.3046153846153845"/>
    <n v="49.88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.665"/>
    <n v="59.46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.4215"/>
    <n v="193.84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.8344090909090909"/>
    <n v="159.51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.1004"/>
    <n v="41.6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.3098000000000001"/>
    <n v="150.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.0135000000000001"/>
    <n v="126.69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"/>
    <n v="105.26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.4185714285714286"/>
    <n v="117.51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.0865999999999998"/>
    <n v="117.36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"/>
    <n v="133.33000000000001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.2"/>
    <n v="98.36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.0416666666666667"/>
    <n v="194.4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.0761100000000001"/>
    <n v="76.8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.0794999999999999"/>
    <n v="56.82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"/>
    <n v="137.93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"/>
    <n v="27.27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.2801818181818181"/>
    <n v="118.34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.1620999999999999"/>
    <n v="223.48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.0963333333333334"/>
    <n v="28.11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.01"/>
    <n v="194.23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.2895348837209302"/>
    <n v="128.94999999999999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.0726249999999999"/>
    <n v="49.32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.0189999999999999"/>
    <n v="221.5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.0290999999999999"/>
    <n v="137.21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.0012570000000001"/>
    <n v="606.82000000000005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.0329622222222221"/>
    <n v="43.04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.4830000000000001"/>
    <n v="322.39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.5473333333333332"/>
    <n v="96.7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.1351849999999999"/>
    <n v="35.47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.7333333333333334"/>
    <n v="86.67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.0752857142857142"/>
    <n v="132.0500000000000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.1859999999999999"/>
    <n v="91.23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.1625000000000001"/>
    <n v="116.25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.2716666666666667"/>
    <n v="21.19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.109423"/>
    <n v="62.33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.272"/>
    <n v="37.409999999999997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.2394444444444443"/>
    <n v="69.72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.084090909090909"/>
    <n v="58.17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"/>
    <n v="5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.1293199999999999"/>
    <n v="19.47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.1542857142857144"/>
    <n v="85.96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.5333333333333334"/>
    <n v="30.67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.9249999999999998"/>
    <n v="60.38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.02"/>
    <n v="38.6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.27"/>
    <n v="40.27000000000000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.0725"/>
    <n v="273.83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.98"/>
    <n v="53.04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.0001249999999999"/>
    <n v="40.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.0249999999999999"/>
    <n v="15.77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"/>
    <n v="71.430000000000007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.2549999999999999"/>
    <n v="71.709999999999994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.0646666666666667"/>
    <n v="375.7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.046"/>
    <n v="104.6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.0285714285714285"/>
    <n v="60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.1506666666666667"/>
    <n v="123.2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.004"/>
    <n v="31.38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.2"/>
    <n v="78.260000000000005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.052"/>
    <n v="122.33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.1060000000000001"/>
    <n v="73.7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.04"/>
    <n v="21.67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.3142857142857143"/>
    <n v="21.9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.1466666666666667"/>
    <n v="50.59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.0625"/>
    <n v="53.13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.0625"/>
    <n v="56.67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.0601933333333333"/>
    <n v="40.78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"/>
    <n v="192.3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"/>
    <n v="10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.2775000000000001"/>
    <n v="117.9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.0515384615384615"/>
    <n v="27.9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.2"/>
    <n v="6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.074090909090909"/>
    <n v="39.380000000000003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.0049999999999999"/>
    <n v="186.1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.0246666666666666"/>
    <n v="111.38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.4666666666666668"/>
    <n v="78.72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.1949999999999998"/>
    <n v="46.7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.3076923076923077"/>
    <n v="65.38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.5457142857142858"/>
    <n v="102.08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.04"/>
    <n v="64.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.41"/>
    <n v="90.38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.0333333333333334"/>
    <n v="88.57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.4044444444444444"/>
    <n v="28.73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.1365714285714286"/>
    <n v="69.79000000000000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.0049377777777779"/>
    <n v="167.49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.1303159999999999"/>
    <n v="144.9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.0455692307692308"/>
    <n v="91.84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.4285714285714287E-4"/>
    <n v="1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3.3333333333333332E-4"/>
    <n v="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.7454545454545453E-3"/>
    <n v="25.17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0.14000000000000001"/>
    <n v="11.67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5.5480000000000002E-2"/>
    <n v="106.69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.375E-2"/>
    <n v="47.5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1.8669999999999999E-2"/>
    <n v="311.17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.5687499999999995E-2"/>
    <n v="94.51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0.13433333333333333"/>
    <n v="80.599999999999994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.1413333333333335E-2"/>
    <n v="81.239999999999995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"/>
    <n v="500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0.10775"/>
    <n v="46.18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3.3333333333333335E-3"/>
    <n v="10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0.27600000000000002"/>
    <n v="55.95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7.5111111111111115E-2"/>
    <n v="37.56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5.7499999999999999E-3"/>
    <n v="38.33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8.0000000000000004E-4"/>
    <n v="20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9.1999999999999998E-3"/>
    <n v="15.33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0.23163076923076922"/>
    <n v="449.43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5.5999999999999995E-4"/>
    <n v="28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7.8947368421052633E-5"/>
    <n v="15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7.1799999999999998E-3"/>
    <n v="35.9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2.6666666666666668E-2"/>
    <n v="13.33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6.0000000000000002E-5"/>
    <n v="20.2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.0999999999999997E-2"/>
    <n v="119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2.671118530884808E-3"/>
    <n v="4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2.0000000000000002E-5"/>
    <n v="10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1E-4"/>
    <n v="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0.15535714285714286"/>
    <n v="43.5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5.3333333333333332E-3"/>
    <n v="91.4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0.6"/>
    <n v="3000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1E-4"/>
    <n v="5.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.0625000000000001E-2"/>
    <n v="108.3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0.224"/>
    <n v="56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.2500000000000001E-2"/>
    <n v="32.5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2.0000000000000002E-5"/>
    <n v="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.4850000000000005E-2"/>
    <n v="49.88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0.4"/>
    <n v="25.71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0.2"/>
    <n v="100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0.33416666666666667"/>
    <n v="30.85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0.21092608822670172"/>
    <n v="180.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0.35855999999999999"/>
    <n v="373.5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.4000000000000002E-2"/>
    <n v="25.5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5.5E-2"/>
    <n v="220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0.16"/>
    <n v="16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.8999999999999997E-4"/>
    <n v="6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4.1666666666666666E-3"/>
    <n v="5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0.05"/>
    <n v="83.3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1.7E-5"/>
    <n v="5.67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.1999999999999999E-3"/>
    <n v="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0.41857142857142859"/>
    <n v="77.11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0.1048"/>
    <n v="32.75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.116E-2"/>
    <n v="46.5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0.26192500000000002"/>
    <n v="87.31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0.58461538461538465"/>
    <n v="54.2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0.2984"/>
    <n v="93.25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0.50721666666666665"/>
    <n v="117.68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0.16250000000000001"/>
    <n v="76.47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0.15214285714285714"/>
    <n v="163.85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0.2525"/>
    <n v="91.82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0.44600000000000001"/>
    <n v="185.8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.5873015873015873E-4"/>
    <n v="1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4.0000000000000002E-4"/>
    <n v="20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8.0000000000000007E-5"/>
    <n v="1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2.2727272727272726E-3"/>
    <n v="1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0.55698440000000005"/>
    <n v="331.54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0.11942999999999999"/>
    <n v="314.29000000000002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0.02"/>
    <n v="100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0.17630000000000001"/>
    <n v="115.9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7.1999999999999998E-3"/>
    <n v="1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0.13"/>
    <n v="65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8.6206896551724137E-3"/>
    <n v="125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4.0000000000000001E-3"/>
    <n v="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2.75E-2"/>
    <n v="15.71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0.40100000000000002"/>
    <n v="80.2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3.3333333333333335E-3"/>
    <n v="50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0.25"/>
    <n v="5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.0763413333333334"/>
    <n v="117.85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.1263736263736264"/>
    <n v="109.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.1346153846153846"/>
    <n v="73.0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.0259199999999999"/>
    <n v="78.2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.1375714285714287"/>
    <n v="47.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.0371999999999999"/>
    <n v="54.02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.0546000000000002"/>
    <n v="68.48999999999999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.341"/>
    <n v="108.15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.0133294117647058"/>
    <n v="589.95000000000005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.1292"/>
    <n v="48.05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.0558333333333334"/>
    <n v="72.48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.2557142857142858"/>
    <n v="57.08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.8455999999999999"/>
    <n v="85.4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.0073333333333334"/>
    <n v="215.86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.1694724999999999"/>
    <n v="89.39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.0673325"/>
    <n v="45.4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.391"/>
    <n v="65.760000000000005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.0672648571428571"/>
    <n v="66.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.9114"/>
    <n v="83.35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.3193789333333332"/>
    <n v="105.05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.0640000000000001"/>
    <n v="120.91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.0740000000000001"/>
    <n v="97.6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.4"/>
    <n v="41.3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.1808107999999999"/>
    <n v="30.65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.1819999999999999"/>
    <n v="64.9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.111"/>
    <n v="95.78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.4550000000000001"/>
    <n v="40.42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.3162883248730965"/>
    <n v="78.58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.1140000000000001"/>
    <n v="50.1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.4723377"/>
    <n v="92.25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.5260869565217392"/>
    <n v="57.5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.0468"/>
    <n v="109.42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.7743366666666667"/>
    <n v="81.89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.077758"/>
    <n v="45.67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.56"/>
    <n v="55.22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.08395"/>
    <n v="65.3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.476"/>
    <n v="95.23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.1038153846153846"/>
    <n v="75.4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.5034814814814814"/>
    <n v="97.82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.5731829411764706"/>
    <n v="87.6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.5614399999999999"/>
    <n v="54.7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.2058763636363636"/>
    <n v="83.95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.0118888888888888"/>
    <n v="254.39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.142725"/>
    <n v="101.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.0462615"/>
    <n v="55.07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.2882507142857142"/>
    <n v="56.9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.0915333333333332"/>
    <n v="121.28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.7629999999999999"/>
    <n v="91.19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.0321061999999999"/>
    <n v="115.45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.0482"/>
    <n v="67.77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.0668444444444445"/>
    <n v="28.58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.2001999999999999"/>
    <n v="46.88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.0150693333333334"/>
    <n v="154.41999999999999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.0138461538461538"/>
    <n v="201.22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"/>
    <n v="1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.3310911999999999"/>
    <n v="100.08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.187262"/>
    <n v="230.09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.0064"/>
    <n v="141.75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.089324126984127"/>
    <n v="56.3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.789525"/>
    <n v="73.3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.0172264"/>
    <n v="85.3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.1873499999999999"/>
    <n v="61.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.0045999999999999"/>
    <n v="93.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.3746666666666667"/>
    <n v="50.29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.3164705882352941"/>
    <n v="106.43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.3033333333333332"/>
    <n v="51.72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.9289999999999998"/>
    <n v="36.61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.1131818181818183"/>
    <n v="42.52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.0556666666666668"/>
    <n v="62.71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.1894444444444445"/>
    <n v="89.96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.04129"/>
    <n v="28.92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.0410165"/>
    <n v="138.8000000000000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.1187499999999999"/>
    <n v="61.3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.0473529411764706"/>
    <n v="80.2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.8515000000000001"/>
    <n v="32.1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.01248"/>
    <n v="200.89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.1377333333333333"/>
    <n v="108.01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.0080333333333333"/>
    <n v="95.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.8332000000000002"/>
    <n v="49.8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.1268"/>
    <n v="110.47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.0658000000000001"/>
    <n v="134.91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.0266285714285714"/>
    <n v="106.62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.0791200000000001"/>
    <n v="145.0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.2307407407407407"/>
    <n v="114.59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.016"/>
    <n v="105.32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.04396"/>
    <n v="70.92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.1292973333333334"/>
    <n v="147.16999999999999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.3640000000000001"/>
    <n v="160.4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.036144"/>
    <n v="156.05000000000001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.0549999999999999"/>
    <n v="63.17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.0182857142857142"/>
    <n v="104.82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.0660499999999999"/>
    <n v="97.36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.13015"/>
    <n v="203.63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.252275"/>
    <n v="188.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.0119"/>
    <n v="146.65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.0276470588235294"/>
    <n v="109.19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.1683911999999999"/>
    <n v="59.25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.0116833333333335"/>
    <n v="97.9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.1013360000000001"/>
    <n v="7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.0808333333333333"/>
    <n v="72.87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.2502285714285715"/>
    <n v="146.35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.0671428571428572"/>
    <n v="67.9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.0036639999999999"/>
    <n v="169.8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.0202863333333334"/>
    <n v="58.41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.0208358208955224"/>
    <n v="119.99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.2327586206896552"/>
    <n v="99.86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.7028880000000002"/>
    <n v="90.58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.1159049999999999"/>
    <n v="117.7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.03"/>
    <n v="86.55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.0663570159857905"/>
    <n v="71.900000000000006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.1476"/>
    <n v="129.82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.2734117647058822"/>
    <n v="44.9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.1656"/>
    <n v="40.76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.0861819426615318"/>
    <n v="103.52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.0394285714285714"/>
    <n v="125.45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.1625714285714286"/>
    <n v="246.61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.0269239999999999"/>
    <n v="79.40000000000000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.74"/>
    <n v="86.1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.03088"/>
    <n v="193.05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.0485537190082646"/>
    <n v="84.02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.0137499999999999"/>
    <n v="139.83000000000001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.1107699999999998"/>
    <n v="109.82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.2415933781686497"/>
    <n v="139.53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.0133333333333334"/>
    <n v="347.85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.1016142857142857"/>
    <n v="68.239999999999995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.0397333333333334"/>
    <n v="239.9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.013157894736842"/>
    <n v="287.31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.033501"/>
    <n v="86.85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.04112"/>
    <n v="81.84999999999999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.1015569230769231"/>
    <n v="42.87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.2202"/>
    <n v="709.42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.1416866666666667"/>
    <n v="161.26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.2533333333333334"/>
    <n v="41.78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.0666666666666667"/>
    <n v="89.89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.3065"/>
    <n v="45.05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.2"/>
    <n v="42.86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.0595918367346939"/>
    <n v="54.08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.1439999999999999"/>
    <n v="103.22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.1176666666666666"/>
    <n v="40.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.1608000000000001"/>
    <n v="116.86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.415"/>
    <n v="115.51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.0472999999999999"/>
    <n v="104.3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.5583333333333331"/>
    <n v="69.77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.0670670670670672"/>
    <n v="43.02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.1210500000000001"/>
    <n v="58.5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.05982"/>
    <n v="111.8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.0016666666666667"/>
    <n v="46.23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.1398947368421051"/>
    <n v="144.69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.2616000000000001"/>
    <n v="88.85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.8153547058823529"/>
    <n v="81.75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"/>
    <n v="71.430000000000007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.0061"/>
    <n v="104.26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.009027027027027"/>
    <n v="90.6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.10446"/>
    <n v="157.33000000000001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.118936170212766"/>
    <n v="105.18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.0804450000000001"/>
    <n v="58.72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.0666666666666667"/>
    <n v="81.63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.0390027322404372"/>
    <n v="56.46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.2516"/>
    <n v="140.1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.0680499999999999"/>
    <n v="224.85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.1230249999999999"/>
    <n v="181.13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.0381199999999999"/>
    <n v="711.0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.4165000000000001"/>
    <n v="65.88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.0526"/>
    <n v="75.19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.0309142857142857"/>
    <n v="133.13999999999999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.0765957446808512"/>
    <n v="55.2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.0770464285714285"/>
    <n v="86.1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.0155000000000001"/>
    <n v="92.32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.0143766666666667"/>
    <n v="160.16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.3680000000000001"/>
    <n v="45.6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.2829999999999999"/>
    <n v="183.29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.0105"/>
    <n v="125.79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.2684"/>
    <n v="57.65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.0508593749999999"/>
    <n v="78.66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.0285405405405406"/>
    <n v="91.48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.0214714285714286"/>
    <n v="68.09999999999999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.2021700000000002"/>
    <n v="48.09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.0024761904761905"/>
    <n v="202.42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.0063392857142857"/>
    <n v="216.75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.004375"/>
    <n v="110.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3939393939393936E-3"/>
    <n v="4.83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.0066666666666667E-2"/>
    <n v="50.17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.0749999999999999E-2"/>
    <n v="35.83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7.6499999999999997E-3"/>
    <n v="11.77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6.7966666666666675E-2"/>
    <n v="40.78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1.2E-4"/>
    <n v="3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.3299999999999999E-2"/>
    <n v="16.63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.6333333333333332E-2"/>
    <n v="52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.4E-2"/>
    <n v="4.8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0.13833333333333334"/>
    <n v="51.88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9.5000000000000001E-2"/>
    <n v="71.2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0.05"/>
    <n v="62.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2.7272727272727273E-5"/>
    <n v="1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.3799999999999994E-2"/>
    <n v="170.5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1E-3"/>
    <n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0.39358823529411763"/>
    <n v="393.59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1E-3"/>
    <n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0.05"/>
    <n v="50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3.3333333333333335E-5"/>
    <n v="1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.2952380952380949E-2"/>
    <n v="47.88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1.6666666666666666E-4"/>
    <n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.2804E-2"/>
    <n v="20.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.2499999999999999E-2"/>
    <n v="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7.92E-3"/>
    <n v="56.57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0.64"/>
    <n v="40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2.740447957839262E-4"/>
    <n v="1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8.2000000000000007E-3"/>
    <n v="16.399999999999999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6.9230769230769226E-4"/>
    <n v="22.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6.8631863186318634E-3"/>
    <n v="20.329999999999998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.2100000000000006E-2"/>
    <n v="16.760000000000002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6.4102564102564103E-4"/>
    <n v="2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2.9411764705882353E-3"/>
    <n v="12.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.2727272727272728E-2"/>
    <n v="113.64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9.9009900990099011E-4"/>
    <n v="1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0.26953125"/>
    <n v="17.2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7.6E-3"/>
    <n v="15.2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0.21575"/>
    <n v="110.6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.0200000000000001E-2"/>
    <n v="25.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0.11892727272727273"/>
    <n v="38.479999999999997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0.17624999999999999"/>
    <n v="28.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2.87E-2"/>
    <n v="61.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3.0303030303030303E-4"/>
    <n v="1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.2302681818181819E-2"/>
    <n v="39.57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0.3256"/>
    <n v="88.8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0.19409999999999999"/>
    <n v="55.46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.0999999999999999E-2"/>
    <n v="87.14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E-3"/>
    <n v="1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0.502"/>
    <n v="51.2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.8625E-3"/>
    <n v="13.5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0.21906971229845085"/>
    <n v="66.52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9.0909090909090904E-5"/>
    <n v="50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2.8667813379201833E-3"/>
    <n v="71.67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.5499999999999999E-3"/>
    <n v="10.33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.6666666666666667E-5"/>
    <n v="1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6.6964285714285711E-3"/>
    <n v="1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4.5985132395404561E-2"/>
    <n v="136.0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9.5500000000000002E-2"/>
    <n v="73.459999999999994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.307692307692308E-2"/>
    <n v="53.7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.15E-2"/>
    <n v="57.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.7538461538461537E-2"/>
    <n v="12.67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.3673469387755101E-2"/>
    <n v="6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4.3333333333333331E-3"/>
    <n v="3.71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1.25E-3"/>
    <n v="25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.2000000000000001E-2"/>
    <n v="64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8.0000000000000002E-3"/>
    <n v="133.33000000000001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2E-3"/>
    <n v="1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0.03"/>
    <n v="30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1.3749999999999999E-3"/>
    <n v="5.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0.13924"/>
    <n v="102.38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.3333333333333333E-2"/>
    <n v="16.670000000000002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0.25413402061855672"/>
    <n v="725.03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.3666666666666667E-2"/>
    <n v="68.33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0.22881426547787684"/>
    <n v="39.229999999999997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.0209999999999999"/>
    <n v="150.15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.0464"/>
    <n v="93.43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.1466666666666667"/>
    <n v="110.97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.206"/>
    <n v="71.79000000000000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.0867285714285715"/>
    <n v="29.2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"/>
    <n v="1000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.1399999999999999"/>
    <n v="74.349999999999994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.0085"/>
    <n v="63.83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.1565217391304348"/>
    <n v="44.33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.3041666666666667"/>
    <n v="86.94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.0778267254038179"/>
    <n v="126.55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"/>
    <n v="129.03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.2324999999999999"/>
    <n v="71.239999999999995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.002"/>
    <n v="117.88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.0466666666666666"/>
    <n v="327.08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.0249999999999999"/>
    <n v="34.7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.1825757575757576"/>
    <n v="100.0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.2050000000000001"/>
    <n v="40.85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.0242"/>
    <n v="252.02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.00644"/>
    <n v="25.1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6.666666666666667E-5"/>
    <n v="1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5.5555555555555558E-3"/>
    <n v="25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3.9999999999999998E-6"/>
    <n v="1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.1818181818181819E-3"/>
    <n v="35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.2E-2"/>
    <n v="3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0.27383999999999997"/>
    <n v="402.71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8.6666666666666663E-4"/>
    <n v="2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8.9999999999999998E-4"/>
    <n v="9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2.7199999999999998E-2"/>
    <n v="8.5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7.0000000000000001E-3"/>
    <n v="8.75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.0413333333333331E-2"/>
    <n v="135.04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4.9199999999999999E-3"/>
    <n v="20.5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0.36589147286821705"/>
    <n v="64.36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.5000000000000001E-2"/>
    <n v="200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9.1066666666666674E-3"/>
    <n v="68.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2.0833333333333335E-4"/>
    <n v="5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1.2E-4"/>
    <n v="4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3.6666666666666666E-3"/>
    <n v="27.5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9.0666666666666662E-4"/>
    <n v="34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5.5555555555555558E-5"/>
    <n v="1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2.0000000000000001E-4"/>
    <n v="1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0.01"/>
    <n v="49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8.0000000000000002E-3"/>
    <n v="20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.6705882352941177E-3"/>
    <n v="142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4.2399999999999998E-3"/>
    <n v="53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.892538925389254E-3"/>
    <n v="38.44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7.1556350626118068E-3"/>
    <n v="20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4.3166666666666666E-3"/>
    <n v="64.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.2500000000000001E-5"/>
    <n v="1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2E-3"/>
    <n v="10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1.12E-4"/>
    <n v="2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.4583333333333334E-2"/>
    <n v="35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3.3333333333333332E-4"/>
    <n v="1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.1111111111111112E-4"/>
    <n v="1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0.01"/>
    <n v="5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5.5999999999999999E-3"/>
    <n v="14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.0833333333333335E-2"/>
    <n v="389.29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.3444444444444443E-2"/>
    <n v="150.5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.3333333333333334E-4"/>
    <n v="1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.4600000000000001E-2"/>
    <n v="24.78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6.0999999999999997E-4"/>
    <n v="30.5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.3333333333333333E-2"/>
    <n v="25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0.23"/>
    <n v="16.4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.0399999999999999E-3"/>
    <n v="13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4.2599999999999999E-3"/>
    <n v="53.2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2.9999999999999997E-4"/>
    <n v="3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2.6666666666666666E-3"/>
    <n v="1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0.34"/>
    <n v="121.43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6.2E-4"/>
    <n v="15.5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0.02"/>
    <n v="1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.4E-2"/>
    <n v="23.33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3.9334666666666664E-2"/>
    <n v="45.39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2.6200000000000001E-2"/>
    <n v="16.3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2E-3"/>
    <n v="1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9.7400000000000004E-3"/>
    <n v="292.2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6.41025641025641E-3"/>
    <n v="5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0.21363333333333334"/>
    <n v="105.9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0.03"/>
    <n v="20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3.9999999999999998E-7"/>
    <n v="1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0.01"/>
    <n v="30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.044E-2"/>
    <n v="8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5.6833333333333333E-2"/>
    <n v="37.89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0.17380000000000001"/>
    <n v="111.41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2.0000000000000001E-4"/>
    <n v="9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.75E-3"/>
    <n v="116.6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8.3340278356529708E-4"/>
    <n v="1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.38E-2"/>
    <n v="76.6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0.1245"/>
    <n v="49.8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2.0000000000000001E-4"/>
    <n v="1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8.0000000000000007E-5"/>
    <n v="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2E-3"/>
    <n v="4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9.0000000000000006E-5"/>
    <n v="3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9.9999999999999995E-7"/>
    <n v="1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.4428571428571428"/>
    <n v="50.5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.1916249999999999"/>
    <n v="151.32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.604850000000001"/>
    <n v="134.36000000000001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.0580799999999999"/>
    <n v="174.0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.0011791999999997"/>
    <n v="73.489999999999995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.7869999999999999"/>
    <n v="23.52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.3187625000000001"/>
    <n v="39.0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.0705"/>
    <n v="125.94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.2682285714285715"/>
    <n v="1644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.3996"/>
    <n v="42.67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.1240000000000001"/>
    <n v="35.130000000000003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.00528"/>
    <n v="239.35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.0046666666666666"/>
    <n v="107.64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.4144600000000001"/>
    <n v="95.8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.6729166666666666"/>
    <n v="31.66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.4688749999999999"/>
    <n v="42.89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.1356000000000002"/>
    <n v="122.74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.2569999999999999"/>
    <n v="190.45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.0446206037108834"/>
    <n v="109.34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.0056666666666667"/>
    <n v="143.6699999999999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.058E-2"/>
    <n v="84.94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9.4999999999999998E-3"/>
    <n v="10.56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4.0000000000000001E-3"/>
    <n v="39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3.5000000000000001E-3"/>
    <n v="100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7.5333333333333335E-2"/>
    <n v="31.17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0.18640000000000001"/>
    <n v="155.3300000000000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4.0000000000000003E-5"/>
    <n v="2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0.1002"/>
    <n v="178.9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4.5600000000000002E-2"/>
    <n v="27.36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0.21507499999999999"/>
    <n v="1536.25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0.29276666666666668"/>
    <n v="85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0.39426666666666665"/>
    <n v="788.53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0.21628"/>
    <n v="50.3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2.0500000000000002E-3"/>
    <n v="68.3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2.9999999999999997E-4"/>
    <n v="7.5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0.14849999999999999"/>
    <n v="34.270000000000003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.4710000000000001E-2"/>
    <n v="61.29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0.25584000000000001"/>
    <n v="133.2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3.8206896551724136E-2"/>
    <n v="65.180000000000007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0.15485964912280703"/>
    <n v="93.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0.25912000000000002"/>
    <n v="150.65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4.0000000000000002E-4"/>
    <n v="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.06E-3"/>
    <n v="13.25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8.5142857142857138E-3"/>
    <n v="99.3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.4837500000000001E-2"/>
    <n v="177.39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0.27650000000000002"/>
    <n v="55.3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3.5499999999999997E-2"/>
    <n v="591.66999999999996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0.72989999999999999"/>
    <n v="405.5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0.57648750000000004"/>
    <n v="343.15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0.1234"/>
    <n v="72.59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5.1999999999999998E-3"/>
    <n v="2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299999999999997E-2"/>
    <n v="6.5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0.35338000000000003"/>
    <n v="119.39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3.933333333333333E-3"/>
    <n v="84.2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.06E-2"/>
    <n v="90.86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5.7142857142857145E-6"/>
    <n v="1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0.46379999999999999"/>
    <n v="20.34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0.15390000000000001"/>
    <n v="530.69000000000005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0.824221076923077"/>
    <n v="120.3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2.6866666666666667E-2"/>
    <n v="13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0.26600000000000001"/>
    <n v="291.33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0.30813400000000002"/>
    <n v="124.9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5.5800000000000002E-2"/>
    <n v="119.57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8.7454545454545458E-3"/>
    <n v="120.25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9.7699999999999992E-3"/>
    <n v="195.4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0.78927352941176465"/>
    <n v="117.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0.22092500000000001"/>
    <n v="23.95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4.0666666666666663E-3"/>
    <n v="30.5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0.33790999999999999"/>
    <n v="99.97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.1649484536082476E-3"/>
    <n v="26.25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7.9600000000000001E-3"/>
    <n v="199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0.14993333333333334"/>
    <n v="80.319999999999993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.0509090909090906E-2"/>
    <n v="115.7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0.10214285714285715"/>
    <n v="44.69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3.0500000000000002E-3"/>
    <n v="76.25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7.4999999999999997E-3"/>
    <n v="22.5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.2933333333333333E-2"/>
    <n v="19.39999999999999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.4394736842105262"/>
    <n v="66.709999999999994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.2210975609756098"/>
    <n v="84.14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.3202400000000001"/>
    <n v="215.73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.0938000000000001"/>
    <n v="54.6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.0547157142857144"/>
    <n v="51.6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.0035000000000001"/>
    <n v="143.36000000000001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.014"/>
    <n v="72.43000000000000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.5551428571428572"/>
    <n v="36.53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.05566"/>
    <n v="60.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.3065"/>
    <n v="43.55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.3219000000000001"/>
    <n v="99.77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.26"/>
    <n v="88.73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.6"/>
    <n v="4.9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.2048000000000001"/>
    <n v="17.8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.2552941176470589"/>
    <n v="187.1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.1440638297872341"/>
    <n v="234.81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.151388888888889"/>
    <n v="105.05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.224"/>
    <n v="56.6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.0673333333333332"/>
    <n v="39.049999999999997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.5833333333333333"/>
    <n v="68.349999999999994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.0740000000000001"/>
    <n v="169.58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.0226"/>
    <n v="141.4199999999999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.1071428571428572"/>
    <n v="67.3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.48"/>
    <n v="54.27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.0232000000000001"/>
    <n v="82.52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.7909909909909909"/>
    <n v="53.73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.1108135252761968"/>
    <n v="34.21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.0004285714285714"/>
    <n v="127.33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.0024999999999999"/>
    <n v="45.57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.0556000000000001"/>
    <n v="95.96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.0258775877587758"/>
    <n v="77.27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.1850000000000001"/>
    <n v="57.34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.117"/>
    <n v="53.1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.28"/>
    <n v="492.3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.0375000000000001"/>
    <n v="42.35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.0190760000000001"/>
    <n v="37.47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.177142857142857"/>
    <n v="37.450000000000003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.38"/>
    <n v="33.06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.02"/>
    <n v="134.21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.0192000000000001"/>
    <n v="51.47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4.7E-2"/>
    <n v="39.17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1.1655011655011655E-3"/>
    <n v="5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0.36014285714285715"/>
    <n v="57.3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3.5400000000000001E-2"/>
    <n v="59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0.41399999999999998"/>
    <n v="31.85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2.631578947368421E-4"/>
    <n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.3333333333333333E-2"/>
    <n v="5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8.5129023676509714E-3"/>
    <n v="16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0.70199999999999996"/>
    <n v="39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1.7000000000000001E-2"/>
    <n v="34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0.51400000000000001"/>
    <n v="63.12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.0000000000000001E-3"/>
    <n v="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4.0000000000000001E-3"/>
    <n v="2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2.6666666666666668E-2"/>
    <n v="66.67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.04"/>
    <n v="38.520000000000003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.3315375"/>
    <n v="42.6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"/>
    <n v="50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.4813333333333334"/>
    <n v="63.49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.0249999999999999"/>
    <n v="102.5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.8062799999999999"/>
    <n v="31.14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.4279999999999999"/>
    <n v="162.2700000000000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.1416666666666666"/>
    <n v="80.59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.03505"/>
    <n v="59.85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.0941176470588236"/>
    <n v="132.8600000000000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.443746"/>
    <n v="92.55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.0386666666666666"/>
    <n v="60.86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.0044440000000001"/>
    <n v="41.85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.0277927272727272"/>
    <n v="88.3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.0531250000000001"/>
    <n v="158.96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.1178571428571429"/>
    <n v="85.0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.0135000000000001"/>
    <n v="112.6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.0753333333333333"/>
    <n v="45.44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.1488571428571428"/>
    <n v="46.22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.0002"/>
    <n v="178.6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.5213333333333334"/>
    <n v="40.75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.1152149999999998"/>
    <n v="43.73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.0133333333333334"/>
    <n v="81.069999999999993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.232608695652174"/>
    <n v="74.6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"/>
    <n v="305.56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.05"/>
    <n v="58.33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.0443750000000001"/>
    <n v="117.68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.05125"/>
    <n v="73.7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"/>
    <n v="104.65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.03775"/>
    <n v="79.83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.05"/>
    <n v="58.33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.04"/>
    <n v="86.67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.5183333333333333"/>
    <n v="27.6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.59996"/>
    <n v="2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.2729999999999999"/>
    <n v="45.46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.07"/>
    <n v="99.5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.1512214285714286"/>
    <n v="39.3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.3711066666666665"/>
    <n v="89.42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.5571428571428572"/>
    <n v="28.6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.0874999999999999"/>
    <n v="31.07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.3405"/>
    <n v="70.55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"/>
    <n v="224.13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.1916666666666667"/>
    <n v="51.8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.7949999999999999"/>
    <n v="43.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.3438124999999999"/>
    <n v="39.82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.0043200000000001"/>
    <n v="126.8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.0145454545454546"/>
    <n v="113.88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.0333333333333334"/>
    <n v="28.18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.07"/>
    <n v="36.6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.04"/>
    <n v="32.5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.0783333333333334"/>
    <n v="60.66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.3333333333333335"/>
    <n v="175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.0060706666666666"/>
    <n v="97.99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.0166666666666666"/>
    <n v="148.78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.3101818181818181"/>
    <n v="96.08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.1725000000000001"/>
    <n v="58.63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.009304"/>
    <n v="109.7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.218"/>
    <n v="49.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.454"/>
    <n v="47.67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.166166"/>
    <n v="60.74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.2041660000000001"/>
    <n v="63.38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.0132000000000001"/>
    <n v="53.89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.0431999999999999"/>
    <n v="66.87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.6713333333333331"/>
    <n v="63.1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.9413333333333334"/>
    <n v="36.630000000000003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.203802"/>
    <n v="34.01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.2200090909090908"/>
    <n v="28.55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"/>
    <n v="10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"/>
    <n v="18.75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.1990000000000001"/>
    <n v="41.7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.55175"/>
    <n v="46.67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.3045"/>
    <n v="37.270000000000003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.0497142857142858"/>
    <n v="59.26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"/>
    <n v="30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.1822050359712231"/>
    <n v="65.8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.0344827586206897"/>
    <n v="31.91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.1800000000000002"/>
    <n v="19.4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"/>
    <n v="50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.4400583333333332"/>
    <n v="22.74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.0467500000000001"/>
    <n v="42.7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0.18142857142857144"/>
    <n v="52.92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.2444444444444444E-2"/>
    <n v="50.5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3.3999999999999998E-3"/>
    <n v="42.5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4.4999999999999998E-2"/>
    <n v="18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0.41538461538461541"/>
    <n v="34.18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.0454545454545454E-2"/>
    <n v="22.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0.18285714285714286"/>
    <n v="58.18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0.2402"/>
    <n v="109.18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1.1111111111111111E-3"/>
    <n v="50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0.11818181818181818"/>
    <n v="346.6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3.0999999999999999E-3"/>
    <n v="12.4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.4166666666666669E-2"/>
    <n v="27.08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8.1250000000000003E-3"/>
    <n v="32.5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.2857142857142857E-2"/>
    <n v="9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0.24333333333333335"/>
    <n v="34.76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0.40799492385786801"/>
    <n v="28.58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0.67549999999999999"/>
    <n v="46.59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.2999999999999999E-2"/>
    <n v="32.5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0.30666666666666664"/>
    <n v="21.47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2.9894179894179893E-2"/>
    <n v="14.13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8.0000000000000002E-3"/>
    <n v="30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0.20133333333333334"/>
    <n v="21.57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0.4002"/>
    <n v="83.38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0.01"/>
    <n v="1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0.75"/>
    <n v="35.7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0.41"/>
    <n v="29.29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.1999999999999995E-2"/>
    <n v="1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.4412800000000005E-2"/>
    <n v="73.760000000000005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.1666666666666664E-2"/>
    <n v="31.25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.2500000000000001E-2"/>
    <n v="28.89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0.40749999999999997"/>
    <n v="143.8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0.1"/>
    <n v="40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0.39169999999999999"/>
    <n v="147.81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.4375000000000001E-2"/>
    <n v="27.86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0.4"/>
    <n v="44.4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2.8000000000000001E-2"/>
    <n v="35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0.37333333333333335"/>
    <n v="35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4.1999999999999997E-3"/>
    <n v="10.5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.0000000000000001E-3"/>
    <n v="3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.2000000000000001E-2"/>
    <n v="4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3.0200000000000001E-3"/>
    <n v="50.3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.0153846153846153E-2"/>
    <n v="32.67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.2500000000000001E-2"/>
    <n v="65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0.22363636363636363"/>
    <n v="24.6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8.5714285714285719E-3"/>
    <n v="15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6.6066666666666662E-2"/>
    <n v="82.58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5.7692307692307696E-2"/>
    <n v="41.67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6.0000000000000001E-3"/>
    <n v="3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.0256410256410255E-2"/>
    <n v="19.60000000000000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5.0000000000000001E-3"/>
    <n v="100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0.309"/>
    <n v="231.75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0.21037037037037037"/>
    <n v="189.3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.1999999999999999E-2"/>
    <n v="55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0.109"/>
    <n v="21.8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2.6666666666666668E-2"/>
    <n v="32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0.10862068965517241"/>
    <n v="56.25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0.38333333333333336"/>
    <n v="69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6.5500000000000003E-2"/>
    <n v="18.7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0.14536842105263159"/>
    <n v="46.0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0.06"/>
    <n v="60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0.30399999999999999"/>
    <n v="50.67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.4285714285714285E-2"/>
    <n v="2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.1428571428571429E-2"/>
    <n v="20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3.5714285714285713E-3"/>
    <n v="25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.4545454545454545E-2"/>
    <n v="2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0.17155555555555554"/>
    <n v="110.29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.3220000000000001E-2"/>
    <n v="37.450000000000003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8.9066666666666669E-2"/>
    <n v="41.75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9.633333333333334E-2"/>
    <n v="24.0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0.13325999999999999"/>
    <n v="69.41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.4840000000000001E-2"/>
    <n v="155.2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1.9066666666666666E-2"/>
    <n v="57.2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0.12"/>
    <n v="60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.3650000000000001E-2"/>
    <n v="3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0.28039999999999998"/>
    <n v="58.42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0.38390000000000002"/>
    <n v="158.63999999999999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0.39942857142857141"/>
    <n v="99.86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8.3999999999999995E-3"/>
    <n v="25.2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0.43406666666666666"/>
    <n v="89.1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5.6613333333333335E-2"/>
    <n v="182.62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1.7219999999999999E-2"/>
    <n v="50.65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1.9416666666666665E-2"/>
    <n v="33.29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0.11328275684711328"/>
    <n v="51.82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0.3886"/>
    <n v="113.63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0.46100628930817611"/>
    <n v="136.46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0.42188421052631581"/>
    <n v="364.35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0.2848"/>
    <n v="19.23999999999999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.0771428571428571E-2"/>
    <n v="41.8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7.9909090909090902E-3"/>
    <n v="30.31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.192E-2"/>
    <n v="49.67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0.14799999999999999"/>
    <n v="59.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0.17810000000000001"/>
    <n v="43.9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.325E-2"/>
    <n v="26.5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0.46666666666666667"/>
    <n v="1272.73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0.4592"/>
    <n v="164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2.2599999999999999E-3"/>
    <n v="45.2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0.34625"/>
    <n v="153.88999999999999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.0549999999999999E-2"/>
    <n v="51.3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5.5999999999999999E-3"/>
    <n v="93.33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2.6069999999999999E-2"/>
    <n v="108.63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.9259999999999999E-2"/>
    <n v="160.5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0.33666666666666667"/>
    <n v="75.75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0.5626326718299024"/>
    <n v="790.84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0.82817600000000002"/>
    <n v="301.94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0.14860000000000001"/>
    <n v="47.94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1.2375123751237513E-4"/>
    <n v="2.75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.7142857142857143E-4"/>
    <n v="1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0.2950613611721471"/>
    <n v="171.79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.06E-2"/>
    <n v="35.33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.2933333333333327E-2"/>
    <n v="82.09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0.1275"/>
    <n v="110.87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0.13220000000000001"/>
    <n v="161.22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0.16769999999999999"/>
    <n v="52.41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.0399999999999999E-3"/>
    <n v="13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.24E-2"/>
    <n v="30.29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4.6699999999999997E-3"/>
    <n v="116.75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0.25087142857142858"/>
    <n v="89.6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.3345000000000001E-2"/>
    <n v="424.45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.2599999999999998E-2"/>
    <n v="80.67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.6250000000000001E-2"/>
    <n v="13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.2999999999999999E-2"/>
    <n v="8.130000000000000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0.58558333333333334"/>
    <n v="153.43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7.7886666666666673E-2"/>
    <n v="292.0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.2157147647256063E-2"/>
    <n v="3304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.04"/>
    <n v="1300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0.29602960296029601"/>
    <n v="134.55000000000001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0.16055"/>
    <n v="214.07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0.82208000000000003"/>
    <n v="216.3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0.75051000000000001"/>
    <n v="932.31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5.8500000000000003E-2"/>
    <n v="29.25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0.44319999999999998"/>
    <n v="174.95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.6737967914438501E-3"/>
    <n v="250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0.1313"/>
    <n v="65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1.9088937093275488E-3"/>
    <n v="55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3.7499999999999999E-3"/>
    <n v="7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.35021"/>
    <n v="1389.36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0.34527999999999998"/>
    <n v="95.91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0.30599999999999999"/>
    <n v="191.2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2.6666666666666668E-2"/>
    <n v="40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2.8420000000000001E-2"/>
    <n v="74.79000000000000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0.22878799999999999"/>
    <n v="161.12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.1050000000000001E-2"/>
    <n v="88.71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0.47333333333333333"/>
    <n v="53.25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.0554838709677421"/>
    <n v="106.2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.5180366666666667"/>
    <n v="22.08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.149"/>
    <n v="31.0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.3715000000000002"/>
    <n v="36.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.1863774999999999"/>
    <n v="388.98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.099283142857143"/>
    <n v="71.849999999999994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.0000828571428571"/>
    <n v="57.38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.0309292094387414"/>
    <n v="69.6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.1727000000000001"/>
    <n v="45.99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.1175999999999999"/>
    <n v="79.26000000000000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.4209999999999998"/>
    <n v="43.03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.0740000000000001"/>
    <n v="108.48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.0849703703703704"/>
    <n v="61.03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.0286144578313252"/>
    <n v="50.59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.3000180000000001"/>
    <n v="39.159999999999997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.0765217391304347"/>
    <n v="65.16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.1236044444444444"/>
    <n v="23.9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.0209999999999999"/>
    <n v="48.62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.4533333333333334"/>
    <n v="35.74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.282"/>
    <n v="21.37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.9411764705882353E-3"/>
    <n v="25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.5384615384615385E-2"/>
    <n v="1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8.5370000000000001E-2"/>
    <n v="29.24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8.571428571428571E-4"/>
    <n v="3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2.6599999999999999E-2"/>
    <n v="33.2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5.0000000000000001E-4"/>
    <n v="1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.4133333333333333E-2"/>
    <n v="53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0.01"/>
    <n v="15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0.01"/>
    <n v="5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0.95477386934673369"/>
    <n v="47.5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8.9744444444444446E-2"/>
    <n v="65.6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2.7E-2"/>
    <n v="16.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.3673333333333333E-2"/>
    <n v="34.130000000000003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0.26"/>
    <n v="13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.5E-3"/>
    <n v="11.25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0.38636363636363635"/>
    <n v="40.47999999999999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7.0000000000000001E-3"/>
    <n v="35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6.8000000000000005E-4"/>
    <n v="12.75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.3333333333333334E-2"/>
    <n v="10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.3092592592592589E-2"/>
    <n v="113.5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4.4999999999999998E-2"/>
    <n v="1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0.62765333333333329"/>
    <n v="48.28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0.29376000000000002"/>
    <n v="43.98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7.4999999999999997E-2"/>
    <n v="9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2.6076923076923077E-2"/>
    <n v="37.6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.1050000000000006E-2"/>
    <n v="18.579999999999998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1.7647058823529413E-4"/>
    <n v="3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5.5999999999999999E-3"/>
    <n v="18.67000000000000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8.2000000000000007E-3"/>
    <n v="410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.4200000000000001E-2"/>
    <n v="114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8.3333333333333339E-4"/>
    <n v="7.5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0.14182977777777778"/>
    <n v="43.42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7.8266666666666665E-2"/>
    <n v="23.96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3.8464497269020693E-4"/>
    <n v="5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0.125"/>
    <n v="12.5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.0500000000000001E-2"/>
    <n v="3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0.14083333333333334"/>
    <n v="10.56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0.18300055555555556"/>
    <n v="122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.0347999999999997E-2"/>
    <n v="267.81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0.17933333333333334"/>
    <n v="74.209999999999994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4.6999999999999999E-4"/>
    <n v="6.71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.2120000000000004E-2"/>
    <n v="81.9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5.0000000000000001E-3"/>
    <n v="25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2.5000000000000001E-2"/>
    <n v="1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4.0999999999999999E-4"/>
    <n v="6.83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.3124999999999999E-2"/>
    <n v="17.71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.6199999999999999E-2"/>
    <n v="16.2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4.9516666666666667E-2"/>
    <n v="80.3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1.5900000000000001E-3"/>
    <n v="71.5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0.41249999999999998"/>
    <n v="23.5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2.93E-2"/>
    <n v="34.880000000000003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4.4999999999999997E-3"/>
    <n v="15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5.1000000000000004E-3"/>
    <n v="23.18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4.0000000000000002E-4"/>
    <n v="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0.35537409090909089"/>
    <n v="100.23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.0000000000000001E-3"/>
    <n v="5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1.6666666666666668E-3"/>
    <n v="3.33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.325E-3"/>
    <n v="13.2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3.5704000000000004E-4"/>
    <n v="17.850000000000001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.3000000000000004E-2"/>
    <n v="10.38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.4222222222222221E-2"/>
    <n v="36.33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2.3809523809523812E-3"/>
    <n v="5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1.16E-4"/>
    <n v="5.8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2.2000000000000001E-3"/>
    <n v="3.6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4.7222222222222223E-3"/>
    <n v="60.7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.0000000000000001E-3"/>
    <n v="5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1.6714285714285713E-2"/>
    <n v="25.43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E-3"/>
    <n v="1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.0499999999999999E-3"/>
    <n v="10.5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2.2000000000000001E-3"/>
    <n v="3.67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0.14380000000000001"/>
    <n v="110.6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6.6666666666666671E-3"/>
    <n v="20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4.0000000000000003E-5"/>
    <n v="1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0.05"/>
    <n v="50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.4439140811455853E-2"/>
    <n v="45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0.39500000000000002"/>
    <n v="253.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.5714285714285713E-3"/>
    <n v="31.25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6.2500000000000001E-4"/>
    <n v="5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4.1333333333333335E-3"/>
    <n v="23.25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.25E-3"/>
    <n v="100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8.8333333333333333E-2"/>
    <n v="44.17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4.8666666666666667E-3"/>
    <n v="24.33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1.5E-3"/>
    <n v="37.5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0.1008"/>
    <n v="42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5.6937500000000002E-2"/>
    <n v="60.73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6.2500000000000003E-3"/>
    <n v="50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6.5000000000000002E-2"/>
    <n v="108.33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7.5199999999999998E-3"/>
    <n v="23.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1.5100000000000001E-2"/>
    <n v="50.33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4.6666666666666671E-3"/>
    <n v="11.67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3.85E-2"/>
    <n v="60.7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5.8333333333333338E-4"/>
    <n v="17.5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0.20705000000000001"/>
    <n v="82.82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0.19139999999999999"/>
    <n v="358.88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1.6316666666666667E-2"/>
    <n v="61.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5.6666666666666664E-2"/>
    <n v="340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1.6999999999999999E-3"/>
    <n v="5.67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4.0000000000000001E-3"/>
    <n v="5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1E-3"/>
    <n v="25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2.4000000000000001E-4"/>
    <n v="30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5.906666666666667E-2"/>
    <n v="46.63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2.9250000000000002E-2"/>
    <n v="6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5.7142857142857142E-5"/>
    <n v="1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6.666666666666667E-5"/>
    <n v="5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.3333333333333337E-2"/>
    <n v="640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0.11749999999999999"/>
    <n v="69.12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8.0000000000000007E-5"/>
    <n v="1.33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.2000000000000003E-2"/>
    <n v="10.5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0.04"/>
    <n v="33.3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.0493636363636363"/>
    <n v="61.56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.0544"/>
    <n v="118.74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.0673333333333332"/>
    <n v="65.08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.0412571428571429"/>
    <n v="130.16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.6054999999999999"/>
    <n v="37.7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.0777777777777777"/>
    <n v="112.7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.35"/>
    <n v="51.92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.0907407407407408"/>
    <n v="89.24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.9"/>
    <n v="19.32999999999999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.0395714285714286"/>
    <n v="79.97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.2223999999999999"/>
    <n v="56.41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.35"/>
    <n v="79.41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.6991034482758622"/>
    <n v="76.44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.5329333333333333"/>
    <n v="121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.6059999999999999"/>
    <n v="54.62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.0131677953348381"/>
    <n v="299.22000000000003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.2560416666666667"/>
    <n v="58.53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.0243783333333334"/>
    <n v="55.37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.99244"/>
    <n v="183.8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.0245398773006136"/>
    <n v="165.35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.0294615384615384"/>
    <n v="234.79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.0086153846153847"/>
    <n v="211.48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.1499999999999999"/>
    <n v="32.340000000000003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.0416766467065868"/>
    <n v="123.38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.5529999999999999"/>
    <n v="207.07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.06"/>
    <n v="138.26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.5431499999999998"/>
    <n v="493.82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.0109999999999999"/>
    <n v="168.5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.2904"/>
    <n v="38.869999999999997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.0223076923076924"/>
    <n v="61.5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.3180000000000001"/>
    <n v="105.4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.8608020000000005"/>
    <n v="71.59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.4570000000000001"/>
    <n v="91.88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.026"/>
    <n v="148.5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.7227777777777777"/>
    <n v="174.21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.5916819571865444"/>
    <n v="102.86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.0376666666666667"/>
    <n v="111.18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.1140954545454547"/>
    <n v="23.8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.80375"/>
    <n v="81.27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.1210606060606061"/>
    <n v="116.21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.0666666666666669E-2"/>
    <n v="58.89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.3999999999999997E-2"/>
    <n v="44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3.8739999999999997E-2"/>
    <n v="48.43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0.29299999999999998"/>
    <n v="61.04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9.0909090909090905E-3"/>
    <n v="25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8.0000000000000002E-3"/>
    <n v="4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0.11600000000000001"/>
    <n v="19.329999999999998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2.787363950092912E-2"/>
    <n v="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0.17799999999999999"/>
    <n v="59.33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.0124999999999999E-2"/>
    <n v="30.13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0.50739999999999996"/>
    <n v="74.62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.4884742041712408E-3"/>
    <n v="5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0.14091666666666666"/>
    <n v="44.5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.038"/>
    <n v="46.13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.2024999999999999"/>
    <n v="141.47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.17"/>
    <n v="75.48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.2214285714285715"/>
    <n v="85.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.5164"/>
    <n v="64.25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.0444"/>
    <n v="64.47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.0015333333333332"/>
    <n v="118.2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.018"/>
    <n v="82.54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.3765714285714286"/>
    <n v="34.17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.3319999999999"/>
    <n v="42.7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.9885074626865671"/>
    <n v="94.49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.0236666666666667"/>
    <n v="55.7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.1796376666666666"/>
    <n v="98.03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.9472727272727273"/>
    <n v="92.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.1314633333333335"/>
    <n v="38.1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.0424"/>
    <n v="27.15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.1366666666666667"/>
    <n v="50.69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.0125"/>
    <n v="38.94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.2541538461538462"/>
    <n v="77.64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.19"/>
    <n v="43.54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.6646153846153846"/>
    <n v="31.82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.1914771428571429"/>
    <n v="63.18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.0047368421052632"/>
    <n v="190.9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.018"/>
    <n v="140.8600000000000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.1666666666666667"/>
    <n v="76.92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.0864893617021276"/>
    <n v="99.16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.1472"/>
    <n v="67.88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.018"/>
    <n v="246.2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.06"/>
    <n v="189.29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.0349999999999999"/>
    <n v="76.67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.5497535999999998"/>
    <n v="82.96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.6214066666666667"/>
    <n v="62.52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.0442100000000001"/>
    <n v="46.07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.0612433333333333"/>
    <n v="38.54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.5493846153846154"/>
    <n v="53.0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.1077157238734421"/>
    <n v="73.36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.1091186666666666"/>
    <n v="127.98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.1071428571428572"/>
    <n v="104.73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.2361333333333333"/>
    <n v="67.67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.1105"/>
    <n v="95.9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.01"/>
    <n v="65.1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.0165"/>
    <n v="32.270000000000003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.0833333333333333"/>
    <n v="81.25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.42"/>
    <n v="24.2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.0044999999999999"/>
    <n v="65.87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.2506666666666666"/>
    <n v="36.08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.0857142857142856"/>
    <n v="44.19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.4570000000000001"/>
    <n v="104.07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.1000000000000001"/>
    <n v="35.9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.0223333333333333"/>
    <n v="127.79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.22"/>
    <n v="27.73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.0196000000000001"/>
    <n v="39.83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.411764705882353"/>
    <n v="52.17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.0952500000000001"/>
    <n v="92.04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.0465"/>
    <n v="63.4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.24"/>
    <n v="135.63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.35"/>
    <n v="168.75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.0275000000000001"/>
    <n v="70.8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"/>
    <n v="50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.3026085714285716"/>
    <n v="42.21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0.39627499999999999"/>
    <n v="152.41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0.25976666666666665"/>
    <n v="90.62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0.65246363636363636"/>
    <n v="201.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0.11514000000000001"/>
    <n v="127.93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0.11360000000000001"/>
    <n v="29.89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.1199130434782609"/>
    <n v="367.97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0.155"/>
    <n v="129.16999999999999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0.32028000000000001"/>
    <n v="800.7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6.0869565217391303E-3"/>
    <n v="2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0.31114999999999998"/>
    <n v="102.02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.1266666666666666E-2"/>
    <n v="184.36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0.40404000000000001"/>
    <n v="162.91999999999999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.3333333333333333E-5"/>
    <n v="1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5.7334999999999997E-2"/>
    <n v="603.53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0.15325"/>
    <n v="45.41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0.15103448275862069"/>
    <n v="97.33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5.0299999999999997E-3"/>
    <n v="167.67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.3028138528138528E-2"/>
    <n v="859.86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3.0285714285714286E-3"/>
    <n v="26.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8.8800000000000004E-2"/>
    <n v="30.27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9.8400000000000001E-2"/>
    <n v="54.67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.4299999999999999E-2"/>
    <n v="60.7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.1299999999999999E-2"/>
    <n v="102.73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3.5520833333333335E-2"/>
    <n v="41.59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.3306666666666667E-2"/>
    <n v="116.53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8.1600000000000006E-3"/>
    <n v="45.33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0.22494285714285714"/>
    <n v="157.46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.3668E-2"/>
    <n v="100.5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0.10754135338345865"/>
    <n v="51.82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0.1976"/>
    <n v="308.7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0.84946999999999995"/>
    <n v="379.23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0.49381999999999998"/>
    <n v="176.36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.3033333333333331E-2"/>
    <n v="66.06999999999999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6.6339999999999996E-2"/>
    <n v="89.6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0.7036"/>
    <n v="382.39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2E-3"/>
    <n v="100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.02298"/>
    <n v="158.36000000000001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.7773333333333334"/>
    <n v="40.76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.25"/>
    <n v="53.57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.473265306122449"/>
    <n v="48.45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.022"/>
    <n v="82.42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.018723404255319"/>
    <n v="230.1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.0419999999999998"/>
    <n v="59.36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.0405"/>
    <n v="66.7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.0126500000000001"/>
    <n v="168.78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.3613999999999999"/>
    <n v="59.97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.3360000000000001"/>
    <n v="31.81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.3025"/>
    <n v="24.42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.2267999999999999"/>
    <n v="25.3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.8281058823529412"/>
    <n v="71.44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.2529999999999999"/>
    <n v="38.54999999999999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.1166666666666667"/>
    <n v="68.37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.1575757575757575"/>
    <n v="40.21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.732"/>
    <n v="32.07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.2598333333333334"/>
    <n v="28.63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.091"/>
    <n v="43.64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"/>
    <n v="4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.1864285714285714"/>
    <n v="346.0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.0026666666666666"/>
    <n v="81.73999999999999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.2648920000000001"/>
    <n v="64.54000000000000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.1426000000000001"/>
    <n v="63.48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.107"/>
    <n v="63.62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.0534805315203954"/>
    <n v="83.97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.0366666666666666"/>
    <n v="77.75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.0708672667523933"/>
    <n v="107.07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.24"/>
    <n v="38.75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.0501"/>
    <n v="201.94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.8946666666666667"/>
    <n v="43.06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.7132499999999999"/>
    <n v="62.87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.5248648648648651"/>
    <n v="55.6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.1615384615384616"/>
    <n v="48.7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.0335000000000001"/>
    <n v="30.5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.1160000000000001"/>
    <n v="73.9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.24"/>
    <n v="21.2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.071"/>
    <n v="73.36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.043625"/>
    <n v="56.4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.124090909090909"/>
    <n v="50.25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.2408571428571429"/>
    <n v="68.9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.10406125"/>
    <n v="65.9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.1875"/>
    <n v="62.5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.36625"/>
    <n v="70.06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.348074"/>
    <n v="60.1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.454"/>
    <n v="21.38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.0910714285714285"/>
    <n v="160.79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.1020000000000001"/>
    <n v="42.38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.1364000000000001"/>
    <n v="27.3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.0235000000000001"/>
    <n v="196.8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.2213333333333334"/>
    <n v="53.88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.1188571428571428"/>
    <n v="47.76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.073"/>
    <n v="88.19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.1385000000000001"/>
    <n v="72.06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.0968181818181819"/>
    <n v="74.25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.2614444444444444"/>
    <n v="61.7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.6742857142857144"/>
    <n v="17.239999999999998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.9652000000000003"/>
    <n v="51.72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.0915999999999999"/>
    <n v="24.15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.0257499999999999"/>
    <n v="62.17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1.6620689655172414E-2"/>
    <n v="48.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4.1999999999999997E-3"/>
    <n v="6.18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1.25E-3"/>
    <n v="5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5.0000000000000001E-3"/>
    <n v="7.5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.1999999999999995E-2"/>
    <n v="1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.6666666666666666E-4"/>
    <n v="1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33333333333335E-3"/>
    <n v="2.33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4.5714285714285714E-2"/>
    <n v="24.6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0.05"/>
    <n v="10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2E-3"/>
    <n v="1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0.18181818181818182"/>
    <n v="88.89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.2222222222222223E-2"/>
    <n v="27.5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2E-3"/>
    <n v="6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.0634920634920634E-2"/>
    <n v="44.5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2.7272727272727271E-2"/>
    <n v="1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E-3"/>
    <n v="100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.0399999999999999E-3"/>
    <n v="13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3.3333333333333335E-3"/>
    <n v="100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0.2036"/>
    <n v="109.07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.3799999999999999E-2"/>
    <n v="104.7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4.4999999999999998E-2"/>
    <n v="15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.0600000000000005E-2"/>
    <n v="80.599999999999994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0.31947058823529412"/>
    <n v="115.55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6.7083333333333328E-2"/>
    <n v="80.5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9.987804878048781E-2"/>
    <n v="744.55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1E-3"/>
    <n v="7.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7.7000000000000002E-3"/>
    <n v="38.5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0.26900000000000002"/>
    <n v="36.68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0.03"/>
    <n v="75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6.6055045871559637E-2"/>
    <n v="30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7.6923076923076926E-5"/>
    <n v="1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.1222222222222222E-2"/>
    <n v="673.33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1.4999999999999999E-4"/>
    <n v="25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.0000000000000001E-5"/>
    <n v="1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.0554089709762533E-4"/>
    <n v="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8.5714285714285719E-3"/>
    <n v="15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0.105"/>
    <n v="22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2.9000000000000001E-2"/>
    <n v="48.33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.012446"/>
    <n v="44.67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.085175"/>
    <n v="28.94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.4766666666666666"/>
    <n v="35.44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.6319999999999999"/>
    <n v="34.869999999999997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.5641449999999999"/>
    <n v="52.62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.0787731249999999"/>
    <n v="69.599999999999994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.1508"/>
    <n v="76.72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.0236842105263158"/>
    <n v="33.1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.0842485875706214"/>
    <n v="149.46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.2513333333333334"/>
    <n v="23.17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.03840625"/>
    <n v="96.88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.3870400000000001"/>
    <n v="103.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.20516"/>
    <n v="38.46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.1226666666666667"/>
    <n v="44.3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.8866966666666667"/>
    <n v="64.17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.6155466666666669"/>
    <n v="43.3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.1131"/>
    <n v="90.5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.8161422"/>
    <n v="29.19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.37375"/>
    <n v="30.96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.170404"/>
    <n v="92.16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.1000000000000001E-2"/>
    <n v="17.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1E-3"/>
    <n v="5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7.1428571428571426E-3"/>
    <n v="2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.2388059701492536E-2"/>
    <n v="5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2.3999999999999998E-3"/>
    <n v="1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.4E-2"/>
    <n v="6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0.30862068965517242"/>
    <n v="47.11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.3333333333333329E-2"/>
    <n v="1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7.4999999999999997E-3"/>
    <n v="15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8.8999999999999996E-2"/>
    <n v="40.450000000000003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6.666666666666667E-5"/>
    <n v="1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.9E-2"/>
    <n v="19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2.5000000000000001E-3"/>
    <n v="5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0.25035714285714283"/>
    <n v="46.73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.6633076923076924"/>
    <n v="97.7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.0144545454545455"/>
    <n v="67.84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.0789146666666667"/>
    <n v="56.98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.7793846153846156"/>
    <n v="67.16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.0358125"/>
    <n v="48.04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.1140000000000001"/>
    <n v="38.8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.15"/>
    <n v="78.1800000000000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.1076216216216217"/>
    <n v="97.1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.2364125714285714"/>
    <n v="110.3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.0103500000000001"/>
    <n v="39.92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.1179285714285714"/>
    <n v="75.98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.5877142857142861"/>
    <n v="58.38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.5001875"/>
    <n v="55.82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.0647599999999999"/>
    <n v="151.2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.57189"/>
    <n v="849.6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.0865882352941176"/>
    <n v="159.24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.6197999999999999"/>
    <n v="39.51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.0536666666666665"/>
    <n v="130.53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.033638888888889"/>
    <n v="64.16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.0347222222222223"/>
    <n v="111.53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.0681333333333334"/>
    <n v="170.45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.3896574712643677"/>
    <n v="133.74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.2484324324324325"/>
    <n v="95.8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.0699999999999998"/>
    <n v="221.79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.7400576923076922"/>
    <n v="32.32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.2032608695652174"/>
    <n v="98.84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.1044428571428573"/>
    <n v="55.22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.8156666666666665"/>
    <n v="52.79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.0067894736842105"/>
    <n v="135.6699999999999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.3482571428571428"/>
    <n v="53.99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.7595744680851064"/>
    <n v="56.64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.8402000000000003"/>
    <n v="82.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.4514"/>
    <n v="88.26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.1773333333333333"/>
    <n v="84.91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.3242499999999999"/>
    <n v="48.1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.5030841666666666"/>
    <n v="66.02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.7989999999999999"/>
    <n v="96.38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.0262857142857142"/>
    <n v="156.16999999999999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.359861"/>
    <n v="95.76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.1786666666666668"/>
    <n v="180.41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.3333333333333332E-4"/>
    <n v="3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0.04"/>
    <n v="2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4.4444444444444444E-3"/>
    <n v="10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3.3333333333333332E-4"/>
    <n v="1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0.28899999999999998"/>
    <n v="26.27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8.5714285714285715E-2"/>
    <n v="6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0.34"/>
    <n v="28.33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0.13466666666666666"/>
    <n v="14.43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0.49186046511627907"/>
    <n v="132.19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0.45133333333333331"/>
    <n v="56.42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0.04"/>
    <n v="100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4.6666666666666669E-2"/>
    <n v="11.67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3.3333333333333335E-3"/>
    <n v="50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3.7600000000000001E-2"/>
    <n v="23.5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.7000000000000002E-3"/>
    <n v="67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.4166666666666666E-2"/>
    <n v="42.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E-3"/>
    <n v="1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2.5000000000000001E-2"/>
    <n v="100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0.21249999999999999"/>
    <n v="108.0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.1176470588235294E-2"/>
    <n v="26.92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0.13639999999999999"/>
    <n v="15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0.41399999999999998"/>
    <n v="47.77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6.6115702479338841E-3"/>
    <n v="20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0.05"/>
    <n v="41.67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.4777777777777777E-2"/>
    <n v="74.33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.0599999999999999E-2"/>
    <n v="84.33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0.2291"/>
    <n v="65.459999999999994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0.13"/>
    <n v="6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5.4999999999999997E-3"/>
    <n v="27.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0.10806536636794939"/>
    <n v="51.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8.4008400840084006E-3"/>
    <n v="14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.0000000000000001E-3"/>
    <n v="5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.2999999999999999E-2"/>
    <n v="31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7.5000000000000002E-4"/>
    <n v="15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0.79"/>
    <n v="131.66999999999999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.3333333333333334E-4"/>
    <n v="1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1.7000000000000001E-2"/>
    <n v="510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0.29228571428571426"/>
    <n v="44.48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.3636363636363637E-4"/>
    <n v="1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0.20499999999999999"/>
    <n v="20.5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2.8E-3"/>
    <n v="4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.3076923076923078E-2"/>
    <n v="25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.25E-3"/>
    <n v="1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.3400000000000007E-2"/>
    <n v="40.78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.082492"/>
    <n v="48.3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.0016666666666667"/>
    <n v="46.95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.0003299999999999"/>
    <n v="66.6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.2210714285714286"/>
    <n v="48.84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.0069333333333335"/>
    <n v="137.3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.01004125"/>
    <n v="87.83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.4511000000000001"/>
    <n v="70.790000000000006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.0125"/>
    <n v="52.83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.1833333333333333"/>
    <n v="443.75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.7185000000000001"/>
    <n v="48.54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.25125"/>
    <n v="37.07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.1000000000000001"/>
    <n v="50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.0149999999999999"/>
    <n v="39.04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.0269999999999999"/>
    <n v="66.69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.1412500000000001"/>
    <n v="67.13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.042"/>
    <n v="66.37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.4585714285714286"/>
    <n v="64.62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.0506666666666666"/>
    <n v="58.37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.3333333333333333"/>
    <n v="86.9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.1299999999999999"/>
    <n v="66.47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.212"/>
    <n v="163.78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.0172463768115942"/>
    <n v="107.98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.0106666666666666"/>
    <n v="42.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.18"/>
    <n v="47.2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.5533333333333332"/>
    <n v="112.02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.0118750000000001"/>
    <n v="74.95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.17"/>
    <n v="61.58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.00925"/>
    <n v="45.88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.0366666666666666"/>
    <n v="75.849999999999994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.6524999999999999"/>
    <n v="84.2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.5590999999999999"/>
    <n v="117.23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.0162500000000001"/>
    <n v="86.49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"/>
    <n v="172.4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.0049999999999999"/>
    <n v="62.8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.2529999999999999"/>
    <n v="67.73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.0355555555555556"/>
    <n v="53.56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.038"/>
    <n v="34.6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.05"/>
    <n v="38.89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"/>
    <n v="94.74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.6986000000000001"/>
    <n v="39.97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.014"/>
    <n v="97.5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"/>
    <n v="42.86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.2470000000000001"/>
    <n v="168.51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.095"/>
    <n v="85.55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.1080000000000001"/>
    <n v="554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.1020000000000001"/>
    <n v="26.55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.0471999999999999"/>
    <n v="113.83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.2526086956521738"/>
    <n v="32.01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.0058763157894737"/>
    <n v="47.19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.4155"/>
    <n v="88.4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.0075000000000001"/>
    <n v="100.75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.0066666666666666"/>
    <n v="64.709999999999994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.7423040000000001"/>
    <n v="51.85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.199090909090909"/>
    <n v="38.79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.4286666666666668"/>
    <n v="44.65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.0033493333333334"/>
    <n v="156.77000000000001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.0493380000000001"/>
    <n v="118.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.3223333333333334"/>
    <n v="74.150000000000006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.1279999999999999"/>
    <n v="12.53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.5375"/>
    <n v="27.86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.0250632911392406"/>
    <n v="80.18000000000000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.026375"/>
    <n v="132.44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.08"/>
    <n v="33.75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.2240879999999998"/>
    <n v="34.380000000000003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.1945714285714286"/>
    <n v="44.96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.6088"/>
    <n v="41.04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.2685294117647059"/>
    <n v="52.6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.026375"/>
    <n v="70.78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.3975"/>
    <n v="53.75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.026"/>
    <n v="44.61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.0067349999999999"/>
    <n v="26.15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.1294117647058823"/>
    <n v="39.18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.2809523809523808"/>
    <n v="45.59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.0169999999999999"/>
    <n v="89.25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.37416"/>
    <n v="40.42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.1533333333333333"/>
    <n v="82.38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.1166666666666667"/>
    <n v="159.52000000000001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.1839999999999999"/>
    <n v="36.24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.75"/>
    <n v="62.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.175"/>
    <n v="4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.0142212307692309"/>
    <n v="74.5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0.21714285714285714"/>
    <n v="76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.0912500000000001"/>
    <n v="86.44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.0285714285714285"/>
    <n v="24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3.5999999999999999E-3"/>
    <n v="1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0.3125"/>
    <n v="80.13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0.443"/>
    <n v="253.1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"/>
    <n v="171.43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0.254"/>
    <n v="57.73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0.33473333333333333"/>
    <n v="264.26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0.47799999999999998"/>
    <n v="159.33000000000001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.3333333333333338E-2"/>
    <n v="35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.0000000000000001E-4"/>
    <n v="5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0.11708333333333333"/>
    <n v="61.09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0.20208000000000001"/>
    <n v="114.82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.2311459353574929E-2"/>
    <n v="54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0.2606"/>
    <n v="65.97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1.9801980198019802E-3"/>
    <n v="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6.0606060606060605E-5"/>
    <n v="1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.0200000000000001E-2"/>
    <n v="25.5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0.65100000000000002"/>
    <n v="118.36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9.74E-2"/>
    <n v="54.11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4.8571428571428571E-2"/>
    <n v="21.25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6.7999999999999996E-3"/>
    <n v="34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0.105"/>
    <n v="525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1.6666666666666666E-2"/>
    <n v="50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7.868E-2"/>
    <n v="115.7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2.2000000000000001E-3"/>
    <n v="5.5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7.4999999999999997E-2"/>
    <n v="50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0.42725880551301687"/>
    <n v="34.020000000000003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2.142857142857143E-3"/>
    <n v="37.5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8.7500000000000008E-3"/>
    <n v="11.67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5.6250000000000001E-2"/>
    <n v="28.13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3.4722222222222224E-4"/>
    <n v="1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6.5000000000000002E-2"/>
    <n v="216.67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5.8333333333333336E-3"/>
    <n v="8.75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0.10181818181818182"/>
    <n v="62.22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0.33784615384615385"/>
    <n v="137.25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3.3333333333333332E-4"/>
    <n v="1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0.68400000000000005"/>
    <n v="122.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2.2222222222222223E-4"/>
    <n v="1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0.11"/>
    <n v="5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7.3333333333333332E-3"/>
    <n v="22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0.21249999999999999"/>
    <n v="56.67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4.0000000000000001E-3"/>
    <n v="20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E-3"/>
    <n v="1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.1083333333333334"/>
    <n v="25.58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.0874999999999999"/>
    <n v="63.97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.0041666666666667"/>
    <n v="89.93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.1845454545454546"/>
    <n v="93.0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.1401428571428571"/>
    <n v="89.67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.4810000000000001"/>
    <n v="207.62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.0495555555555556"/>
    <n v="59.41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.29948"/>
    <n v="358.97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.2348756218905472"/>
    <n v="94.74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.0162"/>
    <n v="80.650000000000006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.0289999999999999"/>
    <n v="168.69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.6016666666666666"/>
    <n v="34.69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.08"/>
    <n v="462.86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.1052941176470588"/>
    <n v="104.39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.2"/>
    <n v="7.5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.0282909090909091"/>
    <n v="47.13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.1599999999999999"/>
    <n v="414.29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.147"/>
    <n v="42.48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.0660000000000001"/>
    <n v="108.78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.6544000000000001"/>
    <n v="81.099999999999994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.55"/>
    <n v="51.67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.85"/>
    <n v="35.4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.0190833333333333"/>
    <n v="103.64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0.19600000000000001"/>
    <n v="55.28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0.59467839999999994"/>
    <n v="72.17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0.4572"/>
    <n v="58.62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3.7400000000000003E-2"/>
    <n v="12.47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2.7025E-2"/>
    <n v="49.14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0.56514285714285717"/>
    <n v="150.5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0.21309523809523809"/>
    <n v="35.799999999999997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0.156"/>
    <n v="45.1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.2566666666666673E-2"/>
    <n v="98.79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0.4592"/>
    <n v="88.31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0.65101538461538466"/>
    <n v="170.63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6.7000000000000004E-2"/>
    <n v="83.75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0.135625"/>
    <n v="65.099999999999994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1.9900000000000001E-2"/>
    <n v="66.33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0.36236363636363639"/>
    <n v="104.89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0.39743333333333336"/>
    <n v="78.44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0.25763636363636366"/>
    <n v="59.04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0.15491428571428573"/>
    <n v="71.34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0.236925"/>
    <n v="51.23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0.39760000000000001"/>
    <n v="60.24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0.20220833333333332"/>
    <n v="44.94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0.47631578947368419"/>
    <n v="31.21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0.15329999999999999"/>
    <n v="63.88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.3818181818181818E-2"/>
    <n v="19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5.0000000000000001E-3"/>
    <n v="1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4.9575757575757579E-2"/>
    <n v="109.07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3.5666666666666666E-2"/>
    <n v="26.7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0.61124000000000001"/>
    <n v="109.94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.3333333333333334E-2"/>
    <n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0.11077777777777778"/>
    <n v="55.39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0.38735714285714284"/>
    <n v="133.9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0.22052631578947368"/>
    <n v="48.72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0.67549999999999999"/>
    <n v="48.25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0.136375"/>
    <n v="58.97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.7457500000000001E-2"/>
    <n v="11.64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0.20449632511889321"/>
    <n v="83.72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0.13852941176470587"/>
    <n v="63.65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0.48485714285714288"/>
    <n v="94.28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0.308"/>
    <n v="71.87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0.35174193548387095"/>
    <n v="104.85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0.36404444444444445"/>
    <n v="67.14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2.955E-2"/>
    <n v="73.88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0.1106"/>
    <n v="69.1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0.41407142857142859"/>
    <n v="120.77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0.10857142857142857"/>
    <n v="42.22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.3333333333333333E-2"/>
    <n v="7.5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7.407407407407407E-4"/>
    <n v="1.54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0.13307692307692306"/>
    <n v="37.61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0.49183333333333334"/>
    <n v="42.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.036E-2"/>
    <n v="84.83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0.52327777777777773"/>
    <n v="94.19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.0833333333333332E-2"/>
    <n v="6.25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6.565384615384616E-2"/>
    <n v="213.38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.3489"/>
    <n v="59.16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"/>
    <n v="27.27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.1585714285714286"/>
    <n v="24.58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.0006666666666666"/>
    <n v="75.05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.0505"/>
    <n v="42.02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.01"/>
    <n v="53.16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.0066250000000001"/>
    <n v="83.89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.0016"/>
    <n v="417.33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.6668333333333334"/>
    <n v="75.77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.0153333333333334"/>
    <n v="67.39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.03"/>
    <n v="73.56999999999999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.4285714285714286"/>
    <n v="25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.625"/>
    <n v="42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.1805000000000001"/>
    <n v="131.16999999999999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.04"/>
    <n v="47.27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.0034000000000001"/>
    <n v="182.13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.0683333333333334"/>
    <n v="61.37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.00149"/>
    <n v="35.770000000000003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.0529999999999999"/>
    <n v="45.6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.0888888888888888"/>
    <n v="75.38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.0175000000000001"/>
    <n v="50.88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.2524999999999999"/>
    <n v="119.29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.2400610000000001"/>
    <n v="92.5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.014"/>
    <n v="76.05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"/>
    <n v="52.63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.3792666666666666"/>
    <n v="98.99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.2088000000000001"/>
    <n v="79.53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.0736666666666668"/>
    <n v="134.2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.0033333333333334"/>
    <n v="37.630000000000003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.0152222222222222"/>
    <n v="51.04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.0007692307692309"/>
    <n v="50.04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.1696666666666666"/>
    <n v="133.93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.01875"/>
    <n v="58.2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.0212366666666666"/>
    <n v="88.04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.5405897142857143"/>
    <n v="70.58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.0125"/>
    <n v="53.29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"/>
    <n v="136.3600000000000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.0874800874800874"/>
    <n v="40.549999999999997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.3183333333333334"/>
    <n v="70.63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.3346666666666667"/>
    <n v="52.68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.0833333333333326E-2"/>
    <n v="90.94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4.0000000000000001E-3"/>
    <n v="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0.42892307692307691"/>
    <n v="58.0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3.6363636363636364E-5"/>
    <n v="2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5.0000000000000001E-3"/>
    <n v="62.5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5.0000000000000001E-4"/>
    <n v="10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4.8680000000000001E-2"/>
    <n v="71.59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0.10314285714285715"/>
    <n v="32.82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0.7178461538461538"/>
    <n v="49.12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.06E-2"/>
    <n v="16.309999999999999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4.4999999999999997E-3"/>
    <n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.6249999999999999E-4"/>
    <n v="1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5.1000000000000004E-3"/>
    <n v="17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1.1999999999999999E-3"/>
    <n v="3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0.20080000000000001"/>
    <n v="41.83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.726845"/>
    <n v="49.3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.008955223880597"/>
    <n v="41.73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.0480480480480481"/>
    <n v="32.72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.351"/>
    <n v="51.96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.1632786885245903"/>
    <n v="50.69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.0208333333333333"/>
    <n v="42.2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.1116666666666666"/>
    <n v="416.88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.6608000000000001"/>
    <n v="46.65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.0660000000000001"/>
    <n v="48.45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.4458441666666668"/>
    <n v="70.53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.0555000000000001"/>
    <n v="87.96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.3660000000000001"/>
    <n v="26.27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.04"/>
    <n v="57.78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.145"/>
    <n v="57.25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.0171957671957672"/>
    <n v="196.3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.2394678492239468"/>
    <n v="43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.0245669291338582"/>
    <n v="35.549999999999997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.4450000000000001"/>
    <n v="68.81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.3333333333333333"/>
    <n v="28.57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.0936440000000001"/>
    <n v="50.63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2.696969696969697E-2"/>
    <n v="106.8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.2E-2"/>
    <n v="4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0.46600000000000003"/>
    <n v="34.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1E-3"/>
    <n v="25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.6800000000000001E-3"/>
    <n v="10.5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0.42759999999999998"/>
    <n v="215.96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.8333333333333335E-3"/>
    <n v="21.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.7319999999999999E-2"/>
    <n v="108.25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0.14111428571428572"/>
    <n v="129.97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0.39395294117647056"/>
    <n v="117.4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2.3529411764705883E-4"/>
    <n v="10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0.59299999999999997"/>
    <n v="70.599999999999994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.3270833333333334E-2"/>
    <n v="24.5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.0090090090090086E-2"/>
    <n v="3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1.6E-2"/>
    <n v="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5.1000000000000004E-3"/>
    <n v="17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0.52570512820512816"/>
    <n v="2928.9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.04E-2"/>
    <n v="28.8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0.47399999999999998"/>
    <n v="29.63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0.43030000000000002"/>
    <n v="40.98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.3680000000000001"/>
    <n v="5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.1555"/>
    <n v="36.11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.4079999999999999"/>
    <n v="23.15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.1439999999999999"/>
    <n v="10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.1033333333333333"/>
    <n v="31.83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.9537933333333333"/>
    <n v="27.39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.0333333333333334"/>
    <n v="56.36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.031372549019608"/>
    <n v="77.34999999999999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.003125"/>
    <n v="42.8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.27"/>
    <n v="48.85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.20601"/>
    <n v="48.2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.0699047619047619"/>
    <n v="70.20999999999999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.7243333333333333"/>
    <n v="94.05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.2362"/>
    <n v="80.27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.0840000000000001"/>
    <n v="54.2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.1652013333333333"/>
    <n v="60.27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.8724499999999999"/>
    <n v="38.7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.1593333333333333"/>
    <n v="152.5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.107"/>
    <n v="115.31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.7092307692307693"/>
    <n v="35.840000000000003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.2611835600000001"/>
    <n v="64.569999999999993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.3844033333333334"/>
    <n v="87.44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.052499999999998"/>
    <n v="68.819999999999993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.8805550000000002"/>
    <n v="176.2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.4801799999999998"/>
    <n v="511.79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.4974666666666667"/>
    <n v="160.44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.0063375000000001"/>
    <n v="35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.0021100000000001"/>
    <n v="188.51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.0600260000000001"/>
    <n v="56.2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.0051866666666669"/>
    <n v="51.31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.1244399999999999"/>
    <n v="127.36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.9847237142857144"/>
    <n v="101.86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.2594666666666665"/>
    <n v="230.56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.9894800000000004"/>
    <n v="842.11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.9859528571428569"/>
    <n v="577.28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.9403333333333332"/>
    <n v="483.34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.6750470000000002"/>
    <n v="76.14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.355717142857143"/>
    <n v="74.1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.5673440000000001"/>
    <n v="36.97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.1790285714285715"/>
    <n v="2500.9699999999998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.053811999999999"/>
    <n v="67.69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.9292499999999999"/>
    <n v="63.05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.268842105263158"/>
    <n v="117.6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.5957748878923765"/>
    <n v="180.75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.6227999999999998"/>
    <n v="127.32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.0674309000000002"/>
    <n v="136.63999999999999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.7012999999999998"/>
    <n v="182.78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.8496600000000001"/>
    <n v="279.38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.7907999999999999"/>
    <n v="61.3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.318"/>
    <n v="80.73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.6302771750000002"/>
    <n v="272.36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.7447999999999997"/>
    <n v="70.84999999999999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.5683081313131315"/>
    <n v="247.94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.7549600000000001"/>
    <n v="186.81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.0870837499999997"/>
    <n v="131.99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.4660000000000002"/>
    <n v="29.31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.0232999999999999"/>
    <n v="245.02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.2684514"/>
    <n v="1323.25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.14901155"/>
    <n v="282.66000000000003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.5482402000000004"/>
    <n v="91.21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.0799999999999998E-2"/>
    <n v="31.7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.2999999999999997E-2"/>
    <n v="88.69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0.21146666666666666"/>
    <n v="453.14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.1875000000000001E-2"/>
    <n v="12.75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5.0000000000000001E-4"/>
    <n v="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0.42472727272727273"/>
    <n v="83.43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4.1666666666666666E-3"/>
    <n v="25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0.01"/>
    <n v="50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0.16966666666666666"/>
    <n v="101.8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.0000000000000007E-2"/>
    <n v="46.67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.3333333333333333E-3"/>
    <n v="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7.8E-2"/>
    <n v="2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0.26200000000000001"/>
    <n v="218.33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7.6129032258064515E-3"/>
    <n v="33.7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0.125"/>
    <n v="25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.8212909090909091"/>
    <n v="128.38999999999999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.1679422000000002"/>
    <n v="78.8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.12"/>
    <n v="91.76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.3442048"/>
    <n v="331.1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.236801"/>
    <n v="194.26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.4784000000000002"/>
    <n v="408.98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.157092"/>
    <n v="84.46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.1707484768810599"/>
    <n v="44.85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.05158"/>
    <n v="383.36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.2005299999999997"/>
    <n v="55.28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.1956399999999991"/>
    <n v="422.02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.3490000000000002"/>
    <n v="64.180000000000007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.9491375"/>
    <n v="173.58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.137822333333332"/>
    <n v="88.6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.1300013888888889"/>
    <n v="50.22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.2154220000000002"/>
    <n v="192.3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.2510239999999999"/>
    <n v="73.42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.0224343076923077"/>
    <n v="147.68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.8490975000000001"/>
    <n v="108.97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.9233333333333333"/>
    <n v="23.65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.8109999999999999"/>
    <n v="147.94999999999999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.2513700000000001"/>
    <n v="385.04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.61459"/>
    <n v="457.39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.8535000000000004"/>
    <n v="222.99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.0114999999999998"/>
    <n v="220.74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.3348307999999998"/>
    <n v="73.5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.2024900000000001"/>
    <n v="223.1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.2616666666666667"/>
    <n v="47.91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.6120000000000001"/>
    <n v="96.06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.26239013671875"/>
    <n v="118.61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.2035"/>
    <n v="118.45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.0418799999999999"/>
    <n v="143.21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.7867599999999999"/>
    <n v="282.72000000000003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.868199871794872"/>
    <n v="593.94000000000005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.1103642500000004"/>
    <n v="262.16000000000003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.3166833333333334"/>
    <n v="46.58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.0047639999999998"/>
    <n v="70.040000000000006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.2051249999999998"/>
    <n v="164.91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.362168"/>
    <n v="449.26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.4817133333333334"/>
    <n v="27.47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.8186315789473684"/>
    <n v="143.97999999999999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.2353000000000001"/>
    <n v="88.2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.0620938628158845"/>
    <n v="36.33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.0821333333333334"/>
    <n v="90.18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.1918387755102042"/>
    <n v="152.62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.2110000000000001"/>
    <n v="55.81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.0299897959183673"/>
    <n v="227.85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.4833229411764706"/>
    <n v="91.83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.2019070000000001"/>
    <n v="80.989999999999995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.7327000000000004"/>
    <n v="278.39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.303625"/>
    <n v="43.1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.5304799999999998"/>
    <n v="326.29000000000002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.0102"/>
    <n v="41.74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.1359142857142857"/>
    <n v="64.02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.6741666666666666"/>
    <n v="99.46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.5345200000000001"/>
    <n v="138.49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.022322"/>
    <n v="45.55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.6828125"/>
    <n v="10.51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.4345666666666668"/>
    <n v="114.77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.964"/>
    <n v="36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.0791999999999999"/>
    <n v="154.16999999999999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.14977"/>
    <n v="566.39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.4804999999999999"/>
    <n v="120.86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.9116676082790633"/>
    <n v="86.16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.99215125"/>
    <n v="51.21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.1859999999999999"/>
    <n v="67.260000000000005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.2686868686868686"/>
    <n v="62.8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.0522388"/>
    <n v="346.13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.2840666000000001"/>
    <n v="244.12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.1732719999999999"/>
    <n v="259.25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.8073000000000001"/>
    <n v="201.96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.1073146853146854"/>
    <n v="226.21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.5260429999999998"/>
    <n v="324.69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.0249999999999999"/>
    <n v="205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.783738373837384"/>
    <n v="20.47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.4334915642458101"/>
    <n v="116.35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.1550800000000001"/>
    <n v="307.2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.3120499999999999"/>
    <n v="546.69000000000005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.8816999999999999"/>
    <n v="47.47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.0780000000000003"/>
    <n v="101.56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.1457142857142857"/>
    <n v="72.91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.1073333333333333"/>
    <n v="43.71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.1333333333333333"/>
    <n v="3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.0833333333333333"/>
    <n v="70.650000000000006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.2353333333333334"/>
    <n v="89.3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.0069999999999999"/>
    <n v="115.09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.0353333333333334"/>
    <n v="62.12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.1551066666666667"/>
    <n v="46.2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.2040040000000001"/>
    <n v="48.55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.1504037499999999"/>
    <n v="57.52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.2046777777777777"/>
    <n v="88.15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.0128333333333333"/>
    <n v="110.49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.0246666666666666"/>
    <n v="66.83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.2054285714285715"/>
    <n v="58.6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"/>
    <n v="113.6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.0166666666666666"/>
    <n v="43.57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"/>
    <n v="78.9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.0033333333333334"/>
    <n v="188.13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.3236666666666668"/>
    <n v="63.03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.3666666666666667"/>
    <n v="30.37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.1325000000000001"/>
    <n v="51.48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.36"/>
    <n v="35.79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.4612318374694613"/>
    <n v="98.82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.2949999999999999"/>
    <n v="28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.54"/>
    <n v="51.31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.0704545454545455"/>
    <n v="53.52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.0773299999999999"/>
    <n v="37.15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.0731250000000001"/>
    <n v="89.9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.06525"/>
    <n v="106.53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.0035000000000001"/>
    <n v="52.82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.0649999999999999"/>
    <n v="54.62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"/>
    <n v="27.27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.0485714285714285"/>
    <n v="68.59999999999999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.0469999999999999"/>
    <n v="35.61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.2566666666666668"/>
    <n v="94.03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.0090416666666666"/>
    <n v="526.46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.4775"/>
    <n v="50.66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.3461099999999999"/>
    <n v="79.180000000000007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.0075000000000001"/>
    <n v="91.59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.00880375"/>
    <n v="116.9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5.6800000000000002E-3"/>
    <n v="28.4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3.875E-3"/>
    <n v="103.33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0.1"/>
    <n v="1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0.10454545454545454"/>
    <n v="23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.4200000000000001E-2"/>
    <n v="31.56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.0000000000000001E-4"/>
    <n v="5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0.28842857142857142"/>
    <n v="34.22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1.6666666666666668E-3"/>
    <n v="25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0.11799999999999999"/>
    <n v="19.670000000000002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.0238095238095236E-3"/>
    <n v="21.25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0.05"/>
    <n v="8.33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.1129899999999997E-2"/>
    <n v="21.34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1.6E-2"/>
    <n v="5.33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1.7333333333333333E-2"/>
    <n v="34.6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9.5600000000000004E-2"/>
    <n v="21.7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5.9612499999999998E-4"/>
    <n v="11.92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0.28405999999999998"/>
    <n v="26.6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0.128"/>
    <n v="10.6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.4199999999999998E-2"/>
    <n v="29.04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1.1199999999999999E-3"/>
    <n v="50.91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.7238095238095241E-2"/>
    <n v="50.08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0.1125"/>
    <n v="45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1.7098591549295775E-2"/>
    <n v="25.29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0.30433333333333334"/>
    <n v="51.29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2.0000000000000001E-4"/>
    <n v="1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6.9641025641025639E-3"/>
    <n v="49.3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0.02"/>
    <n v="1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8.0999999999999996E-3"/>
    <n v="101.25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2.6222222222222224E-3"/>
    <n v="19.670000000000002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.6666666666666668E-3"/>
    <n v="12.5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9.1244548809124457E-5"/>
    <n v="8.5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8.0000000000000002E-3"/>
    <n v="1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.3E-2"/>
    <n v="23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2.6660714285714284E-2"/>
    <n v="17.989999999999998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0.28192"/>
    <n v="370.95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.5900366666666668E-2"/>
    <n v="63.5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7.2222222222222219E-3"/>
    <n v="13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8.5000000000000006E-3"/>
    <n v="5.31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.1575"/>
    <n v="35.619999999999997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.1226666666666667"/>
    <n v="87.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.3220000000000001"/>
    <n v="75.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.0263636363636364"/>
    <n v="68.010000000000005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.3864000000000001"/>
    <n v="29.62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.466"/>
    <n v="91.63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.2"/>
    <n v="22.5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.215816111111111"/>
    <n v="64.37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"/>
    <n v="21.86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.8085714285714285"/>
    <n v="33.3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.0607500000000001"/>
    <n v="90.28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"/>
    <n v="76.92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.2692857142857144"/>
    <n v="59.23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.0297499999999999"/>
    <n v="65.38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.5"/>
    <n v="67.3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.2602"/>
    <n v="88.75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.0012000000000001"/>
    <n v="65.8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.3864000000000001"/>
    <n v="40.35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.6140000000000001"/>
    <n v="76.86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.071842"/>
    <n v="68.709999999999994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.5309999999999999"/>
    <n v="57.77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.2416666666666663"/>
    <n v="44.17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.8927777777777779"/>
    <n v="31.57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.8473999999999999"/>
    <n v="107.05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.569700000000001"/>
    <n v="149.03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.0967499999999999"/>
    <n v="55.96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.146425000000001"/>
    <n v="56.97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.1217692027666546"/>
    <n v="44.06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.0324999999999998"/>
    <n v="68.63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.8461052631578947"/>
    <n v="65.319999999999993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.1973333333333334"/>
    <n v="35.9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.812401666666668"/>
    <n v="40.07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.5237333333333334"/>
    <n v="75.650000000000006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.3737000000000004"/>
    <n v="61.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.2032608695652174"/>
    <n v="48.13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.1383571428571428"/>
    <n v="68.11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.5103109999999997"/>
    <n v="65.8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.3289249999999999"/>
    <n v="81.650000000000006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.4697777777777778"/>
    <n v="52.7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.4215"/>
    <n v="41.23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.8271818181818182"/>
    <n v="15.04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.0418124999999998"/>
    <n v="39.07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.0954999999999999"/>
    <n v="43.8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.3286666666666667"/>
    <n v="27.3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.52"/>
    <n v="42.22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.0272727272727273"/>
    <n v="33.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"/>
    <n v="285.70999999999998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.016"/>
    <n v="42.33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.508"/>
    <n v="50.27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.11425"/>
    <n v="61.9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.956"/>
    <n v="40.7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.1438333333333333"/>
    <n v="55.8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"/>
    <n v="10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.9250166666666666"/>
    <n v="73.13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.5636363636363637"/>
    <n v="26.06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.0566666666666666"/>
    <n v="22.64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.0119047619047619"/>
    <n v="47.22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.2283299999999999"/>
    <n v="32.32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.0149999999999999"/>
    <n v="53.4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.0114285714285713"/>
    <n v="51.3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.0811999999999999"/>
    <n v="37.200000000000003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.6259999999999999"/>
    <n v="27.1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.0580000000000001"/>
    <n v="206.31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.4315000000000002"/>
    <n v="82.15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.4483338095238096"/>
    <n v="164.8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.0846283333333333"/>
    <n v="60.8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.5737692307692308"/>
    <n v="67.97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.744899999999999"/>
    <n v="81.5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.7104755366949576"/>
    <n v="25.43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.2595294117647058"/>
    <n v="21.5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.121296000000001"/>
    <n v="27.23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.9580000000000002"/>
    <n v="25.09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.3203999999999998"/>
    <n v="21.23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.65"/>
    <n v="41.61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.5331538461538461"/>
    <n v="135.59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.3710714285714287"/>
    <n v="22.1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.5292777777777777"/>
    <n v="64.63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.3740000000000001"/>
    <n v="69.569999999999993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.2802667999999999"/>
    <n v="75.13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.7067999999999999"/>
    <n v="140.97999999999999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.0640000000000001"/>
    <n v="49.47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.600976000000001"/>
    <n v="53.87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.5"/>
    <n v="4.57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.7702"/>
    <n v="65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.47025"/>
    <n v="53.48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.0012000000000001"/>
    <n v="43.91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.0445405405405406"/>
    <n v="50.8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.0721428571428571"/>
    <n v="58.63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.6877142857142857"/>
    <n v="32.8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.7511200000000002"/>
    <n v="426.9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.3444929411764706"/>
    <n v="23.81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.722777777777778"/>
    <n v="98.41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.1268750000000001"/>
    <n v="107.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.5979999999999999"/>
    <n v="11.67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.8665822784810127"/>
    <n v="41.78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.2270833333333333"/>
    <n v="21.38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.3613999999999997"/>
    <n v="94.1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.4650000000000001"/>
    <n v="15.7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.670999999999999"/>
    <n v="90.64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.2692000000000001"/>
    <n v="97.3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.7949999999999999"/>
    <n v="37.119999999999997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.5415151515151515"/>
    <n v="28.1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.1554666666666666"/>
    <n v="144.4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.8003333333333333"/>
    <n v="24.27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.9849999999999999"/>
    <n v="35.11999999999999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.2026666666666666"/>
    <n v="24.76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.80525"/>
    <n v="188.38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.026"/>
    <n v="148.08000000000001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.016400000000001"/>
    <n v="49.93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.2024800000000004"/>
    <n v="107.8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.8309000000000002"/>
    <n v="42.63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.566000000000001"/>
    <n v="14.37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.2035999999999998"/>
    <n v="37.479999999999997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.196"/>
    <n v="30.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.0776923076923079"/>
    <n v="33.549999999999997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.0581826105905425"/>
    <n v="64.75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.4108235294117648"/>
    <n v="57.9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.7069999999999999"/>
    <n v="53.08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.538"/>
    <n v="48.06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.0357653061224488"/>
    <n v="82.4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.85"/>
    <n v="50.45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.8533333333333333"/>
    <n v="115.83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.0085533333333332"/>
    <n v="63.03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.0622116666666668"/>
    <n v="108.02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.2136666666666667"/>
    <n v="46.09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.0006666666666666"/>
    <n v="107.2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.1997755555555556"/>
    <n v="50.93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.0009999999999999"/>
    <n v="40.04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.0740000000000001"/>
    <n v="64.44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.0406666666666666"/>
    <n v="53.83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.728"/>
    <n v="100.47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.072505"/>
    <n v="46.63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.0823529411764705"/>
    <n v="34.07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.4608079999999999"/>
    <n v="65.209999999999994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.2524999999999999"/>
    <n v="44.2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.4907142857142857"/>
    <n v="71.97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.006"/>
    <n v="52.95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.0507333333333333"/>
    <n v="109.45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.5016666666666665"/>
    <n v="75.040000000000006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.0125"/>
    <n v="115.7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.336044"/>
    <n v="31.6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.7065217391304348"/>
    <n v="46.18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.0935829457364341"/>
    <n v="68.48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.0070033333333335"/>
    <n v="53.47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.0122777777777778"/>
    <n v="109.11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.0675857142857144"/>
    <n v="51.1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.0665777537961894"/>
    <n v="27.9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.0130622"/>
    <n v="82.5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.0667450000000001"/>
    <n v="59.82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.288397837837838"/>
    <n v="64.819999999999993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.0411111111111111"/>
    <n v="90.1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.0786666666666667"/>
    <n v="40.96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.7584040000000001"/>
    <n v="5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.5697000000000001"/>
    <n v="37.6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.026"/>
    <n v="40.08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.0404266666666666"/>
    <n v="78.03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.04"/>
    <n v="18.91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.2105999999999999"/>
    <n v="37.130000000000003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.077"/>
    <n v="41.96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.0866"/>
    <n v="61.0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0.39120962394619685"/>
    <n v="64.5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.1481481481481478E-2"/>
    <n v="21.25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0.48"/>
    <n v="30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0.20733333333333334"/>
    <n v="25.49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0.08"/>
    <n v="11.4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7.1999999999999998E-3"/>
    <n v="108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.2609431428571432"/>
    <n v="54.88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.5445000000000002"/>
    <n v="47.38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.0591999999999999"/>
    <n v="211.84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.0242285714285715"/>
    <n v="219.9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.4431375"/>
    <n v="40.799999999999997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.06308"/>
    <n v="75.5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.1216666666666666"/>
    <n v="13.54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.0195000000000001"/>
    <n v="60.87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.0227200000000001"/>
    <n v="115.69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.2073254999999996"/>
    <n v="48.1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.1065833333333333"/>
    <n v="74.180000000000007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.0114333333333334"/>
    <n v="123.35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.9420799999999998"/>
    <n v="66.62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.0577749999999999"/>
    <n v="104.99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0.03"/>
    <n v="3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E-3"/>
    <n v="1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6.4999999999999997E-4"/>
    <n v="13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.4999999999999999E-2"/>
    <n v="15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3.8571428571428572E-3"/>
    <n v="54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5.7142857142857143E-3"/>
    <n v="15.43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7.1428571428571429E-4"/>
    <n v="25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6.875E-3"/>
    <n v="27.5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0.14680000000000001"/>
    <n v="36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4.0000000000000002E-4"/>
    <n v="2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0.2857142857142857"/>
    <n v="6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0.1052"/>
    <n v="97.41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.34E-2"/>
    <n v="47.8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2.5000000000000001E-3"/>
    <n v="50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3.2799999999999999E-3"/>
    <n v="20.5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.272727272727273E-2"/>
    <n v="30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.8823529411764708E-5"/>
    <n v="50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4.5454545454545455E-4"/>
    <n v="1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0.10877666666666666"/>
    <n v="81.58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3.6666666666666666E-3"/>
    <n v="18.329999999999998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1.8193398957730169E-2"/>
    <n v="224.43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2.5000000000000001E-2"/>
    <n v="37.5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.3499999999999997E-2"/>
    <n v="145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8.0000000000000002E-3"/>
    <n v="1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.2123076923076924E-2"/>
    <n v="112.5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6.8399999999999997E-3"/>
    <n v="342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.2513513513513513E-2"/>
    <n v="57.88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1.8749999999999999E-3"/>
    <n v="3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1.25E-3"/>
    <n v="25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.0000000000000001E-4"/>
    <n v="50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5.9999999999999995E-4"/>
    <n v="1.5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2E-3"/>
    <n v="10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7.1785714285714283E-3"/>
    <n v="22.33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4.3333333333333331E-3"/>
    <n v="52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0.16833333333333333"/>
    <n v="16.82999999999999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0.22520000000000001"/>
    <n v="56.3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0.41384615384615386"/>
    <n v="84.06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0.25259090909090909"/>
    <n v="168.3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2E-3"/>
    <n v="15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1.84E-2"/>
    <n v="76.67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6.0400000000000002E-3"/>
    <n v="50.33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33333333333332E-3"/>
    <n v="8.33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.0666666666666665E-2"/>
    <n v="35.380000000000003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.5833333333333334E-3"/>
    <n v="55.83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2.5000000000000001E-4"/>
    <n v="5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2.0000000000000001E-4"/>
    <n v="1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0.14825133372851215"/>
    <n v="69.47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.6666666666666666E-4"/>
    <n v="1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2E-3"/>
    <n v="1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1.3333333333333334E-4"/>
    <n v="8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.24E-2"/>
    <n v="34.44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2.8571428571428574E-4"/>
    <n v="1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2.0000000000000002E-5"/>
    <n v="1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2.8571428571428571E-5"/>
    <n v="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.4321428571428572E-2"/>
    <n v="501.25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7.0000000000000001E-3"/>
    <n v="10.5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2.0000000000000002E-5"/>
    <n v="1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.4285714285714287E-4"/>
    <n v="1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.2999999999999999E-3"/>
    <n v="13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4.8960000000000002E-3"/>
    <n v="30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3.8461538461538462E-4"/>
    <n v="22.5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3.3333333333333335E-3"/>
    <n v="50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2E-3"/>
    <n v="5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.0788"/>
    <n v="74.2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.2594166666666666"/>
    <n v="81.25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.0251494999999999"/>
    <n v="130.22999999999999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.0860000000000001"/>
    <n v="53.4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.728"/>
    <n v="75.1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.6798"/>
    <n v="75.67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.2720000000000002"/>
    <n v="31.69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.075"/>
    <n v="47.78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.08"/>
    <n v="90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.0153353333333335"/>
    <n v="149.31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.1545000000000001"/>
    <n v="62.07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.335"/>
    <n v="53.4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.5469999999999999"/>
    <n v="69.27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.0084571428571429"/>
    <n v="271.51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.82"/>
    <n v="34.13000000000000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.8086666666666666"/>
    <n v="40.4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.0230434782608695"/>
    <n v="189.7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.1017999999999999"/>
    <n v="68.86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.0225"/>
    <n v="108.78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.0078823529411765"/>
    <n v="125.99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.038"/>
    <n v="90.52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.1070833333333334"/>
    <n v="28.88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.1625000000000001"/>
    <n v="31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.111"/>
    <n v="51.67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.8014285714285714"/>
    <n v="26.27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"/>
    <n v="48.08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.1850000000000001"/>
    <n v="27.56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.0721700000000001"/>
    <n v="36.97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.1366666666666667"/>
    <n v="29.02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.0316400000000001"/>
    <n v="28.66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.28"/>
    <n v="37.65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.3576026666666667"/>
    <n v="97.9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"/>
    <n v="42.55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.0000360000000001"/>
    <n v="131.58000000000001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.0471999999999999"/>
    <n v="32.32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.050225"/>
    <n v="61.1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.7133333333333334"/>
    <n v="31.3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.2749999999999999"/>
    <n v="129.11000000000001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.3344333333333334"/>
    <n v="25.02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"/>
    <n v="250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.1291099999999998"/>
    <n v="47.5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.0009999999999999"/>
    <n v="40.0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.1372727272727272"/>
    <n v="65.8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.1931742857142855"/>
    <n v="46.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.0325"/>
    <n v="50.37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.6566666666666667"/>
    <n v="26.57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.0005066666666667"/>
    <n v="39.49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.0669999999999999"/>
    <n v="49.25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.3367142857142857"/>
    <n v="62.38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.214"/>
    <n v="37.9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.032"/>
    <n v="51.6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.25"/>
    <n v="27.78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.2869999999999999"/>
    <n v="99.38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.0100533333333332"/>
    <n v="38.85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.2753666666666665"/>
    <n v="45.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"/>
    <n v="600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.127715"/>
    <n v="80.55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.056"/>
    <n v="52.8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.0262500000000001"/>
    <n v="47.68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.1333333333333333"/>
    <n v="23.4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2.5545454545454545E-2"/>
    <n v="40.1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7.8181818181818181E-4"/>
    <n v="17.2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6.0000000000000001E-3"/>
    <n v="15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.0526315789473684E-2"/>
    <n v="35.71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1.5E-3"/>
    <n v="37.5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1.7500000000000002E-2"/>
    <n v="52.5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0.186"/>
    <n v="77.5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9.8166666666666666E-2"/>
    <n v="53.55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4.3333333333333331E-4"/>
    <n v="16.25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.0948792000000001"/>
    <n v="103.68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"/>
    <n v="185.19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.5644444444444445"/>
    <n v="54.1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.016"/>
    <n v="177.21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.00325"/>
    <n v="100.33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.1294999999999999"/>
    <n v="136.91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.02125"/>
    <n v="57.54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.0724974999999999"/>
    <n v="52.96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.0428333333333333"/>
    <n v="82.33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"/>
    <n v="135.41999999999999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.004"/>
    <n v="74.069999999999993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.26125"/>
    <n v="84.08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.1066666666666667"/>
    <n v="61.03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.05"/>
    <n v="15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.03775"/>
    <n v="266.08999999999997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.1599999999999999"/>
    <n v="7.2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.1000000000000001"/>
    <n v="100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.130176111111111"/>
    <n v="109.96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.0024999999999999"/>
    <n v="169.9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.034"/>
    <n v="95.74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.0702857142857143"/>
    <n v="59.46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.0357142857142858"/>
    <n v="55.77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.5640000000000001"/>
    <n v="30.08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.0082"/>
    <n v="88.44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.9530000000000001"/>
    <n v="64.03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.1171428571428572"/>
    <n v="60.1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.1985454545454546"/>
    <n v="49.19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.0185"/>
    <n v="165.16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.0280254777070064"/>
    <n v="43.62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.0084615384615385"/>
    <n v="43.7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.0273469387755103"/>
    <n v="67.42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.0649999999999999"/>
    <n v="177.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.5553333333333332"/>
    <n v="38.880000000000003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.228"/>
    <n v="54.99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.0734999999999999"/>
    <n v="61.34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.0550335570469798"/>
    <n v="23.12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.1844444444444444"/>
    <n v="29.61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.0888"/>
    <n v="75.61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.1125"/>
    <n v="35.6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.0009999999999999"/>
    <n v="143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7.4999999999999997E-3"/>
    <n v="25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0.01"/>
    <n v="1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2.6666666666666666E-3"/>
    <n v="60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.0000000000000001E-3"/>
    <n v="50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.2307692307692306E-2"/>
    <n v="72.5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8.4285714285714294E-3"/>
    <n v="29.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2.5000000000000001E-3"/>
    <n v="62.5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1.3849999999999999E-3"/>
    <n v="23.08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6.0000000000000001E-3"/>
    <n v="25.5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0.106"/>
    <n v="48.1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.1111111111111112E-5"/>
    <n v="1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5.0000000000000001E-3"/>
    <n v="1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1.6666666666666668E-3"/>
    <n v="50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1.6666666666666668E-3"/>
    <n v="5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.4340000000000001E-2"/>
    <n v="202.8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3.8833333333333331E-2"/>
    <n v="29.13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1E-4"/>
    <n v="5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.7333333333333333E-2"/>
    <n v="13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1.6666666666666668E-3"/>
    <n v="50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.2500000000000001E-5"/>
    <n v="1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0.12166666666666667"/>
    <n v="96.05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0.23588571428571428"/>
    <n v="305.77999999999997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5.6666666666666664E-2"/>
    <n v="12.14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0.39"/>
    <n v="83.57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9.9546510341776348E-3"/>
    <n v="18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6.9320000000000007E-2"/>
    <n v="115.53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.6139999999999999"/>
    <n v="21.9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.2609166666666667"/>
    <n v="80.02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.0148571428571429"/>
    <n v="35.520000000000003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.0421799999999999"/>
    <n v="64.930000000000007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.0742157000000001"/>
    <n v="60.97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.1005454545454545"/>
    <n v="31.44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.077"/>
    <n v="81.95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.2392500000000002"/>
    <n v="58.93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.038011142857143"/>
    <n v="157.29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.4132510432681749"/>
    <n v="55.7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.906363636363636"/>
    <n v="83.8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.7176130000000001"/>
    <n v="58.42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.0101333333333333"/>
    <n v="270.57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.02"/>
    <n v="107.1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.6976511744127936"/>
    <n v="47.18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.14534"/>
    <n v="120.31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.7759999999999998"/>
    <n v="27.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.0538666666666667"/>
    <n v="205.3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.8839999999999999"/>
    <n v="35.549999999999997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.436523076923077"/>
    <n v="74.64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.4588000000000001"/>
    <n v="47.0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.3118399999999999"/>
    <n v="26.59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.1399999999999999"/>
    <n v="36.770000000000003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.794206249999998"/>
    <n v="31.8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.56"/>
    <n v="27.5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.1200000000000001"/>
    <n v="5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.4666666666666668"/>
    <n v="21.5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.1036948748510131"/>
    <n v="44.1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.2774000000000001"/>
    <n v="63.87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.579"/>
    <n v="38.99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.1466525000000001"/>
    <n v="80.19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.3700934579439252"/>
    <n v="34.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.5461999999999998"/>
    <n v="89.1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.0602150537634409"/>
    <n v="39.44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"/>
    <n v="136.9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.873"/>
    <n v="37.4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.6619999999999999"/>
    <n v="31.9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.0172910662824208"/>
    <n v="25.21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.64"/>
    <n v="10.039999999999999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.0566666666666666"/>
    <n v="45.9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0.01"/>
    <n v="15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0.33559730999999998"/>
    <n v="223.58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.053E-2"/>
    <n v="39.479999999999997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0.105"/>
    <n v="91.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.4172839999999999E-2"/>
    <n v="78.67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.44E-2"/>
    <n v="12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8.8333333333333337E-3"/>
    <n v="17.670000000000002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9.9200000000000004E-4"/>
    <n v="41.33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5.966666666666667E-3"/>
    <n v="71.599999999999994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1.8689285714285714E-2"/>
    <n v="307.82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.8500000000000002E-3"/>
    <n v="80.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0.1152156862745098"/>
    <n v="83.94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5.1000000000000004E-4"/>
    <n v="8.5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0.21033333333333334"/>
    <n v="73.37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0.11436666666666667"/>
    <n v="112.8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0.18737933333333334"/>
    <n v="95.28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9.2857142857142856E-4"/>
    <n v="22.75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2.720408163265306E-2"/>
    <n v="133.30000000000001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9.5E-4"/>
    <n v="3.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.0289999999999999"/>
    <n v="85.75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.0680000000000001"/>
    <n v="26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.0459624999999999"/>
    <n v="373.56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.0342857142857143"/>
    <n v="174.04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.2314285714285715"/>
    <n v="93.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.592951"/>
    <n v="77.33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.1066666666666667"/>
    <n v="92.22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.7070000000000001"/>
    <n v="60.96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.25125"/>
    <n v="91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.4158609339642042E-2"/>
    <n v="41.58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0.11344"/>
    <n v="33.76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0.33189999999999997"/>
    <n v="70.62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0.27579999999999999"/>
    <n v="167.15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0.62839999999999996"/>
    <n v="128.62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7.5880000000000003E-2"/>
    <n v="65.41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0.50380952380952382"/>
    <n v="117.56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0.17512820512820512"/>
    <n v="126.48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1.3750000000000001E-4"/>
    <n v="550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3.3E-3"/>
    <n v="4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8.6250000000000007E-3"/>
    <n v="69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6.875E-3"/>
    <n v="27.5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0.28299999999999997"/>
    <n v="84.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2.3999999999999998E-3"/>
    <n v="12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.1428571428571429E-2"/>
    <n v="200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2.0000000000000001E-4"/>
    <n v="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1.48E-3"/>
    <n v="5.2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2.8571428571428571E-5"/>
    <n v="1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0.107325"/>
    <n v="72.760000000000005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5.3846153846153844E-4"/>
    <n v="17.5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7.1428571428571426E-3"/>
    <n v="25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8.0000000000000002E-3"/>
    <n v="13.33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3.3333333333333335E-5"/>
    <n v="1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4.7333333333333333E-3"/>
    <n v="23.67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5.6500000000000002E-2"/>
    <n v="89.21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0.26352173913043481"/>
    <n v="116.56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3.2512500000000002E-3"/>
    <n v="13.01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7.0007000700070005E-3"/>
    <n v="17.5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0.46176470588235297"/>
    <n v="34.130000000000003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0.34410000000000002"/>
    <n v="132.35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.0375000000000001"/>
    <n v="922.22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.0263157894736845E-2"/>
    <n v="163.57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0.10539393939393939"/>
    <n v="217.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.1229714285714285"/>
    <n v="149.44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.50844625"/>
    <n v="71.239999999999995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.3321535"/>
    <n v="44.4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.01606"/>
    <n v="164.94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.5390035000000002"/>
    <n v="84.87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.007161125319693"/>
    <n v="53.95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.3138181818181818"/>
    <n v="50.53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.0224133333333334"/>
    <n v="10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.1635599999999999"/>
    <n v="95.37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.6462241666666664"/>
    <n v="57.63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.1998010000000001"/>
    <n v="64.16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.2010400000000001"/>
    <n v="92.3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.0358333333333334"/>
    <n v="125.9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.0883333333333334"/>
    <n v="94.6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.1812400000000001"/>
    <n v="170.7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.62"/>
    <n v="40.76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.5253999999999999"/>
    <n v="68.25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.4005000000000001"/>
    <n v="95.49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.9687520259319289"/>
    <n v="7.1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.445425"/>
    <n v="511.6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.05745"/>
    <n v="261.75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.9321000000000002"/>
    <n v="69.760000000000005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.0182666666666669"/>
    <n v="77.23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.0444"/>
    <n v="340.5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.7029262962962963"/>
    <n v="67.42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.0430333333333333"/>
    <n v="845.7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.1825000000000001"/>
    <n v="97.19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.07538"/>
    <n v="451.8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"/>
    <n v="138.66999999999999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.7813466666666677"/>
    <n v="21.64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.2290000000000001"/>
    <n v="169.52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.4606080000000001"/>
    <n v="161.88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.4794"/>
    <n v="493.13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.8409090909090908"/>
    <n v="22.12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.0333333333333334"/>
    <n v="18.239999999999998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4.3750000000000004E-3"/>
    <n v="8.75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0.29239999999999999"/>
    <n v="40.61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.2187499999999998E-2"/>
    <n v="37.950000000000003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0.21887499999999999"/>
    <n v="35.729999999999997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0.26700000000000002"/>
    <n v="42.16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0.28000000000000003"/>
    <n v="35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.06E-2"/>
    <n v="13.25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.0999999999999999E-2"/>
    <n v="55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0.11458333333333333"/>
    <n v="39.2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0.19"/>
    <n v="47.5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0.52"/>
    <n v="17.329999999999998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0.1048"/>
    <n v="31.76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6.6666666666666671E-3"/>
    <n v="5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0.11700000000000001"/>
    <n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0.105"/>
    <n v="52.5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7.1999999999999998E-3"/>
    <n v="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7.6923076923076927E-3"/>
    <n v="2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2.2842639593908631E-3"/>
    <n v="30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.125E-2"/>
    <n v="11.25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0.02"/>
    <n v="25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8.5000000000000006E-3"/>
    <n v="11.33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0.14314285714285716"/>
    <n v="29.47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2.5000000000000001E-3"/>
    <n v="1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0.1041125"/>
    <n v="63.1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.8867924528301887E-3"/>
    <n v="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0.14249999999999999"/>
    <n v="43.85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0.03"/>
    <n v="75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7.8809523809523815E-2"/>
    <n v="45.97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3.3333333333333335E-3"/>
    <n v="10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0.25545454545454543"/>
    <n v="93.67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.12E-2"/>
    <n v="53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.0528"/>
    <n v="47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.2"/>
    <n v="66.67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.145"/>
    <n v="18.77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.19"/>
    <n v="66.11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.0468"/>
    <n v="36.8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.1783999999999999"/>
    <n v="39.81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.1970000000000001"/>
    <n v="31.5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.0249999999999999"/>
    <n v="102.5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.0116666666666667"/>
    <n v="126.4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.0533333333333332"/>
    <n v="47.88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.0249999999999999"/>
    <n v="73.209999999999994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.0760000000000001"/>
    <n v="89.67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.105675"/>
    <n v="151.4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.5"/>
    <n v="25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.0428571428571429"/>
    <n v="36.5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.155"/>
    <n v="44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.02645125"/>
    <n v="87.3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.014"/>
    <n v="36.47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.1663479999999999"/>
    <n v="44.8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.33"/>
    <n v="42.9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.3320000000000001"/>
    <n v="51.23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.0183333333333333"/>
    <n v="33.94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.2795000000000001"/>
    <n v="90.74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.1499999999999999"/>
    <n v="5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.1000000000000001"/>
    <n v="24.44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.121"/>
    <n v="44.25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.26"/>
    <n v="67.739999999999995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.0024444444444445"/>
    <n v="65.38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.024"/>
    <n v="121.9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.0820000000000001"/>
    <n v="47.4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.0026999999999999"/>
    <n v="92.84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.133"/>
    <n v="68.25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.2757571428571428"/>
    <n v="37.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.0773333333333333"/>
    <n v="25.2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.42"/>
    <n v="43.21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.4156666666666666"/>
    <n v="25.13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.3"/>
    <n v="23.64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.0603"/>
    <n v="103.95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.048"/>
    <n v="50.38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.36"/>
    <n v="13.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"/>
    <n v="28.57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"/>
    <n v="63.83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.24"/>
    <n v="8.8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.1692307692307693"/>
    <n v="50.67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.0333333333333334"/>
    <n v="60.78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.0774999999999999"/>
    <n v="113.42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.2024999999999999"/>
    <n v="104.57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.0037894736842106"/>
    <n v="98.31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.0651999999999999"/>
    <n v="35.04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"/>
    <n v="272.73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.1066666666666667"/>
    <n v="63.85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.1471959999999999"/>
    <n v="30.19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.0825925925925926"/>
    <n v="83.51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.7"/>
    <n v="64.760000000000005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.8709899999999999"/>
    <n v="20.12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.0777777777777777"/>
    <n v="44.09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"/>
    <n v="40.479999999999997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.2024999999999999"/>
    <n v="44.54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.1142857142857143"/>
    <n v="125.81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.04"/>
    <n v="19.7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0.01"/>
    <n v="10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.4545454545454543E-2"/>
    <n v="3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0.31546666666666667"/>
    <n v="60.67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E-3"/>
    <n v="23.33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0.01"/>
    <n v="5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3.8875E-2"/>
    <n v="23.92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.9E-2"/>
    <n v="15.8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0.41699999999999998"/>
    <n v="29.7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0.5"/>
    <n v="6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4.8666666666666664E-2"/>
    <n v="24.33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0.19736842105263158"/>
    <n v="5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1.7500000000000002E-2"/>
    <n v="35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6.6500000000000004E-2"/>
    <n v="29.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0.32"/>
    <n v="26.67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4.3307086614173228E-3"/>
    <n v="18.329999999999998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4.0000000000000002E-4"/>
    <n v="20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.6E-2"/>
    <n v="13.33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8.9999999999999993E-3"/>
    <n v="22.5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0.2016"/>
    <n v="50.4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0.42011733333333334"/>
    <n v="105.03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8.8500000000000002E-3"/>
    <n v="35.4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0.15"/>
    <n v="83.33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4.6699999999999998E-2"/>
    <n v="35.92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0.38119999999999998"/>
    <n v="119.13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.4199999999999998E-2"/>
    <n v="90.33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3.5E-4"/>
    <n v="2.3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0.10833333333333334"/>
    <n v="108.33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.1000000000000001E-2"/>
    <n v="15.7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.5892857142857141E-3"/>
    <n v="29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0.23333333333333334"/>
    <n v="96.55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0.33600000000000002"/>
    <n v="63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0.1908"/>
    <n v="381.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.1111111111111114E-3"/>
    <n v="46.2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0.32500000000000001"/>
    <n v="2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0.05"/>
    <n v="1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1.6666666666666668E-3"/>
    <n v="5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0.38066666666666665"/>
    <n v="81.569999999999993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.0500000000000001E-2"/>
    <n v="7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.7300000000000001E-2"/>
    <n v="27.3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.0909090909090912E-2"/>
    <n v="29.41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5.0000000000000001E-3"/>
    <n v="12.5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4.5999999999999999E-2"/>
    <n v="5.75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0.20833333333333334"/>
    <n v="52.08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4.583333333333333E-2"/>
    <n v="183.33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.2133333333333335E-2"/>
    <n v="26.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0.61909090909090914"/>
    <n v="486.43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8.0000000000000002E-3"/>
    <n v="3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1.6666666666666666E-4"/>
    <n v="25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7.7999999999999996E-3"/>
    <n v="9.75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0.05"/>
    <n v="18.75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0.17771428571428571"/>
    <n v="36.59000000000000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.4166666666666662E-2"/>
    <n v="80.709999999999994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8.0000000000000004E-4"/>
    <n v="1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2.75E-2"/>
    <n v="52.8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1.1111111111111112E-4"/>
    <n v="2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3.3333333333333335E-5"/>
    <n v="1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0.36499999999999999"/>
    <n v="46.93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0.14058171745152354"/>
    <n v="78.08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2.0000000000000001E-4"/>
    <n v="1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4.0000000000000003E-5"/>
    <n v="1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0.61099999999999999"/>
    <n v="203.67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7.8378378378378383E-2"/>
    <n v="20.71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0.2185"/>
    <n v="48.5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0.27239999999999998"/>
    <n v="68.099999999999994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000000000000006E-2"/>
    <n v="8.5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0.26840000000000003"/>
    <n v="51.62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.29"/>
    <n v="43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"/>
    <n v="83.33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"/>
    <n v="3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.032"/>
    <n v="175.51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.0244597777777777"/>
    <n v="231.66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.25"/>
    <n v="75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.3083333333333333"/>
    <n v="112.14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"/>
    <n v="41.67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.02069375"/>
    <n v="255.17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.0092000000000001"/>
    <n v="162.77000000000001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.06"/>
    <n v="88.33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.0509677419354839"/>
    <n v="85.74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.0276000000000001"/>
    <n v="47.57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.08"/>
    <n v="72.97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.0088571428571429"/>
    <n v="90.54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.28"/>
    <n v="37.65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.3333333333333333"/>
    <n v="36.36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.0137499999999999"/>
    <n v="126.72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.0287500000000001"/>
    <n v="329.2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.0724"/>
    <n v="81.239999999999995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4.0000000000000003E-5"/>
    <n v="1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0.20424999999999999"/>
    <n v="202.23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0.01"/>
    <n v="100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E-3"/>
    <n v="1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.2880000000000001E-2"/>
    <n v="82.46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4.8000000000000001E-5"/>
    <n v="2.67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2.5000000000000001E-2"/>
    <n v="12.5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.1919999999999999E-2"/>
    <n v="18.899999999999999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.0250000000000002E-2"/>
    <n v="200.63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1.5125E-3"/>
    <n v="201.67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0.59583333333333333"/>
    <n v="65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0.16734177215189874"/>
    <n v="66.099999999999994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1.8666666666666668E-2"/>
    <n v="93.33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.0962000000000001"/>
    <n v="50.75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.218"/>
    <n v="60.9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.0685"/>
    <n v="109.03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.0071379999999999"/>
    <n v="25.69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.0900000000000001"/>
    <n v="41.92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.1363000000000001"/>
    <n v="88.77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.1392"/>
    <n v="80.23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.06"/>
    <n v="78.94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.625"/>
    <n v="95.59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.06"/>
    <n v="69.89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.0015624999999999"/>
    <n v="74.53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.0535000000000001"/>
    <n v="123.94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.748"/>
    <n v="264.85000000000002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.02"/>
    <n v="58.62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.00125"/>
    <n v="70.88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.7142857142857142"/>
    <n v="8.57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.1356666666666666"/>
    <n v="113.57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.2946666666666666"/>
    <n v="60.69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.014"/>
    <n v="110.22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.0916666666666666"/>
    <n v="136.4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.28925"/>
    <n v="53.1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.0206"/>
    <n v="86.49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.465395775862069"/>
    <n v="155.24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.00352"/>
    <n v="115.0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.2164999999999999"/>
    <n v="109.59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.0549999999999999"/>
    <n v="45.21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.1040080000000001"/>
    <n v="104.15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"/>
    <n v="35.7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.76535"/>
    <n v="97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"/>
    <n v="370.37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.0329411764705883"/>
    <n v="94.41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.0449999999999999"/>
    <n v="48.9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.0029999999999999"/>
    <n v="45.59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.577466666666667"/>
    <n v="23.2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.0496000000000001"/>
    <n v="63.23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.7194285714285715"/>
    <n v="153.52000000000001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.0373000000000001"/>
    <n v="90.2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.0302899999999999"/>
    <n v="118.97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.1888888888888889"/>
    <n v="80.25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"/>
    <n v="62.5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.1869988910451896"/>
    <n v="131.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.0850614285714286"/>
    <n v="73.03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.0116666666666667"/>
    <n v="178.53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.12815"/>
    <n v="162.91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.2049622641509434"/>
    <n v="108.24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.0774999999999999"/>
    <n v="88.87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.8"/>
    <n v="54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.0116666666666667"/>
    <n v="116.73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.19756"/>
    <n v="233.9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.58"/>
    <n v="15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.2366666666666666"/>
    <n v="14.84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.1712499999999999"/>
    <n v="85.1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.5696000000000001"/>
    <n v="146.6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.13104"/>
    <n v="50.76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.0317647058823529"/>
    <n v="87.7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.0261176470588236"/>
    <n v="242.2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.0584090909090909"/>
    <n v="146.44999999999999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.0071428571428571"/>
    <n v="103.17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.2123333333333333"/>
    <n v="80.459999999999994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.0057142857142858"/>
    <n v="234.67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.1602222222222223"/>
    <n v="50.69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.0087999999999999"/>
    <n v="162.71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.03"/>
    <n v="120.17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.4641999999999999"/>
    <n v="67.7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.0219999999999998"/>
    <n v="52.1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.4333333333333333"/>
    <n v="51.6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.3144"/>
    <n v="164.3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.6801999999999999"/>
    <n v="84.86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.0967666666666667"/>
    <n v="94.55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.0668571428571429"/>
    <n v="45.54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"/>
    <n v="51.72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.272"/>
    <n v="50.8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.4653333333333334"/>
    <n v="191.13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.1253599999999999"/>
    <n v="89.31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.0878684000000001"/>
    <n v="88.5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.26732"/>
    <n v="96.3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.1320000000000001"/>
    <n v="33.31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.0049999999999999"/>
    <n v="37.22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.0871389999999999"/>
    <n v="92.13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.075"/>
    <n v="76.790000000000006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.1048192771084338"/>
    <n v="96.53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.28"/>
    <n v="51.89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.1000666666666667"/>
    <n v="128.91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.0934166666666667"/>
    <n v="84.11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.3270650000000002"/>
    <n v="82.94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.9084810126582279"/>
    <n v="259.95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.49"/>
    <n v="37.25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.6639999999999999"/>
    <n v="177.02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.0666666666666667"/>
    <n v="74.069999999999993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.06"/>
    <n v="70.67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0.23628571428571429"/>
    <n v="23.63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1.5E-3"/>
    <n v="37.5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4.0000000000000001E-3"/>
    <n v="13.33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5.0000000000000002E-5"/>
    <n v="1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.6666666666666666E-4"/>
    <n v="1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.0066666666666665E-2"/>
    <n v="41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1.5227272727272728E-3"/>
    <n v="55.83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0.66839999999999999"/>
    <n v="99.76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0.19566666666666666"/>
    <n v="25.52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0.11294666666666667"/>
    <n v="117.65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4.0000000000000002E-4"/>
    <n v="5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0.11985714285714286"/>
    <n v="2796.6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.5000000000000001E-2"/>
    <n v="200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6.9999999999999999E-4"/>
    <n v="87.5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0.14099999999999999"/>
    <n v="20.1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.3399999999999999E-2"/>
    <n v="20.8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0.59775"/>
    <n v="61.31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.6666666666666666E-4"/>
    <n v="1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2.3035714285714285E-4"/>
    <n v="92.14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8.8000000000000003E-4"/>
    <n v="7.33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8.6400000000000005E-2"/>
    <n v="64.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0.15060000000000001"/>
    <n v="30.12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4.7727272727272731E-3"/>
    <n v="52.5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1.1833333333333333E-3"/>
    <n v="23.67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8.4173998587352451E-3"/>
    <n v="415.7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1.8799999999999999E-4"/>
    <n v="53.71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2.1029999999999998E-3"/>
    <n v="420.6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2.8E-3"/>
    <n v="18.670000000000002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0.11579206701157921"/>
    <n v="78.33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.4400000000000002E-2"/>
    <n v="67.7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2.5000000000000001E-3"/>
    <n v="16.670000000000002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.2500000000000003E-3"/>
    <n v="62.5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1.9384615384615384E-3"/>
    <n v="42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0.23416000000000001"/>
    <n v="130.09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.080888888888889E-2"/>
    <n v="1270.22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0.15920000000000001"/>
    <n v="88.44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.1831900000000001E-2"/>
    <n v="56.34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0.22750000000000001"/>
    <n v="53.53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.5000000000000001E-4"/>
    <n v="25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3.351206434316354E-3"/>
    <n v="5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3.9750000000000001E-2"/>
    <n v="56.79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0.17150000000000001"/>
    <n v="40.83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3.608004104669061E-2"/>
    <n v="65.11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0.13900000000000001"/>
    <n v="55.6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0.15225"/>
    <n v="140.54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0.12"/>
    <n v="25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0.391125"/>
    <n v="69.53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2.6829268292682929E-3"/>
    <n v="5.5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0.29625000000000001"/>
    <n v="237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0.4236099230111206"/>
    <n v="79.87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.1000000000000002E-2"/>
    <n v="10.25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0.197625"/>
    <n v="272.58999999999997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5.1999999999999995E-4"/>
    <n v="13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0.25030188679245285"/>
    <n v="58.1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4.0000000000000002E-4"/>
    <n v="10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0.26640000000000003"/>
    <n v="70.11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4.7363636363636365E-2"/>
    <n v="57.89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.2435339894712751E-2"/>
    <n v="125.27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0.03"/>
    <n v="300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0.57333333333333336"/>
    <n v="43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E-3"/>
    <n v="1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3.0999999999999999E-3"/>
    <n v="775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.0000000000000001E-4"/>
    <n v="5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9.8461538461538464E-5"/>
    <n v="12.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6.6666666666666671E-3"/>
    <n v="10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0.58291457286432158"/>
    <n v="5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0.68153600000000003"/>
    <n v="244.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3.2499999999999997E-5"/>
    <n v="6.5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.1599999999999998E-2"/>
    <n v="61.1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.0860666666666667"/>
    <n v="139.24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8.0000000000000002E-3"/>
    <n v="10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3.7499999999999999E-2"/>
    <n v="93.75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0.15731707317073171"/>
    <n v="53.7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3.3333333333333332E-4"/>
    <n v="1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.08"/>
    <n v="33.75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0.22500000000000001"/>
    <n v="18.75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0.20849420849420849"/>
    <n v="23.14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.278"/>
    <n v="29.05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.3333333333333333E-2"/>
    <n v="5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.3999999999999999E-2"/>
    <n v="45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9.5999999999999992E-3"/>
    <n v="24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0.51600000000000001"/>
    <n v="32.25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.6363636363636365E-2"/>
    <n v="15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0.754"/>
    <n v="251.33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0.105"/>
    <n v="437.5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.1752499999999999"/>
    <n v="110.3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.3116666666666668"/>
    <n v="41.42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.04"/>
    <n v="52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.01"/>
    <n v="33.99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.004"/>
    <n v="103.35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.0595454545454546"/>
    <n v="34.79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.3558333333333334"/>
    <n v="41.77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.1292857142857142"/>
    <n v="64.27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.885046"/>
    <n v="31.21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.0181818181818181"/>
    <n v="62.92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.01"/>
    <n v="98.54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.1399999999999999"/>
    <n v="82.61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.3348133333333334"/>
    <n v="38.5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.0153333333333334"/>
    <n v="80.1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.0509999999999999"/>
    <n v="28.41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.2715000000000001"/>
    <n v="80.73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.1115384615384616"/>
    <n v="200.69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.0676000000000001"/>
    <n v="37.590000000000003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.6266666666666667"/>
    <n v="58.1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.6022808571428573"/>
    <n v="60.3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.1616666666666666"/>
    <n v="63.3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.242"/>
    <n v="50.9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.030125"/>
    <n v="100.5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.1225000000000001"/>
    <n v="31.62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.0881428571428571"/>
    <n v="65.099999999999994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.1499999999999999"/>
    <n v="79.31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.03"/>
    <n v="139.19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.0113333333333334"/>
    <n v="131.91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.0955999999999999"/>
    <n v="91.3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.148421052631579"/>
    <n v="39.67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.1739999999999999"/>
    <n v="57.55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.7173333333333334"/>
    <n v="33.03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.1416238095238094"/>
    <n v="77.34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.1975"/>
    <n v="31.93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.0900000000000001"/>
    <n v="36.33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.0088571428571429"/>
    <n v="46.77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.0900000000000001"/>
    <n v="40.07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.0720930232558139"/>
    <n v="100.22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"/>
    <n v="41.67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.0218750000000001"/>
    <n v="46.71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.1629333333333334"/>
    <n v="71.489999999999995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0.65"/>
    <n v="14.44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0.12327272727272727"/>
    <n v="356.84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.0266666666666666E-2"/>
    <n v="37.75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.0200000000000001E-2"/>
    <n v="12.75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0.1174"/>
    <n v="24.4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0.59142857142857141"/>
    <n v="53.08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5.9999999999999995E-4"/>
    <n v="3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0.1145"/>
    <n v="286.25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.6666666666666666E-3"/>
    <n v="36.6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0.52159999999999995"/>
    <n v="49.21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2.0000000000000002E-5"/>
    <n v="1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.2500000000000001E-2"/>
    <n v="12.5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0.54520000000000002"/>
    <n v="109.04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0.25"/>
    <n v="41.67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.4125000000000003E-2"/>
    <n v="22.75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0.46363636363636362"/>
    <n v="70.83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.0349999999999999"/>
    <n v="63.11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.1932315789473684"/>
    <n v="50.1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.2576666666666667"/>
    <n v="62.88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.1974347826086957"/>
    <n v="85.53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.2625"/>
    <n v="53.72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.0011666666666668"/>
    <n v="127.81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.0213333333333334"/>
    <n v="106.57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.0035142857142858"/>
    <n v="262.11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.0004999999999999"/>
    <n v="57.17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.1602222222222223"/>
    <n v="50.2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.0209999999999999"/>
    <n v="66.59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.0011000000000001"/>
    <n v="168.25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.0084"/>
    <n v="256.37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.0342499999999999"/>
    <n v="36.61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.248"/>
    <n v="37.14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.0951612903225807"/>
    <n v="45.88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.0203333333333333"/>
    <n v="141.71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.0235000000000001"/>
    <n v="52.49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.0416666666666667"/>
    <n v="59.5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.25"/>
    <n v="50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.0234285714285714"/>
    <n v="193.62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.0786500000000001"/>
    <n v="106.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.0988461538461538"/>
    <n v="77.22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.61"/>
    <n v="57.5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.3120000000000001"/>
    <n v="50.4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.1879999999999999"/>
    <n v="97.38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.0039275000000001"/>
    <n v="34.92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.0320666666666667"/>
    <n v="85.53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.006"/>
    <n v="182.91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.0078754285714286"/>
    <n v="131.13999999999999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.1232142857142857"/>
    <n v="39.81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.0591914022517912"/>
    <n v="59.7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.0056666666666667"/>
    <n v="88.74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.1530588235294117"/>
    <n v="58.69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.273042"/>
    <n v="69.569999999999993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.028375"/>
    <n v="115.87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.0293749999999999"/>
    <n v="23.87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.043047619047619"/>
    <n v="81.13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.1122000000000001"/>
    <n v="57.63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.0586"/>
    <n v="46.43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.0079166666666666"/>
    <n v="60.48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.0492727272727274"/>
    <n v="65.58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.01552"/>
    <n v="119.19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.1073333333333333"/>
    <n v="83.05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.2782222222222221"/>
    <n v="57.52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.0182500000000001"/>
    <n v="177.09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.012576923076923"/>
    <n v="70.77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.75"/>
    <n v="29.17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.2806"/>
    <n v="72.760000000000005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.0629949999999999"/>
    <n v="51.85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.052142857142857"/>
    <n v="98.2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.0616782608695652"/>
    <n v="251.74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.0924"/>
    <n v="74.819999999999993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.0045454545454546"/>
    <n v="67.65000000000000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.0304098360655738"/>
    <n v="93.81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.121664"/>
    <n v="41.24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.03"/>
    <n v="52.55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.64"/>
    <n v="70.29000000000000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.3128333333333333"/>
    <n v="48.33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.0209999999999999"/>
    <n v="53.18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.28"/>
    <n v="60.95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.0149999999999999"/>
    <n v="11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.0166666666666666"/>
    <n v="61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.3"/>
    <n v="38.24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.5443"/>
    <n v="106.5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.0740000000000001"/>
    <n v="204.57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.0132258064516129"/>
    <n v="54.91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.0027777777777778"/>
    <n v="150.41999999999999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.1684444444444444"/>
    <n v="52.58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.0860000000000001"/>
    <n v="54.3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.034"/>
    <n v="76.0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.1427586206896552"/>
    <n v="105.21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.03"/>
    <n v="68.67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.216"/>
    <n v="129.36000000000001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.026467741935484"/>
    <n v="134.2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.0475000000000001"/>
    <n v="17.829999999999998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.016"/>
    <n v="203.2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.1210242048409682"/>
    <n v="69.19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.0176666666666667"/>
    <n v="125.1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"/>
    <n v="73.53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.0026489999999999"/>
    <n v="48.44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.3304200000000002"/>
    <n v="26.61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.212"/>
    <n v="33.67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.1399999999999999"/>
    <n v="40.71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.8613861386138613"/>
    <n v="19.27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.7044444444444444"/>
    <n v="84.29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.1833333333333333"/>
    <n v="29.58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.0285857142857142"/>
    <n v="26.67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.4406666666666668"/>
    <n v="45.98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.0007272727272727"/>
    <n v="125.09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.0173000000000001"/>
    <n v="141.29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.1619999999999999"/>
    <n v="55.3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.3616666666666666"/>
    <n v="46.4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.3346666666666667"/>
    <n v="57.2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.0339285714285715"/>
    <n v="173.7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.1588888888888889"/>
    <n v="59.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.0451666666666666"/>
    <n v="89.59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.0202500000000001"/>
    <n v="204.05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.7533333333333334"/>
    <n v="48.7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.0668"/>
    <n v="53.34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.2228571428571429"/>
    <n v="75.09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.5942857142857143"/>
    <n v="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.0007692307692309"/>
    <n v="209.84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.0984"/>
    <n v="61.02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.0004"/>
    <n v="61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.1605000000000001"/>
    <n v="80.03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.1074999999999999"/>
    <n v="29.07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.1000000000000001"/>
    <n v="49.44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.0008673425918038"/>
    <n v="93.98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.0619047619047619"/>
    <n v="61.9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.256"/>
    <n v="78.5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.08"/>
    <n v="33.75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.01"/>
    <n v="66.45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.0740000000000001"/>
    <n v="35.799999999999997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.0151515151515151"/>
    <n v="145.65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.2589999999999999"/>
    <n v="25.69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.0166666666666666"/>
    <n v="152.5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.125"/>
    <n v="30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.0137499999999999"/>
    <n v="142.28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.0125"/>
    <n v="24.55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.4638888888888888"/>
    <n v="292.77999999999997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.1679999999999999"/>
    <n v="44.92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.0626666666666666"/>
    <n v="23.1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.0451999999999999"/>
    <n v="80.40000000000000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"/>
    <n v="72.29000000000000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.0457142857142858"/>
    <n v="32.97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.3862051149573753"/>
    <n v="116.65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.0032000000000001"/>
    <n v="79.62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"/>
    <n v="27.78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.1020000000000001"/>
    <n v="81.03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.0218"/>
    <n v="136.85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.0435000000000001"/>
    <n v="177.62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.3816666666666666"/>
    <n v="109.08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"/>
    <n v="119.64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.0166666666666666"/>
    <n v="78.209999999999994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.7142857142857142"/>
    <n v="52.17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.0144444444444445"/>
    <n v="114.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.3"/>
    <n v="5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.1000000000000001"/>
    <n v="91.67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.1944999999999999"/>
    <n v="108.59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.002909090909091"/>
    <n v="69.819999999999993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.534"/>
    <n v="109.57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.0442857142857143"/>
    <n v="71.67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.0109999999999999"/>
    <n v="93.61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.0751999999999999"/>
    <n v="76.8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.15"/>
    <n v="35.799999999999997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.0193333333333334"/>
    <n v="55.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.2628571428571429"/>
    <n v="147.33000000000001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.014"/>
    <n v="56.33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.01"/>
    <n v="96.19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.0299"/>
    <n v="63.57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.0625"/>
    <n v="184.78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.0137777777777779"/>
    <n v="126.72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.1346000000000001"/>
    <n v="83.43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.1800000000000002"/>
    <n v="54.5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.0141935483870967"/>
    <n v="302.31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.0593333333333332"/>
    <n v="44.14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.04"/>
    <n v="866.67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.21"/>
    <n v="61.39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.1866666666666668"/>
    <n v="29.67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.046"/>
    <n v="45.48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.0389999999999999"/>
    <n v="96.2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.1773333333333333"/>
    <n v="67.92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.385"/>
    <n v="30.78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.0349999999999999"/>
    <n v="38.33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.0024999999999999"/>
    <n v="66.83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.0657142857142856"/>
    <n v="71.73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"/>
    <n v="176.47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.0001249999999999"/>
    <n v="421.11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.0105"/>
    <n v="104.99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.0763636363636364"/>
    <n v="28.19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.0365"/>
    <n v="54.55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.0443333333333333"/>
    <n v="111.89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.0225"/>
    <n v="85.21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.0074285714285713"/>
    <n v="76.65000000000000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.1171428571428572"/>
    <n v="65.17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.0001100000000001"/>
    <n v="93.7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"/>
    <n v="133.33000000000001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.05"/>
    <n v="51.22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.1686666666666667"/>
    <n v="100.17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.038"/>
    <n v="34.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.145"/>
    <n v="184.68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.024"/>
    <n v="69.819999999999993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.23"/>
    <n v="61.94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"/>
    <n v="41.67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.0580000000000001"/>
    <n v="36.07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.4236363636363636"/>
    <n v="29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.84"/>
    <n v="24.21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.0433333333333332"/>
    <n v="55.89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.1200000000000001"/>
    <n v="11.67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.1107499999999999"/>
    <n v="68.349999999999994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.0375000000000001"/>
    <n v="27.07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.0041"/>
    <n v="118.13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.0186206896551724"/>
    <n v="44.7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.0976666666666666"/>
    <n v="99.79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"/>
    <n v="117.65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.22"/>
    <n v="203.33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.3757142857142857"/>
    <n v="28.32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.0031000000000001"/>
    <n v="110.23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.071"/>
    <n v="31.97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.11"/>
    <n v="58.61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.236"/>
    <n v="29.43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.085"/>
    <n v="81.38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.0356666666666667"/>
    <n v="199.17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"/>
    <n v="115.38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.3"/>
    <n v="46.43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.0349999999999999"/>
    <n v="70.569999999999993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"/>
    <n v="22.22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.196"/>
    <n v="159.47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.0000058823529412"/>
    <n v="37.78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.00875"/>
    <n v="72.05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.0654545454545454"/>
    <n v="63.7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.38"/>
    <n v="28.41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.0115000000000001"/>
    <n v="103.21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.091"/>
    <n v="71.15000000000000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.4"/>
    <n v="35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.0358333333333334"/>
    <n v="81.78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.0297033333333332"/>
    <n v="297.02999999999997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.0813333333333333"/>
    <n v="46.61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"/>
    <n v="51.7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.0275000000000001"/>
    <n v="40.29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.3"/>
    <n v="16.25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.0854949999999999"/>
    <n v="30.15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"/>
    <n v="95.24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.0965"/>
    <n v="52.21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.0026315789473683"/>
    <n v="134.15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.0555000000000001"/>
    <n v="62.83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.1200000000000001"/>
    <n v="58.95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.0589999999999999"/>
    <n v="143.11000000000001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.01"/>
    <n v="84.17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.042"/>
    <n v="186.07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.3467833333333334"/>
    <n v="89.79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.052184"/>
    <n v="64.1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.026"/>
    <n v="59.65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"/>
    <n v="31.25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.855"/>
    <n v="41.22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.89"/>
    <n v="43.35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"/>
    <n v="64.52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.0820000000000001"/>
    <n v="43.28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.0780000000000001"/>
    <n v="77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.0976190476190477"/>
    <n v="51.22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.70625"/>
    <n v="68.25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.52"/>
    <n v="19.489999999999998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.0123076923076924"/>
    <n v="41.13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.532"/>
    <n v="41.41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.2833333333333334"/>
    <n v="27.5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.0071428571428571"/>
    <n v="33.57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.0065"/>
    <n v="145.8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.913"/>
    <n v="358.69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.4019999999999999"/>
    <n v="50.98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.2433537832310839"/>
    <n v="45.04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.262"/>
    <n v="17.53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.9"/>
    <n v="50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.39"/>
    <n v="57.92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.02"/>
    <n v="29.71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.0338000000000001"/>
    <n v="90.68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.023236"/>
    <n v="55.01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.03"/>
    <n v="57.22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.2714285714285714"/>
    <n v="72.95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.01"/>
    <n v="64.47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.2178"/>
    <n v="716.35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.1339285714285714"/>
    <n v="50.4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.5"/>
    <n v="41.67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.1459999999999999"/>
    <n v="35.770000000000003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.0205"/>
    <n v="88.74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"/>
    <n v="148.47999999999999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.01"/>
    <n v="51.79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.1333333333333333"/>
    <n v="2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.04"/>
    <n v="52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.1533333333333333"/>
    <n v="53.23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.1285000000000001"/>
    <n v="39.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.2786666666666666"/>
    <n v="34.25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.4266666666666667"/>
    <n v="164.62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.1879999999999999"/>
    <n v="125.05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.3833333333333333"/>
    <n v="51.88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.599402985074627"/>
    <n v="40.29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.1424000000000001"/>
    <n v="64.91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.0060606060606061"/>
    <n v="55.33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.552"/>
    <n v="83.14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.2775000000000001"/>
    <n v="38.71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.212"/>
    <n v="125.38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.127"/>
    <n v="78.260000000000005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.2749999999999999"/>
    <n v="47.22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.5820000000000001"/>
    <n v="79.09999999999999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.0526894736842105"/>
    <n v="114.29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"/>
    <n v="51.72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"/>
    <n v="30.77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.0686"/>
    <n v="74.209999999999994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.244"/>
    <n v="47.85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.0870406189555126"/>
    <n v="34.409999999999997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.0242424242424242"/>
    <n v="40.24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.0549999999999999"/>
    <n v="60.29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.0629999999999999"/>
    <n v="25.31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.0066666666666666"/>
    <n v="35.950000000000003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.054"/>
    <n v="13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.0755999999999999"/>
    <n v="70.760000000000005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"/>
    <n v="125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.0376000000000001"/>
    <n v="66.510000000000005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.0149999999999999"/>
    <n v="105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.044"/>
    <n v="145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.8"/>
    <n v="12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.0633333333333332"/>
    <n v="96.67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.0055555555555555"/>
    <n v="60.33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.012"/>
    <n v="79.89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"/>
    <n v="58.8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.1839285714285714"/>
    <n v="75.34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.1000000000000001"/>
    <n v="55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.0266666666666666"/>
    <n v="66.959999999999994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"/>
    <n v="227.27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"/>
    <n v="307.69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.10046"/>
    <n v="50.02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.0135000000000001"/>
    <n v="72.39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.0075000000000001"/>
    <n v="95.95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.6942857142857144"/>
    <n v="45.62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"/>
    <n v="41.03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.1365000000000001"/>
    <n v="56.83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.0156000000000001"/>
    <n v="137.24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.06"/>
    <n v="75.709999999999994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.02"/>
    <n v="99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.1691666666666667"/>
    <n v="81.569999999999993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.0115151515151515"/>
    <n v="45.11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.32"/>
    <n v="36.67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"/>
    <n v="125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.28"/>
    <n v="49.23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.1895833333333334"/>
    <n v="42.3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.262"/>
    <n v="78.88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.5620000000000001"/>
    <n v="38.28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.0315000000000001"/>
    <n v="44.85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.5333333333333334"/>
    <n v="13.53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.8044444444444445"/>
    <n v="43.5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.2845"/>
    <n v="30.95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.1966666666666668"/>
    <n v="55.23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.23"/>
    <n v="46.13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.05"/>
    <n v="39.380000000000003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.0223636363636364"/>
    <n v="66.15000000000000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.0466666666666666"/>
    <n v="54.14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"/>
    <n v="104.1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.004"/>
    <n v="31.38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.0227272727272727"/>
    <n v="59.21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.1440928571428572"/>
    <n v="119.18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.019047619047619"/>
    <n v="164.62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.02"/>
    <n v="24.29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.048"/>
    <n v="40.94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.0183333333333333"/>
    <n v="61.1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"/>
    <n v="38.65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.0627272727272727"/>
    <n v="56.2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.1342219999999998"/>
    <n v="107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"/>
    <n v="171.43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.0045454545454546"/>
    <n v="110.5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.0003599999999999"/>
    <n v="179.28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.44"/>
    <n v="22.91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.0349999999999999"/>
    <n v="43.13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.0843750000000001"/>
    <n v="46.89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.024"/>
    <n v="47.41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.4888888888888889"/>
    <n v="15.13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.0549000000000002"/>
    <n v="21.1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.0049999999999999"/>
    <n v="59.12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.3055555555555556"/>
    <n v="97.92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.0475000000000001"/>
    <n v="55.1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.0880000000000001"/>
    <n v="26.5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.1100000000000001"/>
    <n v="58.42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.0047999999999999"/>
    <n v="122.54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.1435"/>
    <n v="87.9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.2206666666666666"/>
    <n v="73.239999999999995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"/>
    <n v="55.5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.028"/>
    <n v="39.54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.0612068965517241"/>
    <n v="136.7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.0133000000000001"/>
    <n v="99.34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"/>
    <n v="20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.3"/>
    <n v="28.89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.0001333333333333"/>
    <n v="40.54999999999999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"/>
    <n v="35.71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.1388888888888888"/>
    <n v="37.9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"/>
    <n v="33.33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.87"/>
    <n v="58.57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.085"/>
    <n v="135.63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.155"/>
    <n v="30.9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.1911764705882353"/>
    <n v="176.09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.0942666666666667"/>
    <n v="151.97999999999999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.266"/>
    <n v="22.61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.0049999999999999"/>
    <n v="18.27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.2749999999999999"/>
    <n v="82.2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.0005999999999999"/>
    <n v="68.53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.75"/>
    <n v="68.0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.2725"/>
    <n v="72.709999999999994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.1063333333333334"/>
    <n v="77.19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.2593749999999999"/>
    <n v="55.97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.1850000000000001"/>
    <n v="49.69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.0772727272727274"/>
    <n v="79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.026"/>
    <n v="77.73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.101"/>
    <n v="40.78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.02"/>
    <n v="59.41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.3"/>
    <n v="3.25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.0435000000000001"/>
    <n v="39.380000000000003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.0004999999999999"/>
    <n v="81.67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.7066666666666668"/>
    <n v="44.91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.1283333333333334"/>
    <n v="49.0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.84"/>
    <n v="30.67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.3026666666666666"/>
    <n v="61.0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.0545454545454545"/>
    <n v="29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"/>
    <n v="29.63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.5331632653061225"/>
    <n v="143.1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.623"/>
    <n v="52.35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.36"/>
    <n v="66.67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.444"/>
    <n v="126.67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"/>
    <n v="62.5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.008"/>
    <n v="35.49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.0680000000000001"/>
    <n v="37.08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.248"/>
    <n v="69.33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.1891891891891893"/>
    <n v="17.25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.01"/>
    <n v="36.07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.1299999999999999"/>
    <n v="66.47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.0519047619047619"/>
    <n v="56.07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.0973333333333333"/>
    <n v="47.03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.00099"/>
    <n v="47.67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.2"/>
    <n v="88.24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.0493333333333332"/>
    <n v="80.72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.0266666666666666"/>
    <n v="39.49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.0182500000000001"/>
    <n v="84.85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"/>
    <n v="68.97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.9999999999999999E-6"/>
    <n v="1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3.3333333333333332E-4"/>
    <n v="1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0.51023391812865493"/>
    <n v="147.88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0.2"/>
    <n v="10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0.35239999999999999"/>
    <n v="56.84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.2466666666666666E-2"/>
    <n v="176.94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0.36457142857142855"/>
    <n v="127.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0.30866666666666664"/>
    <n v="66.14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6.545454545454546E-2"/>
    <n v="108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4.0000000000000003E-5"/>
    <n v="1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5.5E-2"/>
    <n v="18.329999999999998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.1428571428571429E-2"/>
    <n v="7.5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0.16420000000000001"/>
    <n v="68.42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E-3"/>
    <n v="1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4.8099999999999997E-2"/>
    <n v="60.13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0.06"/>
    <n v="15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.003825"/>
    <n v="550.04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.04"/>
    <n v="97.5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"/>
    <n v="29.41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.04"/>
    <n v="57.78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.5066666666666668"/>
    <n v="44.24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.0049999999999999"/>
    <n v="60.91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.744"/>
    <n v="68.84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.1626000000000001"/>
    <n v="73.58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.0582"/>
    <n v="115.02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.1074999999999999"/>
    <n v="110.75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.0066666666666666"/>
    <n v="75.5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.0203333333333333"/>
    <n v="235.4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"/>
    <n v="11.3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.1100000000000001"/>
    <n v="92.5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.0142500000000001"/>
    <n v="202.85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.04"/>
    <n v="2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.09375"/>
    <n v="46.05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.1516129032258065"/>
    <n v="51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"/>
    <n v="31.58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.0317033333333334"/>
    <n v="53.3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.0349999999999999"/>
    <n v="36.9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.3819999999999999"/>
    <n v="81.29000000000000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.0954545454545455"/>
    <n v="20.079999999999998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.0085714285714287"/>
    <n v="88.25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.0153333333333334"/>
    <n v="53.4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.13625"/>
    <n v="39.869999999999997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"/>
    <n v="145.1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.4"/>
    <n v="23.33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.2875000000000001"/>
    <n v="64.38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.0290416666666666"/>
    <n v="62.05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.0249999999999999"/>
    <n v="66.13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.101"/>
    <n v="73.40000000000000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.1276666666666666"/>
    <n v="99.5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.119"/>
    <n v="62.17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.3919999999999999"/>
    <n v="62.33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.1085714285714285"/>
    <n v="58.79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.3906666666666667"/>
    <n v="45.35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.0569999999999999"/>
    <n v="41.94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.0142857142857142"/>
    <n v="59.17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.0024500000000001"/>
    <n v="200.49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.0916666666666666"/>
    <n v="83.97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.1833333333333333"/>
    <n v="57.2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.2"/>
    <n v="58.0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.2796000000000001"/>
    <n v="186.8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.26"/>
    <n v="74.12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.2912912912912913"/>
    <n v="30.71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.0742857142857143"/>
    <n v="62.67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.00125"/>
    <n v="121.3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.55"/>
    <n v="39.74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.08"/>
    <n v="72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.1052"/>
    <n v="40.630000000000003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.008"/>
    <n v="63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.212"/>
    <n v="33.67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.0033333333333334"/>
    <n v="38.59000000000000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.0916666666666666"/>
    <n v="155.94999999999999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.2342857142857142"/>
    <n v="43.2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.3633666666666666"/>
    <n v="15.15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.0346657233816767"/>
    <n v="83.57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.2133333333333334"/>
    <n v="140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.86"/>
    <n v="80.87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"/>
    <n v="53.85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.0825"/>
    <n v="30.93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.4115384615384616"/>
    <n v="67.959999999999994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.1399999999999999"/>
    <n v="27.14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.5373333333333334"/>
    <n v="110.87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.0149999999999999"/>
    <n v="106.84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.0235000000000001"/>
    <n v="105.52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.0257142857142858"/>
    <n v="132.9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.5575000000000001"/>
    <n v="51.92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.0075000000000001"/>
    <n v="310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.3940000000000001"/>
    <n v="26.02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.1"/>
    <n v="105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.0451515151515152"/>
    <n v="86.23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.008"/>
    <n v="114.55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.1120000000000001"/>
    <n v="47.6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.0204444444444445"/>
    <n v="72.89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.0254767441860466"/>
    <n v="49.55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.27"/>
    <n v="25.4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.3870588235294119"/>
    <n v="62.59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.0075000000000001"/>
    <n v="61.0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.3100000000000002E-2"/>
    <n v="60.0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.2400000000000006E-2"/>
    <n v="72.40000000000000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0.1"/>
    <n v="100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0.11272727272727273"/>
    <n v="51.67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0.15411764705882353"/>
    <n v="32.75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0.28466666666666668"/>
    <n v="61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0.13333333333333333"/>
    <n v="10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6.6666666666666671E-3"/>
    <n v="1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0.21428571428571427"/>
    <n v="37.5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0.18"/>
    <n v="45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0.20125000000000001"/>
    <n v="100.63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0.17899999999999999"/>
    <n v="25.57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0.02"/>
    <n v="25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0.1"/>
    <n v="10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.3764705882352941E-2"/>
    <n v="202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0.01"/>
    <n v="25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.0351999999999999"/>
    <n v="99.54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.05"/>
    <n v="75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.0044999999999999"/>
    <n v="215.25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.3260000000000001"/>
    <n v="120.55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.1299999999999999"/>
    <n v="37.67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.0334000000000001"/>
    <n v="172.23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.2"/>
    <n v="111.11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.2963636363636364"/>
    <n v="25.46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.0111111111111111"/>
    <n v="267.6499999999999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.0851428571428572"/>
    <n v="75.959999999999994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.0233333333333334"/>
    <n v="59.04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.1024425000000002"/>
    <n v="50.11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.010154"/>
    <n v="55.5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"/>
    <n v="166.67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.0624"/>
    <n v="47.43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"/>
    <n v="64.94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"/>
    <n v="55.56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.1345714285714286"/>
    <n v="74.2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.0265010000000001"/>
    <n v="106.93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.1675"/>
    <n v="41.7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.0765274999999999"/>
    <n v="74.239999999999995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"/>
    <n v="73.33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"/>
    <n v="10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.46"/>
    <n v="38.42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.1020000000000001"/>
    <n v="166.97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.0820000000000001"/>
    <n v="94.91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"/>
    <n v="10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.0024999999999999"/>
    <n v="143.21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.0671250000000001"/>
    <n v="90.82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.4319999999999999"/>
    <n v="48.54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.0504166666666668"/>
    <n v="70.03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.0398000000000001"/>
    <n v="135.63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.2"/>
    <n v="1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.0966666666666667"/>
    <n v="94.9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.0175000000000001"/>
    <n v="75.37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.2891666666666666"/>
    <n v="64.459999999999994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.1499999999999999"/>
    <n v="115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.5075000000000001"/>
    <n v="100.5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.1096666666666666"/>
    <n v="93.77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.0028571428571429"/>
    <n v="35.1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6.6666666666666671E-3"/>
    <n v="5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.267605633802817E-2"/>
    <n v="29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2.8E-3"/>
    <n v="17.5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0.59657142857142853"/>
    <n v="174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0.01"/>
    <n v="5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1.6666666666666666E-2"/>
    <n v="5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4.4444444444444447E-5"/>
    <n v="1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0.89666666666666661"/>
    <n v="145.41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.4642857142857143E-2"/>
    <n v="205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.02E-2"/>
    <n v="100.5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.0045454545454544E-2"/>
    <n v="55.06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8.5199999999999998E-2"/>
    <n v="47.33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0.19650000000000001"/>
    <n v="58.95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2.0000000000000002E-5"/>
    <n v="1.5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6.6666666666666664E-4"/>
    <n v="5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0.30333333333333334"/>
    <n v="50.56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"/>
    <n v="41.67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.0125"/>
    <n v="53.29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.2173333333333334"/>
    <n v="70.23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.3"/>
    <n v="43.42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.0954999999999999"/>
    <n v="199.18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.0095190476190474"/>
    <n v="78.52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.4013333333333333"/>
    <n v="61.82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.0000100000000001"/>
    <n v="5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.19238"/>
    <n v="48.34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.0725"/>
    <n v="107.25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.2799999999999998"/>
    <n v="57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.0640000000000001"/>
    <n v="40.92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.4333333333333333"/>
    <n v="21.5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.0454285714285714"/>
    <n v="79.54000000000000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.1002000000000001"/>
    <n v="72.38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.06"/>
    <n v="64.63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.08"/>
    <n v="38.57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.0542"/>
    <n v="107.57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.1916666666666667"/>
    <n v="27.5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.5266666666666666"/>
    <n v="70.459999999999994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"/>
    <n v="178.5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.002"/>
    <n v="62.63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.25"/>
    <n v="75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.0602199999999999"/>
    <n v="58.9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.0466666666666666"/>
    <n v="139.5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.1666666666666667"/>
    <n v="7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.0903333333333334"/>
    <n v="57.39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.6"/>
    <n v="40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.125"/>
    <n v="64.29000000000000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.0209999999999999"/>
    <n v="120.12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.00824"/>
    <n v="1008.24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.0125"/>
    <n v="63.28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"/>
    <n v="21.67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8.72E-2"/>
    <n v="25.65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0.21940000000000001"/>
    <n v="47.7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0.21299999999999999"/>
    <n v="56.05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0.41489795918367345"/>
    <n v="81.319999999999993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.1049999999999999E-2"/>
    <n v="70.17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.7E-2"/>
    <n v="23.63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0.16161904761904761"/>
    <n v="188.5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0.16376923076923078"/>
    <n v="49.51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.0433333333333334E-2"/>
    <n v="75.45999999999999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3.7999999999999999E-2"/>
    <n v="9.5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0.34079999999999999"/>
    <n v="35.5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2E-3"/>
    <n v="10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2.5999999999999998E-4"/>
    <n v="13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0.16254545454545455"/>
    <n v="89.4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.5000000000000001E-2"/>
    <n v="25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2.0000000000000001E-4"/>
    <n v="1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.1999999999999998E-2"/>
    <n v="65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0.02"/>
    <n v="1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4.0000000000000002E-4"/>
    <n v="1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0.17666666666666667"/>
    <n v="81.54000000000000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0.05"/>
    <n v="1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.3333333333333334E-4"/>
    <n v="1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.2E-2"/>
    <n v="20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0.26937422295897223"/>
    <n v="46.43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4999999999999997E-3"/>
    <n v="5.5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0.1255"/>
    <n v="50.2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2E-3"/>
    <n v="1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.44748684310884E-2"/>
    <n v="30.13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0.15"/>
    <n v="15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2.6666666666666668E-2"/>
    <n v="13.33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0.52794871794871789"/>
    <n v="44.76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4.9639999999999997E-2"/>
    <n v="88.64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5.5555555555555556E-4"/>
    <n v="1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0.13066666666666665"/>
    <n v="57.65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0.05"/>
    <n v="25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.7500000000000002E-2"/>
    <n v="17.5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0.27100000000000002"/>
    <n v="38.71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.4749999999999999E-2"/>
    <n v="13.11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0.16826666666666668"/>
    <n v="315.5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0.32500000000000001"/>
    <n v="37.14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0.2155"/>
    <n v="128.27000000000001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.4666666666666665E-2"/>
    <n v="47.27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0.05"/>
    <n v="50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0.10625"/>
    <n v="42.5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0.17599999999999999"/>
    <n v="44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0.3256"/>
    <n v="50.88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.2500000000000001E-2"/>
    <n v="62.5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.3999999999999999E-2"/>
    <n v="27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8.3333333333333332E-3"/>
    <n v="25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0.48833333333333334"/>
    <n v="47.2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2.9999999999999997E-4"/>
    <n v="1.5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0.11533333333333333"/>
    <n v="24.71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0.67333333333333334"/>
    <n v="63.13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0.153"/>
    <n v="38.25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8.666666666666667E-2"/>
    <n v="16.25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2.2499999999999998E-3"/>
    <n v="33.75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.0833333333333334E-2"/>
    <n v="61.6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0.37412499999999999"/>
    <n v="83.14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6.666666666666667E-5"/>
    <n v="1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0.1"/>
    <n v="142.86000000000001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0.36359999999999998"/>
    <n v="33.67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3.3333333333333335E-3"/>
    <n v="5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2.8571428571428571E-3"/>
    <n v="10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2E-3"/>
    <n v="4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1.7999999999999999E-2"/>
    <n v="3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.3999999999999999E-2"/>
    <n v="45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.1333333333333327E-2"/>
    <n v="10.17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0.12034782608695652"/>
    <n v="81.4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0.15266666666666667"/>
    <n v="57.25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0.1"/>
    <n v="5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3.0000000000000001E-3"/>
    <n v="15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0.01"/>
    <n v="12.5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0.13020000000000001"/>
    <n v="93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.265E-2"/>
    <n v="32.3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8.3333333333333331E-5"/>
    <n v="1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0.15742857142857142"/>
    <n v="91.83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0.11"/>
    <n v="45.83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0.43833333333333335"/>
    <n v="57.17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0.86135181975736563"/>
    <n v="248.5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0.12196620583717357"/>
    <n v="79.40000000000000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1E-3"/>
    <n v="5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2.2000000000000001E-3"/>
    <n v="5.5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9.0909090909090905E-3"/>
    <n v="25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0.35639999999999999"/>
    <n v="137.08000000000001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2.5000000000000001E-3"/>
    <n v="5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.2500000000000001E-2"/>
    <n v="39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.3666666666666664E-2"/>
    <n v="50.5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0.15770000000000001"/>
    <n v="49.28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6.2500000000000003E-3"/>
    <n v="25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5.0000000000000004E-6"/>
    <n v="1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9.6153846153846159E-4"/>
    <n v="25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0.24285714285714285"/>
    <n v="53.13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2.5000000000000001E-4"/>
    <n v="7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0.32050000000000001"/>
    <n v="40.0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0.24333333333333335"/>
    <n v="24.33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.4999999999999999E-2"/>
    <n v="11.25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4.1999999999999997E-3"/>
    <n v="10.5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.214285714285714E-2"/>
    <n v="15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.3E-2"/>
    <n v="42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0.14249999999999999"/>
    <n v="71.25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6.0000000000000001E-3"/>
    <n v="22.5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0.2411764705882353"/>
    <n v="41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0.10539999999999999"/>
    <n v="47.91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.4690265486725665E-2"/>
    <n v="35.17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7.3333333333333334E-4"/>
    <n v="5.5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9.7142857142857135E-3"/>
    <n v="22.67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0.21099999999999999"/>
    <n v="26.38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0.78100000000000003"/>
    <n v="105.54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0.32"/>
    <n v="29.09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0.47692307692307695"/>
    <n v="62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.4500000000000001E-2"/>
    <n v="217.5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0.107"/>
    <n v="26.75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.8333333333333333E-2"/>
    <n v="18.329999999999998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0.18"/>
    <n v="64.29000000000000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.0833333333333333E-2"/>
    <n v="175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0.2"/>
    <n v="34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0.34802513464991025"/>
    <n v="84.28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.3333333333333339E-2"/>
    <n v="9.5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0.32050000000000001"/>
    <n v="33.74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9.7600000000000006E-2"/>
    <n v="37.54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0.3775"/>
    <n v="11.62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.1333333333333333E-2"/>
    <n v="8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.1818181818181817E-2"/>
    <n v="2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0.2"/>
    <n v="100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.4100000000000002E-2"/>
    <n v="60.11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6.0000000000000002E-5"/>
    <n v="3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2.5000000000000001E-3"/>
    <n v="5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0.35"/>
    <n v="17.5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0.16566666666666666"/>
    <n v="29.24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0.57199999999999995"/>
    <n v="59.58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0.16514285714285715"/>
    <n v="82.57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.25E-3"/>
    <n v="10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0.3775"/>
    <n v="32.3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1.84E-2"/>
    <n v="5.75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0.10050000000000001"/>
    <n v="100.5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2E-3"/>
    <n v="1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.3333333333333334E-2"/>
    <n v="20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6.666666666666667E-5"/>
    <n v="2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2.5000000000000001E-3"/>
    <n v="5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0.06"/>
    <n v="15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3.8860103626943004E-2"/>
    <n v="25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0.24194444444444443"/>
    <n v="45.84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7.5999999999999998E-2"/>
    <n v="4.75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.2999999999999999E-2"/>
    <n v="1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.4285714285714287E-4"/>
    <n v="1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0.14000000000000001"/>
    <n v="1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.0500000000000001E-2"/>
    <n v="52.5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8.666666666666667E-2"/>
    <n v="32.5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8.2857142857142851E-3"/>
    <n v="7.25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0.16666666666666666"/>
    <n v="33.33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8.3333333333333332E-3"/>
    <n v="62.5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0.69561111111111107"/>
    <n v="63.5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.2500000000000001E-2"/>
    <n v="10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0.05"/>
    <n v="62.5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.166666666666667E-2"/>
    <n v="30.71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0.28050000000000003"/>
    <n v="51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0.16"/>
    <n v="66.67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6.8287037037037035E-2"/>
    <n v="59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0.25698702928870293"/>
    <n v="65.34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.4814814814814815E-2"/>
    <n v="10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0.36849999999999999"/>
    <n v="147.4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0.47049999999999997"/>
    <n v="166.0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0.11428571428571428"/>
    <n v="4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0.12039999999999999"/>
    <n v="75.25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0.6"/>
    <n v="6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0.3125"/>
    <n v="125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4.1999999999999997E-3"/>
    <n v="10.5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2.0999999999999999E-3"/>
    <n v="7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0.375"/>
    <n v="56.25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2.0000000000000001E-4"/>
    <n v="1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.2142857142857142E-2"/>
    <n v="38.33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.1999999999999999E-2"/>
    <n v="27.5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0.17652941176470588"/>
    <n v="32.97999999999999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8.0000000000000004E-4"/>
    <n v="1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6.6666666666666664E-4"/>
    <n v="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0.37533333333333335"/>
    <n v="86.62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0.22"/>
    <n v="55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0.1762"/>
    <n v="41.95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0.53"/>
    <n v="88.33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0.22142857142857142"/>
    <n v="129.16999999999999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.5333333333333333E-2"/>
    <n v="23.75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2.5000000000000001E-2"/>
    <n v="35.71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2.8500000000000001E-2"/>
    <n v="57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.4500000000000001E-2"/>
    <n v="163.33000000000001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.4210526315789474E-2"/>
    <n v="15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0.1925"/>
    <n v="64.17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499999999999999E-3"/>
    <n v="6.75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1.6666666666666668E-3"/>
    <n v="25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0.60899999999999999"/>
    <n v="179.12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0.01"/>
    <n v="34.950000000000003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0.34399999999999997"/>
    <n v="33.08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0.16500000000000001"/>
    <n v="27.5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4.0000000000000001E-3"/>
    <n v="2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.0571428571428572E-2"/>
    <n v="18.5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0.26727272727272727"/>
    <n v="3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0.28799999999999998"/>
    <n v="44.31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8.8999999999999996E-2"/>
    <n v="222.5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1.6666666666666668E-3"/>
    <n v="5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0.15737410071942445"/>
    <n v="29.17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0.02"/>
    <n v="1.5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0.21685714285714286"/>
    <n v="126.5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3.3333333333333335E-3"/>
    <n v="10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2.8571428571428571E-3"/>
    <n v="1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4.7E-2"/>
    <n v="9.4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0.108"/>
    <n v="72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4.8000000000000001E-2"/>
    <n v="3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.2000000000000001E-2"/>
    <n v="10.67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0.1275"/>
    <n v="25.5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1.8181818181818181E-4"/>
    <n v="20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.4E-2"/>
    <n v="15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0.36499999999999999"/>
    <n v="91.25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2.6666666666666668E-2"/>
    <n v="80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0.11428571428571428"/>
    <n v="8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.1111111111111112E-2"/>
    <n v="50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0.27400000000000002"/>
    <n v="22.8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0.1"/>
    <n v="16.670000000000002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0.21366666666666667"/>
    <n v="45.79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6.9696969696969702E-2"/>
    <n v="383.33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0.70599999999999996"/>
    <n v="106.97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.0500000000000001E-2"/>
    <n v="10.25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1.9666666666666666E-2"/>
    <n v="59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0.28666666666666668"/>
    <n v="14.33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.1333333333333331E-2"/>
    <n v="15.67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4.0000000000000002E-4"/>
    <n v="1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2E-3"/>
    <n v="1"/>
    <x v="4113"/>
    <x v="0"/>
  </r>
  <r>
    <m/>
    <m/>
    <m/>
    <m/>
    <m/>
    <x v="4"/>
    <m/>
    <m/>
    <m/>
    <m/>
    <m/>
    <m/>
    <m/>
    <m/>
    <x v="9"/>
    <m/>
    <m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A7D7D-14E9-E545-A99B-2D4E056D17C9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9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CF4B-5C10-9340-89C0-790FB0785481}">
  <dimension ref="A1:E18"/>
  <sheetViews>
    <sheetView tabSelected="1" workbookViewId="0">
      <selection activeCell="F4" sqref="F4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2" t="s">
        <v>8359</v>
      </c>
      <c r="B1" t="s">
        <v>8315</v>
      </c>
    </row>
    <row r="2" spans="1:5" x14ac:dyDescent="0.2">
      <c r="A2" s="12" t="s">
        <v>8306</v>
      </c>
      <c r="B2" t="s">
        <v>8362</v>
      </c>
    </row>
    <row r="4" spans="1:5" x14ac:dyDescent="0.2">
      <c r="A4" s="12" t="s">
        <v>8366</v>
      </c>
      <c r="B4" s="12" t="s">
        <v>8363</v>
      </c>
    </row>
    <row r="5" spans="1:5" x14ac:dyDescent="0.2">
      <c r="A5" s="12" t="s">
        <v>8365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">
      <c r="A6" s="13" t="s">
        <v>8390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3" t="s">
        <v>8391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3" t="s">
        <v>8392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3" t="s">
        <v>8393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3" t="s">
        <v>8394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3" t="s">
        <v>8395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3" t="s">
        <v>8389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3" t="s">
        <v>8396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3" t="s">
        <v>8397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3" t="s">
        <v>8387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3" t="s">
        <v>8398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3" t="s">
        <v>8388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3" t="s">
        <v>8364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5366-E5E3-FB46-AE56-725B2FC8696A}">
  <dimension ref="A1:T13"/>
  <sheetViews>
    <sheetView zoomScale="140" zoomScaleNormal="140" workbookViewId="0"/>
  </sheetViews>
  <sheetFormatPr baseColWidth="10" defaultRowHeight="15" x14ac:dyDescent="0.2"/>
  <cols>
    <col min="1" max="1" width="14.5" bestFit="1" customWidth="1"/>
    <col min="2" max="2" width="15.6640625" bestFit="1" customWidth="1"/>
    <col min="3" max="3" width="12.5" bestFit="1" customWidth="1"/>
    <col min="4" max="4" width="16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20" ht="16" x14ac:dyDescent="0.2">
      <c r="A1" s="1" t="s">
        <v>8367</v>
      </c>
      <c r="B1" s="2" t="s">
        <v>8368</v>
      </c>
      <c r="C1" s="2" t="s">
        <v>8369</v>
      </c>
      <c r="D1" s="5" t="s">
        <v>8370</v>
      </c>
      <c r="E1" s="7" t="s">
        <v>8371</v>
      </c>
      <c r="F1" s="1" t="s">
        <v>8372</v>
      </c>
      <c r="G1" s="1" t="s">
        <v>8373</v>
      </c>
      <c r="H1" s="1" t="s">
        <v>8374</v>
      </c>
      <c r="I1" s="1"/>
      <c r="J1" s="1"/>
      <c r="K1" s="1"/>
      <c r="L1" s="1"/>
      <c r="M1" s="1"/>
      <c r="N1" s="1"/>
      <c r="O1" s="1"/>
      <c r="P1" s="1"/>
      <c r="Q1" s="9"/>
      <c r="R1" s="10"/>
      <c r="S1" s="15"/>
      <c r="T1" s="1"/>
    </row>
    <row r="2" spans="1:20" x14ac:dyDescent="0.2">
      <c r="A2" t="s">
        <v>8375</v>
      </c>
      <c r="B2">
        <f>COUNTIFS(Kickstarter!D:D,"&lt;1000",Kickstarter!F:F,"successful",Kickstarter!P:P,"plays")</f>
        <v>141</v>
      </c>
      <c r="C2">
        <f>COUNTIFS(Kickstarter!D:D,"&lt;1000",Kickstarter!F:F,"failed",Kickstarter!P:P,"plays")</f>
        <v>45</v>
      </c>
      <c r="D2">
        <f>COUNTIFS(Kickstarter!D:D,"&lt;1000",Kickstarter!F:F,"scanceled",Kickstarter!P:P,"plays")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20" x14ac:dyDescent="0.2">
      <c r="A3" t="s">
        <v>8376</v>
      </c>
      <c r="B3">
        <f>COUNTIFS(Kickstarter!D:D,"&gt;=1000",Kickstarter!D:D,"&lt;4999",Kickstarter!F:F,"successful",Kickstarter!P:P,"plays")</f>
        <v>387</v>
      </c>
      <c r="C3">
        <f>COUNTIFS(Kickstarter!D:D,"&gt;=1000",Kickstarter!D:D,"&lt;4999",Kickstarter!F:F,"failed",Kickstarter!P:P,"plays")</f>
        <v>146</v>
      </c>
      <c r="D3">
        <f>COUNTIFS(Kickstarter!D:D,"&gt;=1000",Kickstarter!D:D,"&lt;4999",Kickstarter!F:F,"canceled",Kickstarter!P:P,"plays")</f>
        <v>0</v>
      </c>
      <c r="E3">
        <f t="shared" ref="E3:E13" si="0">SUM(B3:D3)</f>
        <v>533</v>
      </c>
      <c r="F3" s="17">
        <f t="shared" ref="F3:F13" si="1">B3/E3</f>
        <v>0.726078799249531</v>
      </c>
      <c r="G3" s="17">
        <f t="shared" ref="G3:G13" si="2">C3/E3</f>
        <v>0.27392120075046905</v>
      </c>
      <c r="H3" s="17">
        <f t="shared" ref="H3:H13" si="3">D3/E3</f>
        <v>0</v>
      </c>
    </row>
    <row r="4" spans="1:20" x14ac:dyDescent="0.2">
      <c r="A4" t="s">
        <v>8377</v>
      </c>
      <c r="B4">
        <f>COUNTIFS(Kickstarter!D:D,"&gt;=5000",Kickstarter!D:D,"&lt;9999",Kickstarter!F:F,"successful",Kickstarter!P:P,"plays")</f>
        <v>93</v>
      </c>
      <c r="C4">
        <f>COUNTIFS(Kickstarter!D:D,"&gt;=5000",Kickstarter!D:D,"&lt;9999",Kickstarter!F:F,"failed",Kickstarter!P:P,"plays")</f>
        <v>76</v>
      </c>
      <c r="D4">
        <f>COUNTIFS(Kickstarter!D:D,"&gt;=5000",Kickstarter!D:D,"&lt;9999",Kickstarter!F:F,"canceled",Kickstarter!P:P,"plays")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20" x14ac:dyDescent="0.2">
      <c r="A5" t="s">
        <v>8379</v>
      </c>
      <c r="B5">
        <f>COUNTIFS(Kickstarter!D:D,"&gt;=10000",Kickstarter!D:D,"&lt;14999",Kickstarter!F:F,"successful",Kickstarter!P:P,"plays")</f>
        <v>39</v>
      </c>
      <c r="C5">
        <f>COUNTIFS(Kickstarter!D:D,"&gt;=10000",Kickstarter!D:D,"&lt;14999",Kickstarter!F:F,"failed",Kickstarter!P:P,"plays")</f>
        <v>33</v>
      </c>
      <c r="D5">
        <f>COUNTIFS(Kickstarter!D:D,"&gt;=10000",Kickstarter!D:D,"&lt;14999",Kickstarter!F:F,"canceled",Kickstarter!P:P,"plays")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20" x14ac:dyDescent="0.2">
      <c r="A6" t="s">
        <v>8380</v>
      </c>
      <c r="B6">
        <f>COUNTIFS(Kickstarter!D:D,"&gt;=15000",Kickstarter!D:D,"&lt;19999",Kickstarter!F:F,"successful",Kickstarter!P:P,"plays")</f>
        <v>12</v>
      </c>
      <c r="C6">
        <f>COUNTIFS(Kickstarter!D:D,"&gt;=15000",Kickstarter!D:D,"&lt;19999",Kickstarter!F:F,"failed",Kickstarter!P:P,"plays")</f>
        <v>12</v>
      </c>
      <c r="D6">
        <f>COUNTIFS(Kickstarter!D:D,"&gt;=15000",Kickstarter!D:D,"&lt;19999",Kickstarter!F:F,"canceled",Kickstarter!P:P,"plays")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20" x14ac:dyDescent="0.2">
      <c r="A7" t="s">
        <v>8381</v>
      </c>
      <c r="B7">
        <f>COUNTIFS(Kickstarter!D:D,"&gt;=20000",Kickstarter!D:D,"&lt;24999",Kickstarter!F:F,"successful",Kickstarter!P:P,"plays")</f>
        <v>9</v>
      </c>
      <c r="C7">
        <f>COUNTIFS(Kickstarter!D:D,"&gt;=20000",Kickstarter!D:D,"&lt;24999",Kickstarter!F:F,"failed",Kickstarter!P:P,"plays")</f>
        <v>11</v>
      </c>
      <c r="D7">
        <f>COUNTIFS(Kickstarter!D:D,"&gt;=20000",Kickstarter!D:D,"&lt;24999",Kickstarter!F:F,"canceled",Kickstarter!P:P,"plays")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20" x14ac:dyDescent="0.2">
      <c r="A8" t="s">
        <v>8382</v>
      </c>
      <c r="B8">
        <f>COUNTIFS(Kickstarter!D:D,"&gt;=25000",Kickstarter!D:D,"&lt;29999",Kickstarter!F:F,"successful",Kickstarter!P:P,"plays")</f>
        <v>1</v>
      </c>
      <c r="C8">
        <f>COUNTIFS(Kickstarter!D:D,"&gt;=25000",Kickstarter!D:D,"&lt;29999",Kickstarter!F:F,"failed",Kickstarter!P:P,"plays")</f>
        <v>4</v>
      </c>
      <c r="D8">
        <f>COUNTIFS(Kickstarter!D:D,"&gt;=25000",Kickstarter!D:D,"&lt;29999",Kickstarter!F:F,"canceled",Kickstarter!P:P,"plays")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20" x14ac:dyDescent="0.2">
      <c r="A9" t="s">
        <v>8383</v>
      </c>
      <c r="B9">
        <f>COUNTIFS(Kickstarter!D:D,"&gt;=30000",Kickstarter!D:D,"&lt;34999",Kickstarter!F:F,"successful",Kickstarter!P:P,"plays")</f>
        <v>3</v>
      </c>
      <c r="C9">
        <f>COUNTIFS(Kickstarter!D:D,"&gt;=30000",Kickstarter!D:D,"&lt;34999",Kickstarter!F:F,"failed",Kickstarter!P:P,"plays")</f>
        <v>8</v>
      </c>
      <c r="D9">
        <f>COUNTIFS(Kickstarter!D:D,"&gt;=30000",Kickstarter!D:D,"&lt;34999",Kickstarter!F:F,"canceled",Kickstarter!P:P,"plays")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20" x14ac:dyDescent="0.2">
      <c r="A10" t="s">
        <v>8384</v>
      </c>
      <c r="B10">
        <f>COUNTIFS(Kickstarter!D:D,"&gt;=35000",Kickstarter!D:D,"&lt;39999",Kickstarter!F:F,"successful",Kickstarter!P:P,"plays")</f>
        <v>4</v>
      </c>
      <c r="C10">
        <f>COUNTIFS(Kickstarter!D:D,"&gt;=35000",Kickstarter!D:D,"&lt;39999",Kickstarter!F:F,"failed",Kickstarter!P:P,"plays")</f>
        <v>2</v>
      </c>
      <c r="D10">
        <f>COUNTIFS(Kickstarter!D:D,"&gt;=35000",Kickstarter!D:D,"&lt;39999",Kickstarter!F:F,"canceled",Kickstarter!P:P,"plays")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20" x14ac:dyDescent="0.2">
      <c r="A11" t="s">
        <v>8385</v>
      </c>
      <c r="B11">
        <f>COUNTIFS(Kickstarter!D:D,"&gt;=40000",Kickstarter!D:D,"&lt;44999",Kickstarter!F:F,"successful",Kickstarter!P:P,"plays")</f>
        <v>2</v>
      </c>
      <c r="C11">
        <f>COUNTIFS(Kickstarter!D:D,"&gt;=40000",Kickstarter!D:D,"&lt;44999",Kickstarter!F:F,"failed",Kickstarter!P:P,"plays")</f>
        <v>1</v>
      </c>
      <c r="D11">
        <f>COUNTIFS(Kickstarter!D:D,"&gt;=40000",Kickstarter!D:D,"&lt;44999",Kickstarter!F:F,"canceled",Kickstarter!P:P,"plays")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20" x14ac:dyDescent="0.2">
      <c r="A12" t="s">
        <v>8386</v>
      </c>
      <c r="B12">
        <f>COUNTIFS(Kickstarter!D:D,"&gt;=45000",Kickstarter!D:D,"&lt;49999",Kickstarter!F:F,"successful",Kickstarter!P:P,"plays")</f>
        <v>0</v>
      </c>
      <c r="C12">
        <f>COUNTIFS(Kickstarter!D:D,"&gt;=45000",Kickstarter!D:D,"&lt;49999",Kickstarter!F:F,"failed",Kickstarter!P:P,"plays")</f>
        <v>1</v>
      </c>
      <c r="D12">
        <f>COUNTIFS(Kickstarter!D:D,"&gt;=45000",Kickstarter!D:D,"&lt;49999",Kickstarter!F:F,"canceled",Kickstarter!P:P,"plays")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20" x14ac:dyDescent="0.2">
      <c r="A13" t="s">
        <v>8378</v>
      </c>
      <c r="B13">
        <f>COUNTIFS(Kickstarter!D:D,"&gt;=50000",Kickstarter!F:F,"successful",Kickstarter!P:P,"plays")</f>
        <v>2</v>
      </c>
      <c r="C13">
        <f>COUNTIFS(Kickstarter!D:D,"&gt;=50000",Kickstarter!F:F,"failed",Kickstarter!P:P,"plays")</f>
        <v>14</v>
      </c>
      <c r="D13">
        <f>COUNTIFS(Kickstarter!D:D,"&gt;=50000",Kickstarter!F:F,"canceled",Kickstarter!P:P,"plays")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conditionalFormatting sqref="Q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N1" zoomScale="130" zoomScaleNormal="130" workbookViewId="0">
      <selection activeCell="Q1" sqref="Q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8" width="41.1640625" customWidth="1"/>
    <col min="19" max="19" width="20.5" style="16" bestFit="1" customWidth="1"/>
    <col min="20" max="20" width="5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8359</v>
      </c>
      <c r="P1" s="1" t="s">
        <v>8358</v>
      </c>
      <c r="Q1" s="9" t="s">
        <v>8360</v>
      </c>
      <c r="R1" s="10" t="s">
        <v>8361</v>
      </c>
      <c r="S1" s="15" t="s">
        <v>8307</v>
      </c>
      <c r="T1" s="1" t="s">
        <v>8306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8308</v>
      </c>
      <c r="P2" t="s">
        <v>8309</v>
      </c>
      <c r="Q2" s="11">
        <f>E2/D2</f>
        <v>1.3685882352941177</v>
      </c>
      <c r="R2">
        <f>IFERROR(ROUND(E2/L2,2),0)</f>
        <v>63.92</v>
      </c>
      <c r="S2" s="16">
        <f t="shared" ref="S2:S65" si="0">(((J2/60)/60)/24)+DATE(1970,1,1)</f>
        <v>42177.007071759261</v>
      </c>
      <c r="T2">
        <f>YEAR(S2)</f>
        <v>2015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8308</v>
      </c>
      <c r="P3" t="s">
        <v>8309</v>
      </c>
      <c r="Q3" s="11">
        <f t="shared" ref="Q3:Q66" si="1">E3/D3</f>
        <v>1.4260827250608272</v>
      </c>
      <c r="R3">
        <f t="shared" ref="R3:R66" si="2">IFERROR(ROUND(E3/L3,2),0)</f>
        <v>185.48</v>
      </c>
      <c r="S3" s="16">
        <f t="shared" si="0"/>
        <v>42766.600497685184</v>
      </c>
      <c r="T3">
        <f t="shared" ref="T3:T66" si="3">YEAR(S3)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8308</v>
      </c>
      <c r="P4" t="s">
        <v>8309</v>
      </c>
      <c r="Q4" s="11">
        <f t="shared" si="1"/>
        <v>1.05</v>
      </c>
      <c r="R4">
        <f t="shared" si="2"/>
        <v>15</v>
      </c>
      <c r="S4" s="16">
        <f t="shared" si="0"/>
        <v>42405.702349537038</v>
      </c>
      <c r="T4">
        <f t="shared" si="3"/>
        <v>2016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8308</v>
      </c>
      <c r="P5" t="s">
        <v>8309</v>
      </c>
      <c r="Q5" s="11">
        <f t="shared" si="1"/>
        <v>1.0389999999999999</v>
      </c>
      <c r="R5">
        <f t="shared" si="2"/>
        <v>69.27</v>
      </c>
      <c r="S5" s="16">
        <f t="shared" si="0"/>
        <v>41828.515127314815</v>
      </c>
      <c r="T5">
        <f t="shared" si="3"/>
        <v>2014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8308</v>
      </c>
      <c r="P6" t="s">
        <v>8309</v>
      </c>
      <c r="Q6" s="11">
        <f t="shared" si="1"/>
        <v>1.2299154545454545</v>
      </c>
      <c r="R6">
        <f t="shared" si="2"/>
        <v>190.55</v>
      </c>
      <c r="S6" s="16">
        <f t="shared" si="0"/>
        <v>42327.834247685183</v>
      </c>
      <c r="T6">
        <f t="shared" si="3"/>
        <v>2015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8308</v>
      </c>
      <c r="P7" t="s">
        <v>8309</v>
      </c>
      <c r="Q7" s="11">
        <f t="shared" si="1"/>
        <v>1.0977744436109027</v>
      </c>
      <c r="R7">
        <f t="shared" si="2"/>
        <v>93.4</v>
      </c>
      <c r="S7" s="16">
        <f t="shared" si="0"/>
        <v>42563.932951388888</v>
      </c>
      <c r="T7">
        <f t="shared" si="3"/>
        <v>2016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8308</v>
      </c>
      <c r="P8" t="s">
        <v>8309</v>
      </c>
      <c r="Q8" s="11">
        <f t="shared" si="1"/>
        <v>1.064875</v>
      </c>
      <c r="R8">
        <f t="shared" si="2"/>
        <v>146.88</v>
      </c>
      <c r="S8" s="16">
        <f t="shared" si="0"/>
        <v>41794.072337962964</v>
      </c>
      <c r="T8">
        <f t="shared" si="3"/>
        <v>2014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8308</v>
      </c>
      <c r="P9" t="s">
        <v>8309</v>
      </c>
      <c r="Q9" s="11">
        <f t="shared" si="1"/>
        <v>1.0122222222222221</v>
      </c>
      <c r="R9">
        <f t="shared" si="2"/>
        <v>159.82</v>
      </c>
      <c r="S9" s="16">
        <f t="shared" si="0"/>
        <v>42516.047071759262</v>
      </c>
      <c r="T9">
        <f t="shared" si="3"/>
        <v>2016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8308</v>
      </c>
      <c r="P10" t="s">
        <v>8309</v>
      </c>
      <c r="Q10" s="11">
        <f t="shared" si="1"/>
        <v>1.0004342857142856</v>
      </c>
      <c r="R10">
        <f t="shared" si="2"/>
        <v>291.79000000000002</v>
      </c>
      <c r="S10" s="16">
        <f t="shared" si="0"/>
        <v>42468.94458333333</v>
      </c>
      <c r="T10">
        <f t="shared" si="3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8308</v>
      </c>
      <c r="P11" t="s">
        <v>8309</v>
      </c>
      <c r="Q11" s="11">
        <f t="shared" si="1"/>
        <v>1.2599800000000001</v>
      </c>
      <c r="R11">
        <f t="shared" si="2"/>
        <v>31.5</v>
      </c>
      <c r="S11" s="16">
        <f t="shared" si="0"/>
        <v>42447.103518518517</v>
      </c>
      <c r="T11">
        <f t="shared" si="3"/>
        <v>2016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8308</v>
      </c>
      <c r="P12" t="s">
        <v>8309</v>
      </c>
      <c r="Q12" s="11">
        <f t="shared" si="1"/>
        <v>1.0049999999999999</v>
      </c>
      <c r="R12">
        <f t="shared" si="2"/>
        <v>158.68</v>
      </c>
      <c r="S12" s="16">
        <f t="shared" si="0"/>
        <v>41780.068043981482</v>
      </c>
      <c r="T12">
        <f t="shared" si="3"/>
        <v>2014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8308</v>
      </c>
      <c r="P13" t="s">
        <v>8309</v>
      </c>
      <c r="Q13" s="11">
        <f t="shared" si="1"/>
        <v>1.2050000000000001</v>
      </c>
      <c r="R13">
        <f t="shared" si="2"/>
        <v>80.33</v>
      </c>
      <c r="S13" s="16">
        <f t="shared" si="0"/>
        <v>42572.778495370367</v>
      </c>
      <c r="T13">
        <f t="shared" si="3"/>
        <v>2016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8308</v>
      </c>
      <c r="P14" t="s">
        <v>8309</v>
      </c>
      <c r="Q14" s="11">
        <f t="shared" si="1"/>
        <v>1.6529333333333334</v>
      </c>
      <c r="R14">
        <f t="shared" si="2"/>
        <v>59.96</v>
      </c>
      <c r="S14" s="16">
        <f t="shared" si="0"/>
        <v>41791.713252314818</v>
      </c>
      <c r="T14">
        <f t="shared" si="3"/>
        <v>2014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8308</v>
      </c>
      <c r="P15" t="s">
        <v>8309</v>
      </c>
      <c r="Q15" s="11">
        <f t="shared" si="1"/>
        <v>1.5997142857142856</v>
      </c>
      <c r="R15">
        <f t="shared" si="2"/>
        <v>109.78</v>
      </c>
      <c r="S15" s="16">
        <f t="shared" si="0"/>
        <v>42508.677187499998</v>
      </c>
      <c r="T15">
        <f t="shared" si="3"/>
        <v>2016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8308</v>
      </c>
      <c r="P16" t="s">
        <v>8309</v>
      </c>
      <c r="Q16" s="11">
        <f t="shared" si="1"/>
        <v>1.0093333333333334</v>
      </c>
      <c r="R16">
        <f t="shared" si="2"/>
        <v>147.71</v>
      </c>
      <c r="S16" s="16">
        <f t="shared" si="0"/>
        <v>41808.02648148148</v>
      </c>
      <c r="T16">
        <f t="shared" si="3"/>
        <v>2014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8308</v>
      </c>
      <c r="P17" t="s">
        <v>8309</v>
      </c>
      <c r="Q17" s="11">
        <f t="shared" si="1"/>
        <v>1.0660000000000001</v>
      </c>
      <c r="R17">
        <f t="shared" si="2"/>
        <v>21.76</v>
      </c>
      <c r="S17" s="16">
        <f t="shared" si="0"/>
        <v>42256.391875000001</v>
      </c>
      <c r="T17">
        <f t="shared" si="3"/>
        <v>2015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8308</v>
      </c>
      <c r="P18" t="s">
        <v>8309</v>
      </c>
      <c r="Q18" s="11">
        <f t="shared" si="1"/>
        <v>1.0024166666666667</v>
      </c>
      <c r="R18">
        <f t="shared" si="2"/>
        <v>171.84</v>
      </c>
      <c r="S18" s="16">
        <f t="shared" si="0"/>
        <v>41760.796423611115</v>
      </c>
      <c r="T18">
        <f t="shared" si="3"/>
        <v>2014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8308</v>
      </c>
      <c r="P19" t="s">
        <v>8309</v>
      </c>
      <c r="Q19" s="11">
        <f t="shared" si="1"/>
        <v>1.0066666666666666</v>
      </c>
      <c r="R19">
        <f t="shared" si="2"/>
        <v>41.94</v>
      </c>
      <c r="S19" s="16">
        <f t="shared" si="0"/>
        <v>41917.731736111113</v>
      </c>
      <c r="T19">
        <f t="shared" si="3"/>
        <v>2014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8308</v>
      </c>
      <c r="P20" t="s">
        <v>8309</v>
      </c>
      <c r="Q20" s="11">
        <f t="shared" si="1"/>
        <v>1.0632110000000001</v>
      </c>
      <c r="R20">
        <f t="shared" si="2"/>
        <v>93.26</v>
      </c>
      <c r="S20" s="16">
        <f t="shared" si="0"/>
        <v>41869.542314814818</v>
      </c>
      <c r="T20">
        <f t="shared" si="3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8308</v>
      </c>
      <c r="P21" t="s">
        <v>8309</v>
      </c>
      <c r="Q21" s="11">
        <f t="shared" si="1"/>
        <v>1.4529411764705882</v>
      </c>
      <c r="R21">
        <f t="shared" si="2"/>
        <v>56.14</v>
      </c>
      <c r="S21" s="16">
        <f t="shared" si="0"/>
        <v>42175.816365740742</v>
      </c>
      <c r="T21">
        <f t="shared" si="3"/>
        <v>2015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8308</v>
      </c>
      <c r="P22" t="s">
        <v>8309</v>
      </c>
      <c r="Q22" s="11">
        <f t="shared" si="1"/>
        <v>1.002</v>
      </c>
      <c r="R22">
        <f t="shared" si="2"/>
        <v>80.16</v>
      </c>
      <c r="S22" s="16">
        <f t="shared" si="0"/>
        <v>42200.758240740746</v>
      </c>
      <c r="T22">
        <f t="shared" si="3"/>
        <v>2015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8308</v>
      </c>
      <c r="P23" t="s">
        <v>8309</v>
      </c>
      <c r="Q23" s="11">
        <f t="shared" si="1"/>
        <v>1.0913513513513513</v>
      </c>
      <c r="R23">
        <f t="shared" si="2"/>
        <v>199.9</v>
      </c>
      <c r="S23" s="16">
        <f t="shared" si="0"/>
        <v>41878.627187500002</v>
      </c>
      <c r="T23">
        <f t="shared" si="3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8308</v>
      </c>
      <c r="P24" t="s">
        <v>8309</v>
      </c>
      <c r="Q24" s="11">
        <f t="shared" si="1"/>
        <v>1.1714285714285715</v>
      </c>
      <c r="R24">
        <f t="shared" si="2"/>
        <v>51.25</v>
      </c>
      <c r="S24" s="16">
        <f t="shared" si="0"/>
        <v>41989.91134259259</v>
      </c>
      <c r="T24">
        <f t="shared" si="3"/>
        <v>2014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8308</v>
      </c>
      <c r="P25" t="s">
        <v>8309</v>
      </c>
      <c r="Q25" s="11">
        <f t="shared" si="1"/>
        <v>1.1850000000000001</v>
      </c>
      <c r="R25">
        <f t="shared" si="2"/>
        <v>103.04</v>
      </c>
      <c r="S25" s="16">
        <f t="shared" si="0"/>
        <v>42097.778946759259</v>
      </c>
      <c r="T25">
        <f t="shared" si="3"/>
        <v>2015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8308</v>
      </c>
      <c r="P26" t="s">
        <v>8309</v>
      </c>
      <c r="Q26" s="11">
        <f t="shared" si="1"/>
        <v>1.0880768571428572</v>
      </c>
      <c r="R26">
        <f t="shared" si="2"/>
        <v>66.349999999999994</v>
      </c>
      <c r="S26" s="16">
        <f t="shared" si="0"/>
        <v>42229.820173611108</v>
      </c>
      <c r="T26">
        <f t="shared" si="3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8308</v>
      </c>
      <c r="P27" t="s">
        <v>8309</v>
      </c>
      <c r="Q27" s="11">
        <f t="shared" si="1"/>
        <v>1.3333333333333333</v>
      </c>
      <c r="R27">
        <f t="shared" si="2"/>
        <v>57.14</v>
      </c>
      <c r="S27" s="16">
        <f t="shared" si="0"/>
        <v>42318.025011574078</v>
      </c>
      <c r="T27">
        <f t="shared" si="3"/>
        <v>2015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8308</v>
      </c>
      <c r="P28" t="s">
        <v>8309</v>
      </c>
      <c r="Q28" s="11">
        <f t="shared" si="1"/>
        <v>1.552</v>
      </c>
      <c r="R28">
        <f t="shared" si="2"/>
        <v>102.11</v>
      </c>
      <c r="S28" s="16">
        <f t="shared" si="0"/>
        <v>41828.515555555554</v>
      </c>
      <c r="T28">
        <f t="shared" si="3"/>
        <v>2014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8308</v>
      </c>
      <c r="P29" t="s">
        <v>8309</v>
      </c>
      <c r="Q29" s="11">
        <f t="shared" si="1"/>
        <v>1.1172500000000001</v>
      </c>
      <c r="R29">
        <f t="shared" si="2"/>
        <v>148.97</v>
      </c>
      <c r="S29" s="16">
        <f t="shared" si="0"/>
        <v>41929.164733796293</v>
      </c>
      <c r="T29">
        <f t="shared" si="3"/>
        <v>2014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8308</v>
      </c>
      <c r="P30" t="s">
        <v>8309</v>
      </c>
      <c r="Q30" s="11">
        <f t="shared" si="1"/>
        <v>1.0035000000000001</v>
      </c>
      <c r="R30">
        <f t="shared" si="2"/>
        <v>169.61</v>
      </c>
      <c r="S30" s="16">
        <f t="shared" si="0"/>
        <v>42324.96393518518</v>
      </c>
      <c r="T30">
        <f t="shared" si="3"/>
        <v>2015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8308</v>
      </c>
      <c r="P31" t="s">
        <v>8309</v>
      </c>
      <c r="Q31" s="11">
        <f t="shared" si="1"/>
        <v>1.2333333333333334</v>
      </c>
      <c r="R31">
        <f t="shared" si="2"/>
        <v>31.62</v>
      </c>
      <c r="S31" s="16">
        <f t="shared" si="0"/>
        <v>41812.67324074074</v>
      </c>
      <c r="T31">
        <f t="shared" si="3"/>
        <v>2014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8308</v>
      </c>
      <c r="P32" t="s">
        <v>8309</v>
      </c>
      <c r="Q32" s="11">
        <f t="shared" si="1"/>
        <v>1.0129975</v>
      </c>
      <c r="R32">
        <f t="shared" si="2"/>
        <v>76.45</v>
      </c>
      <c r="S32" s="16">
        <f t="shared" si="0"/>
        <v>41842.292997685188</v>
      </c>
      <c r="T32">
        <f t="shared" si="3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8308</v>
      </c>
      <c r="P33" t="s">
        <v>8309</v>
      </c>
      <c r="Q33" s="11">
        <f t="shared" si="1"/>
        <v>1</v>
      </c>
      <c r="R33">
        <f t="shared" si="2"/>
        <v>13</v>
      </c>
      <c r="S33" s="16">
        <f t="shared" si="0"/>
        <v>42376.79206018518</v>
      </c>
      <c r="T33">
        <f t="shared" si="3"/>
        <v>2016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8308</v>
      </c>
      <c r="P34" t="s">
        <v>8309</v>
      </c>
      <c r="Q34" s="11">
        <f t="shared" si="1"/>
        <v>1.0024604569420035</v>
      </c>
      <c r="R34">
        <f t="shared" si="2"/>
        <v>320.45</v>
      </c>
      <c r="S34" s="16">
        <f t="shared" si="0"/>
        <v>42461.627511574072</v>
      </c>
      <c r="T34">
        <f t="shared" si="3"/>
        <v>2016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8308</v>
      </c>
      <c r="P35" t="s">
        <v>8309</v>
      </c>
      <c r="Q35" s="11">
        <f t="shared" si="1"/>
        <v>1.0209523809523811</v>
      </c>
      <c r="R35">
        <f t="shared" si="2"/>
        <v>83.75</v>
      </c>
      <c r="S35" s="16">
        <f t="shared" si="0"/>
        <v>42286.660891203705</v>
      </c>
      <c r="T35">
        <f t="shared" si="3"/>
        <v>2015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8308</v>
      </c>
      <c r="P36" t="s">
        <v>8309</v>
      </c>
      <c r="Q36" s="11">
        <f t="shared" si="1"/>
        <v>1.3046153846153845</v>
      </c>
      <c r="R36">
        <f t="shared" si="2"/>
        <v>49.88</v>
      </c>
      <c r="S36" s="16">
        <f t="shared" si="0"/>
        <v>41841.321770833332</v>
      </c>
      <c r="T36">
        <f t="shared" si="3"/>
        <v>2014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8308</v>
      </c>
      <c r="P37" t="s">
        <v>8309</v>
      </c>
      <c r="Q37" s="11">
        <f t="shared" si="1"/>
        <v>1.665</v>
      </c>
      <c r="R37">
        <f t="shared" si="2"/>
        <v>59.46</v>
      </c>
      <c r="S37" s="16">
        <f t="shared" si="0"/>
        <v>42098.291828703703</v>
      </c>
      <c r="T37">
        <f t="shared" si="3"/>
        <v>2015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8308</v>
      </c>
      <c r="P38" t="s">
        <v>8309</v>
      </c>
      <c r="Q38" s="11">
        <f t="shared" si="1"/>
        <v>1.4215</v>
      </c>
      <c r="R38">
        <f t="shared" si="2"/>
        <v>193.84</v>
      </c>
      <c r="S38" s="16">
        <f t="shared" si="0"/>
        <v>42068.307002314818</v>
      </c>
      <c r="T38">
        <f t="shared" si="3"/>
        <v>2015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8308</v>
      </c>
      <c r="P39" t="s">
        <v>8309</v>
      </c>
      <c r="Q39" s="11">
        <f t="shared" si="1"/>
        <v>1.8344090909090909</v>
      </c>
      <c r="R39">
        <f t="shared" si="2"/>
        <v>159.51</v>
      </c>
      <c r="S39" s="16">
        <f t="shared" si="0"/>
        <v>42032.693043981482</v>
      </c>
      <c r="T39">
        <f t="shared" si="3"/>
        <v>2015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8308</v>
      </c>
      <c r="P40" t="s">
        <v>8309</v>
      </c>
      <c r="Q40" s="11">
        <f t="shared" si="1"/>
        <v>1.1004</v>
      </c>
      <c r="R40">
        <f t="shared" si="2"/>
        <v>41.68</v>
      </c>
      <c r="S40" s="16">
        <f t="shared" si="0"/>
        <v>41375.057222222218</v>
      </c>
      <c r="T40">
        <f t="shared" si="3"/>
        <v>2013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8308</v>
      </c>
      <c r="P41" t="s">
        <v>8309</v>
      </c>
      <c r="Q41" s="11">
        <f t="shared" si="1"/>
        <v>1.3098000000000001</v>
      </c>
      <c r="R41">
        <f t="shared" si="2"/>
        <v>150.9</v>
      </c>
      <c r="S41" s="16">
        <f t="shared" si="0"/>
        <v>41754.047083333331</v>
      </c>
      <c r="T41">
        <f t="shared" si="3"/>
        <v>2014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8308</v>
      </c>
      <c r="P42" t="s">
        <v>8309</v>
      </c>
      <c r="Q42" s="11">
        <f t="shared" si="1"/>
        <v>1.0135000000000001</v>
      </c>
      <c r="R42">
        <f t="shared" si="2"/>
        <v>126.69</v>
      </c>
      <c r="S42" s="16">
        <f t="shared" si="0"/>
        <v>41789.21398148148</v>
      </c>
      <c r="T42">
        <f t="shared" si="3"/>
        <v>2014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8308</v>
      </c>
      <c r="P43" t="s">
        <v>8309</v>
      </c>
      <c r="Q43" s="11">
        <f t="shared" si="1"/>
        <v>1</v>
      </c>
      <c r="R43">
        <f t="shared" si="2"/>
        <v>105.26</v>
      </c>
      <c r="S43" s="16">
        <f t="shared" si="0"/>
        <v>41887.568912037037</v>
      </c>
      <c r="T43">
        <f t="shared" si="3"/>
        <v>2014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8308</v>
      </c>
      <c r="P44" t="s">
        <v>8309</v>
      </c>
      <c r="Q44" s="11">
        <f t="shared" si="1"/>
        <v>1.4185714285714286</v>
      </c>
      <c r="R44">
        <f t="shared" si="2"/>
        <v>117.51</v>
      </c>
      <c r="S44" s="16">
        <f t="shared" si="0"/>
        <v>41971.639189814814</v>
      </c>
      <c r="T44">
        <f t="shared" si="3"/>
        <v>2014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8308</v>
      </c>
      <c r="P45" t="s">
        <v>8309</v>
      </c>
      <c r="Q45" s="11">
        <f t="shared" si="1"/>
        <v>3.0865999999999998</v>
      </c>
      <c r="R45">
        <f t="shared" si="2"/>
        <v>117.36</v>
      </c>
      <c r="S45" s="16">
        <f t="shared" si="0"/>
        <v>41802.790347222224</v>
      </c>
      <c r="T45">
        <f t="shared" si="3"/>
        <v>2014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8308</v>
      </c>
      <c r="P46" t="s">
        <v>8309</v>
      </c>
      <c r="Q46" s="11">
        <f t="shared" si="1"/>
        <v>1</v>
      </c>
      <c r="R46">
        <f t="shared" si="2"/>
        <v>133.33000000000001</v>
      </c>
      <c r="S46" s="16">
        <f t="shared" si="0"/>
        <v>41874.098807870374</v>
      </c>
      <c r="T46">
        <f t="shared" si="3"/>
        <v>2014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8308</v>
      </c>
      <c r="P47" t="s">
        <v>8309</v>
      </c>
      <c r="Q47" s="11">
        <f t="shared" si="1"/>
        <v>1.2</v>
      </c>
      <c r="R47">
        <f t="shared" si="2"/>
        <v>98.36</v>
      </c>
      <c r="S47" s="16">
        <f t="shared" si="0"/>
        <v>42457.623923611114</v>
      </c>
      <c r="T47">
        <f t="shared" si="3"/>
        <v>2016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8308</v>
      </c>
      <c r="P48" t="s">
        <v>8309</v>
      </c>
      <c r="Q48" s="11">
        <f t="shared" si="1"/>
        <v>1.0416666666666667</v>
      </c>
      <c r="R48">
        <f t="shared" si="2"/>
        <v>194.44</v>
      </c>
      <c r="S48" s="16">
        <f t="shared" si="0"/>
        <v>42323.964976851858</v>
      </c>
      <c r="T48">
        <f t="shared" si="3"/>
        <v>2015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8308</v>
      </c>
      <c r="P49" t="s">
        <v>8309</v>
      </c>
      <c r="Q49" s="11">
        <f t="shared" si="1"/>
        <v>1.0761100000000001</v>
      </c>
      <c r="R49">
        <f t="shared" si="2"/>
        <v>76.87</v>
      </c>
      <c r="S49" s="16">
        <f t="shared" si="0"/>
        <v>41932.819525462961</v>
      </c>
      <c r="T49">
        <f t="shared" si="3"/>
        <v>2014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8308</v>
      </c>
      <c r="P50" t="s">
        <v>8309</v>
      </c>
      <c r="Q50" s="11">
        <f t="shared" si="1"/>
        <v>1.0794999999999999</v>
      </c>
      <c r="R50">
        <f t="shared" si="2"/>
        <v>56.82</v>
      </c>
      <c r="S50" s="16">
        <f t="shared" si="0"/>
        <v>42033.516898148147</v>
      </c>
      <c r="T50">
        <f t="shared" si="3"/>
        <v>2015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8308</v>
      </c>
      <c r="P51" t="s">
        <v>8309</v>
      </c>
      <c r="Q51" s="11">
        <f t="shared" si="1"/>
        <v>1</v>
      </c>
      <c r="R51">
        <f t="shared" si="2"/>
        <v>137.93</v>
      </c>
      <c r="S51" s="16">
        <f t="shared" si="0"/>
        <v>42271.176446759258</v>
      </c>
      <c r="T51">
        <f t="shared" si="3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8308</v>
      </c>
      <c r="P52" t="s">
        <v>8309</v>
      </c>
      <c r="Q52" s="11">
        <f t="shared" si="1"/>
        <v>1</v>
      </c>
      <c r="R52">
        <f t="shared" si="2"/>
        <v>27.27</v>
      </c>
      <c r="S52" s="16">
        <f t="shared" si="0"/>
        <v>41995.752986111111</v>
      </c>
      <c r="T52">
        <f t="shared" si="3"/>
        <v>2014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8308</v>
      </c>
      <c r="P53" t="s">
        <v>8309</v>
      </c>
      <c r="Q53" s="11">
        <f t="shared" si="1"/>
        <v>1.2801818181818181</v>
      </c>
      <c r="R53">
        <f t="shared" si="2"/>
        <v>118.34</v>
      </c>
      <c r="S53" s="16">
        <f t="shared" si="0"/>
        <v>42196.928668981483</v>
      </c>
      <c r="T53">
        <f t="shared" si="3"/>
        <v>2015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8308</v>
      </c>
      <c r="P54" t="s">
        <v>8309</v>
      </c>
      <c r="Q54" s="11">
        <f t="shared" si="1"/>
        <v>1.1620999999999999</v>
      </c>
      <c r="R54">
        <f t="shared" si="2"/>
        <v>223.48</v>
      </c>
      <c r="S54" s="16">
        <f t="shared" si="0"/>
        <v>41807.701921296299</v>
      </c>
      <c r="T54">
        <f t="shared" si="3"/>
        <v>2014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8308</v>
      </c>
      <c r="P55" t="s">
        <v>8309</v>
      </c>
      <c r="Q55" s="11">
        <f t="shared" si="1"/>
        <v>1.0963333333333334</v>
      </c>
      <c r="R55">
        <f t="shared" si="2"/>
        <v>28.11</v>
      </c>
      <c r="S55" s="16">
        <f t="shared" si="0"/>
        <v>41719.549131944441</v>
      </c>
      <c r="T55">
        <f t="shared" si="3"/>
        <v>2014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8308</v>
      </c>
      <c r="P56" t="s">
        <v>8309</v>
      </c>
      <c r="Q56" s="11">
        <f t="shared" si="1"/>
        <v>1.01</v>
      </c>
      <c r="R56">
        <f t="shared" si="2"/>
        <v>194.23</v>
      </c>
      <c r="S56" s="16">
        <f t="shared" si="0"/>
        <v>42333.713206018518</v>
      </c>
      <c r="T56">
        <f t="shared" si="3"/>
        <v>2015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8308</v>
      </c>
      <c r="P57" t="s">
        <v>8309</v>
      </c>
      <c r="Q57" s="11">
        <f t="shared" si="1"/>
        <v>1.2895348837209302</v>
      </c>
      <c r="R57">
        <f t="shared" si="2"/>
        <v>128.94999999999999</v>
      </c>
      <c r="S57" s="16">
        <f t="shared" si="0"/>
        <v>42496.968935185185</v>
      </c>
      <c r="T57">
        <f t="shared" si="3"/>
        <v>2016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8308</v>
      </c>
      <c r="P58" t="s">
        <v>8309</v>
      </c>
      <c r="Q58" s="11">
        <f t="shared" si="1"/>
        <v>1.0726249999999999</v>
      </c>
      <c r="R58">
        <f t="shared" si="2"/>
        <v>49.32</v>
      </c>
      <c r="S58" s="16">
        <f t="shared" si="0"/>
        <v>42149.548888888887</v>
      </c>
      <c r="T58">
        <f t="shared" si="3"/>
        <v>2015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8308</v>
      </c>
      <c r="P59" t="s">
        <v>8309</v>
      </c>
      <c r="Q59" s="11">
        <f t="shared" si="1"/>
        <v>1.0189999999999999</v>
      </c>
      <c r="R59">
        <f t="shared" si="2"/>
        <v>221.52</v>
      </c>
      <c r="S59" s="16">
        <f t="shared" si="0"/>
        <v>42089.83289351852</v>
      </c>
      <c r="T59">
        <f t="shared" si="3"/>
        <v>2015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8308</v>
      </c>
      <c r="P60" t="s">
        <v>8309</v>
      </c>
      <c r="Q60" s="11">
        <f t="shared" si="1"/>
        <v>1.0290999999999999</v>
      </c>
      <c r="R60">
        <f t="shared" si="2"/>
        <v>137.21</v>
      </c>
      <c r="S60" s="16">
        <f t="shared" si="0"/>
        <v>41932.745046296295</v>
      </c>
      <c r="T60">
        <f t="shared" si="3"/>
        <v>2014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8308</v>
      </c>
      <c r="P61" t="s">
        <v>8309</v>
      </c>
      <c r="Q61" s="11">
        <f t="shared" si="1"/>
        <v>1.0012570000000001</v>
      </c>
      <c r="R61">
        <f t="shared" si="2"/>
        <v>606.82000000000005</v>
      </c>
      <c r="S61" s="16">
        <f t="shared" si="0"/>
        <v>42230.23583333334</v>
      </c>
      <c r="T61">
        <f t="shared" si="3"/>
        <v>2015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8308</v>
      </c>
      <c r="P62" t="s">
        <v>8310</v>
      </c>
      <c r="Q62" s="11">
        <f t="shared" si="1"/>
        <v>1.0329622222222221</v>
      </c>
      <c r="R62">
        <f t="shared" si="2"/>
        <v>43.04</v>
      </c>
      <c r="S62" s="16">
        <f t="shared" si="0"/>
        <v>41701.901817129627</v>
      </c>
      <c r="T62">
        <f t="shared" si="3"/>
        <v>2014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8308</v>
      </c>
      <c r="P63" t="s">
        <v>8310</v>
      </c>
      <c r="Q63" s="11">
        <f t="shared" si="1"/>
        <v>1.4830000000000001</v>
      </c>
      <c r="R63">
        <f t="shared" si="2"/>
        <v>322.39</v>
      </c>
      <c r="S63" s="16">
        <f t="shared" si="0"/>
        <v>41409.814317129632</v>
      </c>
      <c r="T63">
        <f t="shared" si="3"/>
        <v>2013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8308</v>
      </c>
      <c r="P64" t="s">
        <v>8310</v>
      </c>
      <c r="Q64" s="11">
        <f t="shared" si="1"/>
        <v>1.5473333333333332</v>
      </c>
      <c r="R64">
        <f t="shared" si="2"/>
        <v>96.71</v>
      </c>
      <c r="S64" s="16">
        <f t="shared" si="0"/>
        <v>41311.799513888887</v>
      </c>
      <c r="T64">
        <f t="shared" si="3"/>
        <v>2013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8308</v>
      </c>
      <c r="P65" t="s">
        <v>8310</v>
      </c>
      <c r="Q65" s="11">
        <f t="shared" si="1"/>
        <v>1.1351849999999999</v>
      </c>
      <c r="R65">
        <f t="shared" si="2"/>
        <v>35.47</v>
      </c>
      <c r="S65" s="16">
        <f t="shared" si="0"/>
        <v>41612.912187499998</v>
      </c>
      <c r="T65">
        <f t="shared" si="3"/>
        <v>2013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8308</v>
      </c>
      <c r="P66" t="s">
        <v>8310</v>
      </c>
      <c r="Q66" s="11">
        <f t="shared" si="1"/>
        <v>1.7333333333333334</v>
      </c>
      <c r="R66">
        <f t="shared" si="2"/>
        <v>86.67</v>
      </c>
      <c r="S66" s="16">
        <f t="shared" ref="S66:S129" si="4">(((J66/60)/60)/24)+DATE(1970,1,1)</f>
        <v>41433.01829861111</v>
      </c>
      <c r="T66">
        <f t="shared" si="3"/>
        <v>2013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8308</v>
      </c>
      <c r="P67" t="s">
        <v>8310</v>
      </c>
      <c r="Q67" s="11">
        <f t="shared" ref="Q67:Q130" si="5">E67/D67</f>
        <v>1.0752857142857142</v>
      </c>
      <c r="R67">
        <f t="shared" ref="R67:R130" si="6">IFERROR(ROUND(E67/L67,2),0)</f>
        <v>132.05000000000001</v>
      </c>
      <c r="S67" s="16">
        <f t="shared" si="4"/>
        <v>41835.821226851855</v>
      </c>
      <c r="T67">
        <f t="shared" ref="T67:T130" si="7">YEAR(S67)</f>
        <v>2014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8308</v>
      </c>
      <c r="P68" t="s">
        <v>8310</v>
      </c>
      <c r="Q68" s="11">
        <f t="shared" si="5"/>
        <v>1.1859999999999999</v>
      </c>
      <c r="R68">
        <f t="shared" si="6"/>
        <v>91.23</v>
      </c>
      <c r="S68" s="16">
        <f t="shared" si="4"/>
        <v>42539.849768518514</v>
      </c>
      <c r="T68">
        <f t="shared" si="7"/>
        <v>2016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8308</v>
      </c>
      <c r="P69" t="s">
        <v>8310</v>
      </c>
      <c r="Q69" s="11">
        <f t="shared" si="5"/>
        <v>1.1625000000000001</v>
      </c>
      <c r="R69">
        <f t="shared" si="6"/>
        <v>116.25</v>
      </c>
      <c r="S69" s="16">
        <f t="shared" si="4"/>
        <v>41075.583379629628</v>
      </c>
      <c r="T69">
        <f t="shared" si="7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8308</v>
      </c>
      <c r="P70" t="s">
        <v>8310</v>
      </c>
      <c r="Q70" s="11">
        <f t="shared" si="5"/>
        <v>1.2716666666666667</v>
      </c>
      <c r="R70">
        <f t="shared" si="6"/>
        <v>21.19</v>
      </c>
      <c r="S70" s="16">
        <f t="shared" si="4"/>
        <v>41663.569340277776</v>
      </c>
      <c r="T70">
        <f t="shared" si="7"/>
        <v>2014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8308</v>
      </c>
      <c r="P71" t="s">
        <v>8310</v>
      </c>
      <c r="Q71" s="11">
        <f t="shared" si="5"/>
        <v>1.109423</v>
      </c>
      <c r="R71">
        <f t="shared" si="6"/>
        <v>62.33</v>
      </c>
      <c r="S71" s="16">
        <f t="shared" si="4"/>
        <v>40786.187789351854</v>
      </c>
      <c r="T71">
        <f t="shared" si="7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8308</v>
      </c>
      <c r="P72" t="s">
        <v>8310</v>
      </c>
      <c r="Q72" s="11">
        <f t="shared" si="5"/>
        <v>1.272</v>
      </c>
      <c r="R72">
        <f t="shared" si="6"/>
        <v>37.409999999999997</v>
      </c>
      <c r="S72" s="16">
        <f t="shared" si="4"/>
        <v>40730.896354166667</v>
      </c>
      <c r="T72">
        <f t="shared" si="7"/>
        <v>2011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8308</v>
      </c>
      <c r="P73" t="s">
        <v>8310</v>
      </c>
      <c r="Q73" s="11">
        <f t="shared" si="5"/>
        <v>1.2394444444444443</v>
      </c>
      <c r="R73">
        <f t="shared" si="6"/>
        <v>69.72</v>
      </c>
      <c r="S73" s="16">
        <f t="shared" si="4"/>
        <v>40997.271493055552</v>
      </c>
      <c r="T73">
        <f t="shared" si="7"/>
        <v>2012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8308</v>
      </c>
      <c r="P74" t="s">
        <v>8310</v>
      </c>
      <c r="Q74" s="11">
        <f t="shared" si="5"/>
        <v>1.084090909090909</v>
      </c>
      <c r="R74">
        <f t="shared" si="6"/>
        <v>58.17</v>
      </c>
      <c r="S74" s="16">
        <f t="shared" si="4"/>
        <v>41208.010196759256</v>
      </c>
      <c r="T74">
        <f t="shared" si="7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8308</v>
      </c>
      <c r="P75" t="s">
        <v>8310</v>
      </c>
      <c r="Q75" s="11">
        <f t="shared" si="5"/>
        <v>1</v>
      </c>
      <c r="R75">
        <f t="shared" si="6"/>
        <v>50</v>
      </c>
      <c r="S75" s="16">
        <f t="shared" si="4"/>
        <v>40587.75675925926</v>
      </c>
      <c r="T75">
        <f t="shared" si="7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8308</v>
      </c>
      <c r="P76" t="s">
        <v>8310</v>
      </c>
      <c r="Q76" s="11">
        <f t="shared" si="5"/>
        <v>1.1293199999999999</v>
      </c>
      <c r="R76">
        <f t="shared" si="6"/>
        <v>19.47</v>
      </c>
      <c r="S76" s="16">
        <f t="shared" si="4"/>
        <v>42360.487210648149</v>
      </c>
      <c r="T76">
        <f t="shared" si="7"/>
        <v>2015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8308</v>
      </c>
      <c r="P77" t="s">
        <v>8310</v>
      </c>
      <c r="Q77" s="11">
        <f t="shared" si="5"/>
        <v>1.1542857142857144</v>
      </c>
      <c r="R77">
        <f t="shared" si="6"/>
        <v>85.96</v>
      </c>
      <c r="S77" s="16">
        <f t="shared" si="4"/>
        <v>41357.209166666667</v>
      </c>
      <c r="T77">
        <f t="shared" si="7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8308</v>
      </c>
      <c r="P78" t="s">
        <v>8310</v>
      </c>
      <c r="Q78" s="11">
        <f t="shared" si="5"/>
        <v>1.5333333333333334</v>
      </c>
      <c r="R78">
        <f t="shared" si="6"/>
        <v>30.67</v>
      </c>
      <c r="S78" s="16">
        <f t="shared" si="4"/>
        <v>40844.691643518519</v>
      </c>
      <c r="T78">
        <f t="shared" si="7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8308</v>
      </c>
      <c r="P79" t="s">
        <v>8310</v>
      </c>
      <c r="Q79" s="11">
        <f t="shared" si="5"/>
        <v>3.9249999999999998</v>
      </c>
      <c r="R79">
        <f t="shared" si="6"/>
        <v>60.38</v>
      </c>
      <c r="S79" s="16">
        <f t="shared" si="4"/>
        <v>40997.144872685189</v>
      </c>
      <c r="T79">
        <f t="shared" si="7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8308</v>
      </c>
      <c r="P80" t="s">
        <v>8310</v>
      </c>
      <c r="Q80" s="11">
        <f t="shared" si="5"/>
        <v>27.02</v>
      </c>
      <c r="R80">
        <f t="shared" si="6"/>
        <v>38.6</v>
      </c>
      <c r="S80" s="16">
        <f t="shared" si="4"/>
        <v>42604.730567129634</v>
      </c>
      <c r="T80">
        <f t="shared" si="7"/>
        <v>2016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8308</v>
      </c>
      <c r="P81" t="s">
        <v>8310</v>
      </c>
      <c r="Q81" s="11">
        <f t="shared" si="5"/>
        <v>1.27</v>
      </c>
      <c r="R81">
        <f t="shared" si="6"/>
        <v>40.270000000000003</v>
      </c>
      <c r="S81" s="16">
        <f t="shared" si="4"/>
        <v>41724.776539351849</v>
      </c>
      <c r="T81">
        <f t="shared" si="7"/>
        <v>2014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8308</v>
      </c>
      <c r="P82" t="s">
        <v>8310</v>
      </c>
      <c r="Q82" s="11">
        <f t="shared" si="5"/>
        <v>1.0725</v>
      </c>
      <c r="R82">
        <f t="shared" si="6"/>
        <v>273.83</v>
      </c>
      <c r="S82" s="16">
        <f t="shared" si="4"/>
        <v>41583.083981481483</v>
      </c>
      <c r="T82">
        <f t="shared" si="7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8308</v>
      </c>
      <c r="P83" t="s">
        <v>8310</v>
      </c>
      <c r="Q83" s="11">
        <f t="shared" si="5"/>
        <v>1.98</v>
      </c>
      <c r="R83">
        <f t="shared" si="6"/>
        <v>53.04</v>
      </c>
      <c r="S83" s="16">
        <f t="shared" si="4"/>
        <v>41100.158877314818</v>
      </c>
      <c r="T83">
        <f t="shared" si="7"/>
        <v>2012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8308</v>
      </c>
      <c r="P84" t="s">
        <v>8310</v>
      </c>
      <c r="Q84" s="11">
        <f t="shared" si="5"/>
        <v>1.0001249999999999</v>
      </c>
      <c r="R84">
        <f t="shared" si="6"/>
        <v>40.01</v>
      </c>
      <c r="S84" s="16">
        <f t="shared" si="4"/>
        <v>40795.820150462961</v>
      </c>
      <c r="T84">
        <f t="shared" si="7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8308</v>
      </c>
      <c r="P85" t="s">
        <v>8310</v>
      </c>
      <c r="Q85" s="11">
        <f t="shared" si="5"/>
        <v>1.0249999999999999</v>
      </c>
      <c r="R85">
        <f t="shared" si="6"/>
        <v>15.77</v>
      </c>
      <c r="S85" s="16">
        <f t="shared" si="4"/>
        <v>42042.615613425922</v>
      </c>
      <c r="T85">
        <f t="shared" si="7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8308</v>
      </c>
      <c r="P86" t="s">
        <v>8310</v>
      </c>
      <c r="Q86" s="11">
        <f t="shared" si="5"/>
        <v>1</v>
      </c>
      <c r="R86">
        <f t="shared" si="6"/>
        <v>71.430000000000007</v>
      </c>
      <c r="S86" s="16">
        <f t="shared" si="4"/>
        <v>40648.757939814815</v>
      </c>
      <c r="T86">
        <f t="shared" si="7"/>
        <v>2011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8308</v>
      </c>
      <c r="P87" t="s">
        <v>8310</v>
      </c>
      <c r="Q87" s="11">
        <f t="shared" si="5"/>
        <v>1.2549999999999999</v>
      </c>
      <c r="R87">
        <f t="shared" si="6"/>
        <v>71.709999999999994</v>
      </c>
      <c r="S87" s="16">
        <f t="shared" si="4"/>
        <v>40779.125428240739</v>
      </c>
      <c r="T87">
        <f t="shared" si="7"/>
        <v>2011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8308</v>
      </c>
      <c r="P88" t="s">
        <v>8310</v>
      </c>
      <c r="Q88" s="11">
        <f t="shared" si="5"/>
        <v>1.0646666666666667</v>
      </c>
      <c r="R88">
        <f t="shared" si="6"/>
        <v>375.76</v>
      </c>
      <c r="S88" s="16">
        <f t="shared" si="4"/>
        <v>42291.556076388893</v>
      </c>
      <c r="T88">
        <f t="shared" si="7"/>
        <v>2015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8308</v>
      </c>
      <c r="P89" t="s">
        <v>8310</v>
      </c>
      <c r="Q89" s="11">
        <f t="shared" si="5"/>
        <v>1.046</v>
      </c>
      <c r="R89">
        <f t="shared" si="6"/>
        <v>104.6</v>
      </c>
      <c r="S89" s="16">
        <f t="shared" si="4"/>
        <v>40322.53938657407</v>
      </c>
      <c r="T89">
        <f t="shared" si="7"/>
        <v>2010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8308</v>
      </c>
      <c r="P90" t="s">
        <v>8310</v>
      </c>
      <c r="Q90" s="11">
        <f t="shared" si="5"/>
        <v>1.0285714285714285</v>
      </c>
      <c r="R90">
        <f t="shared" si="6"/>
        <v>60</v>
      </c>
      <c r="S90" s="16">
        <f t="shared" si="4"/>
        <v>41786.65892361111</v>
      </c>
      <c r="T90">
        <f t="shared" si="7"/>
        <v>2014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8308</v>
      </c>
      <c r="P91" t="s">
        <v>8310</v>
      </c>
      <c r="Q91" s="11">
        <f t="shared" si="5"/>
        <v>1.1506666666666667</v>
      </c>
      <c r="R91">
        <f t="shared" si="6"/>
        <v>123.29</v>
      </c>
      <c r="S91" s="16">
        <f t="shared" si="4"/>
        <v>41402.752222222225</v>
      </c>
      <c r="T91">
        <f t="shared" si="7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8308</v>
      </c>
      <c r="P92" t="s">
        <v>8310</v>
      </c>
      <c r="Q92" s="11">
        <f t="shared" si="5"/>
        <v>1.004</v>
      </c>
      <c r="R92">
        <f t="shared" si="6"/>
        <v>31.38</v>
      </c>
      <c r="S92" s="16">
        <f t="shared" si="4"/>
        <v>40706.297442129631</v>
      </c>
      <c r="T92">
        <f t="shared" si="7"/>
        <v>2011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8308</v>
      </c>
      <c r="P93" t="s">
        <v>8310</v>
      </c>
      <c r="Q93" s="11">
        <f t="shared" si="5"/>
        <v>1.2</v>
      </c>
      <c r="R93">
        <f t="shared" si="6"/>
        <v>78.260000000000005</v>
      </c>
      <c r="S93" s="16">
        <f t="shared" si="4"/>
        <v>40619.402361111112</v>
      </c>
      <c r="T93">
        <f t="shared" si="7"/>
        <v>2011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8308</v>
      </c>
      <c r="P94" t="s">
        <v>8310</v>
      </c>
      <c r="Q94" s="11">
        <f t="shared" si="5"/>
        <v>1.052</v>
      </c>
      <c r="R94">
        <f t="shared" si="6"/>
        <v>122.33</v>
      </c>
      <c r="S94" s="16">
        <f t="shared" si="4"/>
        <v>42721.198877314819</v>
      </c>
      <c r="T94">
        <f t="shared" si="7"/>
        <v>2016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8308</v>
      </c>
      <c r="P95" t="s">
        <v>8310</v>
      </c>
      <c r="Q95" s="11">
        <f t="shared" si="5"/>
        <v>1.1060000000000001</v>
      </c>
      <c r="R95">
        <f t="shared" si="6"/>
        <v>73.73</v>
      </c>
      <c r="S95" s="16">
        <f t="shared" si="4"/>
        <v>41065.858067129629</v>
      </c>
      <c r="T95">
        <f t="shared" si="7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8308</v>
      </c>
      <c r="P96" t="s">
        <v>8310</v>
      </c>
      <c r="Q96" s="11">
        <f t="shared" si="5"/>
        <v>1.04</v>
      </c>
      <c r="R96">
        <f t="shared" si="6"/>
        <v>21.67</v>
      </c>
      <c r="S96" s="16">
        <f t="shared" si="4"/>
        <v>41716.717847222222</v>
      </c>
      <c r="T96">
        <f t="shared" si="7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8308</v>
      </c>
      <c r="P97" t="s">
        <v>8310</v>
      </c>
      <c r="Q97" s="11">
        <f t="shared" si="5"/>
        <v>1.3142857142857143</v>
      </c>
      <c r="R97">
        <f t="shared" si="6"/>
        <v>21.9</v>
      </c>
      <c r="S97" s="16">
        <f t="shared" si="4"/>
        <v>40935.005104166667</v>
      </c>
      <c r="T97">
        <f t="shared" si="7"/>
        <v>2012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8308</v>
      </c>
      <c r="P98" t="s">
        <v>8310</v>
      </c>
      <c r="Q98" s="11">
        <f t="shared" si="5"/>
        <v>1.1466666666666667</v>
      </c>
      <c r="R98">
        <f t="shared" si="6"/>
        <v>50.59</v>
      </c>
      <c r="S98" s="16">
        <f t="shared" si="4"/>
        <v>40324.662511574075</v>
      </c>
      <c r="T98">
        <f t="shared" si="7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8308</v>
      </c>
      <c r="P99" t="s">
        <v>8310</v>
      </c>
      <c r="Q99" s="11">
        <f t="shared" si="5"/>
        <v>1.0625</v>
      </c>
      <c r="R99">
        <f t="shared" si="6"/>
        <v>53.13</v>
      </c>
      <c r="S99" s="16">
        <f t="shared" si="4"/>
        <v>40706.135208333333</v>
      </c>
      <c r="T99">
        <f t="shared" si="7"/>
        <v>2011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8308</v>
      </c>
      <c r="P100" t="s">
        <v>8310</v>
      </c>
      <c r="Q100" s="11">
        <f t="shared" si="5"/>
        <v>1.0625</v>
      </c>
      <c r="R100">
        <f t="shared" si="6"/>
        <v>56.67</v>
      </c>
      <c r="S100" s="16">
        <f t="shared" si="4"/>
        <v>41214.79483796296</v>
      </c>
      <c r="T100">
        <f t="shared" si="7"/>
        <v>2012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8308</v>
      </c>
      <c r="P101" t="s">
        <v>8310</v>
      </c>
      <c r="Q101" s="11">
        <f t="shared" si="5"/>
        <v>1.0601933333333333</v>
      </c>
      <c r="R101">
        <f t="shared" si="6"/>
        <v>40.78</v>
      </c>
      <c r="S101" s="16">
        <f t="shared" si="4"/>
        <v>41631.902766203704</v>
      </c>
      <c r="T101">
        <f t="shared" si="7"/>
        <v>2013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8308</v>
      </c>
      <c r="P102" t="s">
        <v>8310</v>
      </c>
      <c r="Q102" s="11">
        <f t="shared" si="5"/>
        <v>1</v>
      </c>
      <c r="R102">
        <f t="shared" si="6"/>
        <v>192.31</v>
      </c>
      <c r="S102" s="16">
        <f t="shared" si="4"/>
        <v>41197.753310185188</v>
      </c>
      <c r="T102">
        <f t="shared" si="7"/>
        <v>2012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8308</v>
      </c>
      <c r="P103" t="s">
        <v>8310</v>
      </c>
      <c r="Q103" s="11">
        <f t="shared" si="5"/>
        <v>1</v>
      </c>
      <c r="R103">
        <f t="shared" si="6"/>
        <v>100</v>
      </c>
      <c r="S103" s="16">
        <f t="shared" si="4"/>
        <v>41274.776736111111</v>
      </c>
      <c r="T103">
        <f t="shared" si="7"/>
        <v>2012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8308</v>
      </c>
      <c r="P104" t="s">
        <v>8310</v>
      </c>
      <c r="Q104" s="11">
        <f t="shared" si="5"/>
        <v>1.2775000000000001</v>
      </c>
      <c r="R104">
        <f t="shared" si="6"/>
        <v>117.92</v>
      </c>
      <c r="S104" s="16">
        <f t="shared" si="4"/>
        <v>40505.131168981483</v>
      </c>
      <c r="T104">
        <f t="shared" si="7"/>
        <v>2010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8308</v>
      </c>
      <c r="P105" t="s">
        <v>8310</v>
      </c>
      <c r="Q105" s="11">
        <f t="shared" si="5"/>
        <v>1.0515384615384615</v>
      </c>
      <c r="R105">
        <f t="shared" si="6"/>
        <v>27.9</v>
      </c>
      <c r="S105" s="16">
        <f t="shared" si="4"/>
        <v>41682.805902777778</v>
      </c>
      <c r="T105">
        <f t="shared" si="7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8308</v>
      </c>
      <c r="P106" t="s">
        <v>8310</v>
      </c>
      <c r="Q106" s="11">
        <f t="shared" si="5"/>
        <v>1.2</v>
      </c>
      <c r="R106">
        <f t="shared" si="6"/>
        <v>60</v>
      </c>
      <c r="S106" s="16">
        <f t="shared" si="4"/>
        <v>40612.695208333331</v>
      </c>
      <c r="T106">
        <f t="shared" si="7"/>
        <v>2011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8308</v>
      </c>
      <c r="P107" t="s">
        <v>8310</v>
      </c>
      <c r="Q107" s="11">
        <f t="shared" si="5"/>
        <v>1.074090909090909</v>
      </c>
      <c r="R107">
        <f t="shared" si="6"/>
        <v>39.380000000000003</v>
      </c>
      <c r="S107" s="16">
        <f t="shared" si="4"/>
        <v>42485.724768518514</v>
      </c>
      <c r="T107">
        <f t="shared" si="7"/>
        <v>2016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8308</v>
      </c>
      <c r="P108" t="s">
        <v>8310</v>
      </c>
      <c r="Q108" s="11">
        <f t="shared" si="5"/>
        <v>1.0049999999999999</v>
      </c>
      <c r="R108">
        <f t="shared" si="6"/>
        <v>186.11</v>
      </c>
      <c r="S108" s="16">
        <f t="shared" si="4"/>
        <v>40987.776631944449</v>
      </c>
      <c r="T108">
        <f t="shared" si="7"/>
        <v>2012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8308</v>
      </c>
      <c r="P109" t="s">
        <v>8310</v>
      </c>
      <c r="Q109" s="11">
        <f t="shared" si="5"/>
        <v>1.0246666666666666</v>
      </c>
      <c r="R109">
        <f t="shared" si="6"/>
        <v>111.38</v>
      </c>
      <c r="S109" s="16">
        <f t="shared" si="4"/>
        <v>40635.982488425929</v>
      </c>
      <c r="T109">
        <f t="shared" si="7"/>
        <v>2011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8308</v>
      </c>
      <c r="P110" t="s">
        <v>8310</v>
      </c>
      <c r="Q110" s="11">
        <f t="shared" si="5"/>
        <v>2.4666666666666668</v>
      </c>
      <c r="R110">
        <f t="shared" si="6"/>
        <v>78.72</v>
      </c>
      <c r="S110" s="16">
        <f t="shared" si="4"/>
        <v>41365.613078703704</v>
      </c>
      <c r="T110">
        <f t="shared" si="7"/>
        <v>2013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8308</v>
      </c>
      <c r="P111" t="s">
        <v>8310</v>
      </c>
      <c r="Q111" s="11">
        <f t="shared" si="5"/>
        <v>2.1949999999999998</v>
      </c>
      <c r="R111">
        <f t="shared" si="6"/>
        <v>46.7</v>
      </c>
      <c r="S111" s="16">
        <f t="shared" si="4"/>
        <v>40570.025810185187</v>
      </c>
      <c r="T111">
        <f t="shared" si="7"/>
        <v>2011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8308</v>
      </c>
      <c r="P112" t="s">
        <v>8310</v>
      </c>
      <c r="Q112" s="11">
        <f t="shared" si="5"/>
        <v>1.3076923076923077</v>
      </c>
      <c r="R112">
        <f t="shared" si="6"/>
        <v>65.38</v>
      </c>
      <c r="S112" s="16">
        <f t="shared" si="4"/>
        <v>41557.949687500004</v>
      </c>
      <c r="T112">
        <f t="shared" si="7"/>
        <v>2013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8308</v>
      </c>
      <c r="P113" t="s">
        <v>8310</v>
      </c>
      <c r="Q113" s="11">
        <f t="shared" si="5"/>
        <v>1.5457142857142858</v>
      </c>
      <c r="R113">
        <f t="shared" si="6"/>
        <v>102.08</v>
      </c>
      <c r="S113" s="16">
        <f t="shared" si="4"/>
        <v>42125.333182870367</v>
      </c>
      <c r="T113">
        <f t="shared" si="7"/>
        <v>2015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8308</v>
      </c>
      <c r="P114" t="s">
        <v>8310</v>
      </c>
      <c r="Q114" s="11">
        <f t="shared" si="5"/>
        <v>1.04</v>
      </c>
      <c r="R114">
        <f t="shared" si="6"/>
        <v>64.2</v>
      </c>
      <c r="S114" s="16">
        <f t="shared" si="4"/>
        <v>41718.043032407404</v>
      </c>
      <c r="T114">
        <f t="shared" si="7"/>
        <v>2014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8308</v>
      </c>
      <c r="P115" t="s">
        <v>8310</v>
      </c>
      <c r="Q115" s="11">
        <f t="shared" si="5"/>
        <v>1.41</v>
      </c>
      <c r="R115">
        <f t="shared" si="6"/>
        <v>90.38</v>
      </c>
      <c r="S115" s="16">
        <f t="shared" si="4"/>
        <v>40753.758425925924</v>
      </c>
      <c r="T115">
        <f t="shared" si="7"/>
        <v>2011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8308</v>
      </c>
      <c r="P116" t="s">
        <v>8310</v>
      </c>
      <c r="Q116" s="11">
        <f t="shared" si="5"/>
        <v>1.0333333333333334</v>
      </c>
      <c r="R116">
        <f t="shared" si="6"/>
        <v>88.57</v>
      </c>
      <c r="S116" s="16">
        <f t="shared" si="4"/>
        <v>40861.27416666667</v>
      </c>
      <c r="T116">
        <f t="shared" si="7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8308</v>
      </c>
      <c r="P117" t="s">
        <v>8310</v>
      </c>
      <c r="Q117" s="11">
        <f t="shared" si="5"/>
        <v>1.4044444444444444</v>
      </c>
      <c r="R117">
        <f t="shared" si="6"/>
        <v>28.73</v>
      </c>
      <c r="S117" s="16">
        <f t="shared" si="4"/>
        <v>40918.738935185182</v>
      </c>
      <c r="T117">
        <f t="shared" si="7"/>
        <v>2012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8308</v>
      </c>
      <c r="P118" t="s">
        <v>8310</v>
      </c>
      <c r="Q118" s="11">
        <f t="shared" si="5"/>
        <v>1.1365714285714286</v>
      </c>
      <c r="R118">
        <f t="shared" si="6"/>
        <v>69.790000000000006</v>
      </c>
      <c r="S118" s="16">
        <f t="shared" si="4"/>
        <v>40595.497164351851</v>
      </c>
      <c r="T118">
        <f t="shared" si="7"/>
        <v>2011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8308</v>
      </c>
      <c r="P119" t="s">
        <v>8310</v>
      </c>
      <c r="Q119" s="11">
        <f t="shared" si="5"/>
        <v>1.0049377777777779</v>
      </c>
      <c r="R119">
        <f t="shared" si="6"/>
        <v>167.49</v>
      </c>
      <c r="S119" s="16">
        <f t="shared" si="4"/>
        <v>40248.834999999999</v>
      </c>
      <c r="T119">
        <f t="shared" si="7"/>
        <v>2010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8308</v>
      </c>
      <c r="P120" t="s">
        <v>8310</v>
      </c>
      <c r="Q120" s="11">
        <f t="shared" si="5"/>
        <v>1.1303159999999999</v>
      </c>
      <c r="R120">
        <f t="shared" si="6"/>
        <v>144.91</v>
      </c>
      <c r="S120" s="16">
        <f t="shared" si="4"/>
        <v>40723.053657407407</v>
      </c>
      <c r="T120">
        <f t="shared" si="7"/>
        <v>2011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8308</v>
      </c>
      <c r="P121" t="s">
        <v>8310</v>
      </c>
      <c r="Q121" s="11">
        <f t="shared" si="5"/>
        <v>1.0455692307692308</v>
      </c>
      <c r="R121">
        <f t="shared" si="6"/>
        <v>91.84</v>
      </c>
      <c r="S121" s="16">
        <f t="shared" si="4"/>
        <v>40739.069282407407</v>
      </c>
      <c r="T121">
        <f t="shared" si="7"/>
        <v>2011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8308</v>
      </c>
      <c r="P122" t="s">
        <v>8311</v>
      </c>
      <c r="Q122" s="11">
        <f t="shared" si="5"/>
        <v>1.4285714285714287E-4</v>
      </c>
      <c r="R122">
        <f t="shared" si="6"/>
        <v>10</v>
      </c>
      <c r="S122" s="16">
        <f t="shared" si="4"/>
        <v>42616.049849537041</v>
      </c>
      <c r="T122">
        <f t="shared" si="7"/>
        <v>2016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8308</v>
      </c>
      <c r="P123" t="s">
        <v>8311</v>
      </c>
      <c r="Q123" s="11">
        <f t="shared" si="5"/>
        <v>3.3333333333333332E-4</v>
      </c>
      <c r="R123">
        <f t="shared" si="6"/>
        <v>1</v>
      </c>
      <c r="S123" s="16">
        <f t="shared" si="4"/>
        <v>42096.704976851848</v>
      </c>
      <c r="T123">
        <f t="shared" si="7"/>
        <v>2015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8308</v>
      </c>
      <c r="P124" t="s">
        <v>8311</v>
      </c>
      <c r="Q124" s="11">
        <f t="shared" si="5"/>
        <v>0</v>
      </c>
      <c r="R124">
        <f t="shared" si="6"/>
        <v>0</v>
      </c>
      <c r="S124" s="16">
        <f t="shared" si="4"/>
        <v>42593.431793981479</v>
      </c>
      <c r="T124">
        <f t="shared" si="7"/>
        <v>2016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8308</v>
      </c>
      <c r="P125" t="s">
        <v>8311</v>
      </c>
      <c r="Q125" s="11">
        <f t="shared" si="5"/>
        <v>2.7454545454545453E-3</v>
      </c>
      <c r="R125">
        <f t="shared" si="6"/>
        <v>25.17</v>
      </c>
      <c r="S125" s="16">
        <f t="shared" si="4"/>
        <v>41904.781990740739</v>
      </c>
      <c r="T125">
        <f t="shared" si="7"/>
        <v>2014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8308</v>
      </c>
      <c r="P126" t="s">
        <v>8311</v>
      </c>
      <c r="Q126" s="11">
        <f t="shared" si="5"/>
        <v>0</v>
      </c>
      <c r="R126">
        <f t="shared" si="6"/>
        <v>0</v>
      </c>
      <c r="S126" s="16">
        <f t="shared" si="4"/>
        <v>42114.928726851853</v>
      </c>
      <c r="T126">
        <f t="shared" si="7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8308</v>
      </c>
      <c r="P127" t="s">
        <v>8311</v>
      </c>
      <c r="Q127" s="11">
        <f t="shared" si="5"/>
        <v>0.14000000000000001</v>
      </c>
      <c r="R127">
        <f t="shared" si="6"/>
        <v>11.67</v>
      </c>
      <c r="S127" s="16">
        <f t="shared" si="4"/>
        <v>42709.993981481486</v>
      </c>
      <c r="T127">
        <f t="shared" si="7"/>
        <v>2016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8308</v>
      </c>
      <c r="P128" t="s">
        <v>8311</v>
      </c>
      <c r="Q128" s="11">
        <f t="shared" si="5"/>
        <v>5.5480000000000002E-2</v>
      </c>
      <c r="R128">
        <f t="shared" si="6"/>
        <v>106.69</v>
      </c>
      <c r="S128" s="16">
        <f t="shared" si="4"/>
        <v>42135.589548611111</v>
      </c>
      <c r="T128">
        <f t="shared" si="7"/>
        <v>2015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8308</v>
      </c>
      <c r="P129" t="s">
        <v>8311</v>
      </c>
      <c r="Q129" s="11">
        <f t="shared" si="5"/>
        <v>2.375E-2</v>
      </c>
      <c r="R129">
        <f t="shared" si="6"/>
        <v>47.5</v>
      </c>
      <c r="S129" s="16">
        <f t="shared" si="4"/>
        <v>42067.62431712963</v>
      </c>
      <c r="T129">
        <f t="shared" si="7"/>
        <v>2015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8308</v>
      </c>
      <c r="P130" t="s">
        <v>8311</v>
      </c>
      <c r="Q130" s="11">
        <f t="shared" si="5"/>
        <v>1.8669999999999999E-2</v>
      </c>
      <c r="R130">
        <f t="shared" si="6"/>
        <v>311.17</v>
      </c>
      <c r="S130" s="16">
        <f t="shared" ref="S130:S193" si="8">(((J130/60)/60)/24)+DATE(1970,1,1)</f>
        <v>42628.22792824074</v>
      </c>
      <c r="T130">
        <f t="shared" si="7"/>
        <v>2016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8308</v>
      </c>
      <c r="P131" t="s">
        <v>8311</v>
      </c>
      <c r="Q131" s="11">
        <f t="shared" ref="Q131:Q194" si="9">E131/D131</f>
        <v>0</v>
      </c>
      <c r="R131">
        <f t="shared" ref="R131:R194" si="10">IFERROR(ROUND(E131/L131,2),0)</f>
        <v>0</v>
      </c>
      <c r="S131" s="16">
        <f t="shared" si="8"/>
        <v>41882.937303240738</v>
      </c>
      <c r="T131">
        <f t="shared" ref="T131:T194" si="11">YEAR(S131)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8308</v>
      </c>
      <c r="P132" t="s">
        <v>8311</v>
      </c>
      <c r="Q132" s="11">
        <f t="shared" si="9"/>
        <v>0</v>
      </c>
      <c r="R132">
        <f t="shared" si="10"/>
        <v>0</v>
      </c>
      <c r="S132" s="16">
        <f t="shared" si="8"/>
        <v>41778.915416666663</v>
      </c>
      <c r="T132">
        <f t="shared" si="11"/>
        <v>2014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8308</v>
      </c>
      <c r="P133" t="s">
        <v>8311</v>
      </c>
      <c r="Q133" s="11">
        <f t="shared" si="9"/>
        <v>0</v>
      </c>
      <c r="R133">
        <f t="shared" si="10"/>
        <v>0</v>
      </c>
      <c r="S133" s="16">
        <f t="shared" si="8"/>
        <v>42541.837511574078</v>
      </c>
      <c r="T133">
        <f t="shared" si="11"/>
        <v>2016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8308</v>
      </c>
      <c r="P134" t="s">
        <v>8311</v>
      </c>
      <c r="Q134" s="11">
        <f t="shared" si="9"/>
        <v>9.5687499999999995E-2</v>
      </c>
      <c r="R134">
        <f t="shared" si="10"/>
        <v>94.51</v>
      </c>
      <c r="S134" s="16">
        <f t="shared" si="8"/>
        <v>41905.812581018516</v>
      </c>
      <c r="T134">
        <f t="shared" si="11"/>
        <v>2014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8308</v>
      </c>
      <c r="P135" t="s">
        <v>8311</v>
      </c>
      <c r="Q135" s="11">
        <f t="shared" si="9"/>
        <v>0</v>
      </c>
      <c r="R135">
        <f t="shared" si="10"/>
        <v>0</v>
      </c>
      <c r="S135" s="16">
        <f t="shared" si="8"/>
        <v>42491.80768518518</v>
      </c>
      <c r="T135">
        <f t="shared" si="11"/>
        <v>2016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8308</v>
      </c>
      <c r="P136" t="s">
        <v>8311</v>
      </c>
      <c r="Q136" s="11">
        <f t="shared" si="9"/>
        <v>0</v>
      </c>
      <c r="R136">
        <f t="shared" si="10"/>
        <v>0</v>
      </c>
      <c r="S136" s="16">
        <f t="shared" si="8"/>
        <v>42221.909930555557</v>
      </c>
      <c r="T136">
        <f t="shared" si="11"/>
        <v>2015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8308</v>
      </c>
      <c r="P137" t="s">
        <v>8311</v>
      </c>
      <c r="Q137" s="11">
        <f t="shared" si="9"/>
        <v>0.13433333333333333</v>
      </c>
      <c r="R137">
        <f t="shared" si="10"/>
        <v>80.599999999999994</v>
      </c>
      <c r="S137" s="16">
        <f t="shared" si="8"/>
        <v>41788.381909722222</v>
      </c>
      <c r="T137">
        <f t="shared" si="11"/>
        <v>2014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8308</v>
      </c>
      <c r="P138" t="s">
        <v>8311</v>
      </c>
      <c r="Q138" s="11">
        <f t="shared" si="9"/>
        <v>0</v>
      </c>
      <c r="R138">
        <f t="shared" si="10"/>
        <v>0</v>
      </c>
      <c r="S138" s="16">
        <f t="shared" si="8"/>
        <v>42096.410115740742</v>
      </c>
      <c r="T138">
        <f t="shared" si="11"/>
        <v>2015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8308</v>
      </c>
      <c r="P139" t="s">
        <v>8311</v>
      </c>
      <c r="Q139" s="11">
        <f t="shared" si="9"/>
        <v>0</v>
      </c>
      <c r="R139">
        <f t="shared" si="10"/>
        <v>0</v>
      </c>
      <c r="S139" s="16">
        <f t="shared" si="8"/>
        <v>42239.573993055557</v>
      </c>
      <c r="T139">
        <f t="shared" si="11"/>
        <v>2015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8308</v>
      </c>
      <c r="P140" t="s">
        <v>8311</v>
      </c>
      <c r="Q140" s="11">
        <f t="shared" si="9"/>
        <v>3.1413333333333335E-2</v>
      </c>
      <c r="R140">
        <f t="shared" si="10"/>
        <v>81.239999999999995</v>
      </c>
      <c r="S140" s="16">
        <f t="shared" si="8"/>
        <v>42186.257418981477</v>
      </c>
      <c r="T140">
        <f t="shared" si="11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8308</v>
      </c>
      <c r="P141" t="s">
        <v>8311</v>
      </c>
      <c r="Q141" s="11">
        <f t="shared" si="9"/>
        <v>1</v>
      </c>
      <c r="R141">
        <f t="shared" si="10"/>
        <v>500</v>
      </c>
      <c r="S141" s="16">
        <f t="shared" si="8"/>
        <v>42187.920972222222</v>
      </c>
      <c r="T141">
        <f t="shared" si="11"/>
        <v>2015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8308</v>
      </c>
      <c r="P142" t="s">
        <v>8311</v>
      </c>
      <c r="Q142" s="11">
        <f t="shared" si="9"/>
        <v>0</v>
      </c>
      <c r="R142">
        <f t="shared" si="10"/>
        <v>0</v>
      </c>
      <c r="S142" s="16">
        <f t="shared" si="8"/>
        <v>42053.198287037041</v>
      </c>
      <c r="T142">
        <f t="shared" si="11"/>
        <v>2015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8308</v>
      </c>
      <c r="P143" t="s">
        <v>8311</v>
      </c>
      <c r="Q143" s="11">
        <f t="shared" si="9"/>
        <v>0.10775</v>
      </c>
      <c r="R143">
        <f t="shared" si="10"/>
        <v>46.18</v>
      </c>
      <c r="S143" s="16">
        <f t="shared" si="8"/>
        <v>42110.153043981481</v>
      </c>
      <c r="T143">
        <f t="shared" si="11"/>
        <v>2015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8308</v>
      </c>
      <c r="P144" t="s">
        <v>8311</v>
      </c>
      <c r="Q144" s="11">
        <f t="shared" si="9"/>
        <v>3.3333333333333335E-3</v>
      </c>
      <c r="R144">
        <f t="shared" si="10"/>
        <v>10</v>
      </c>
      <c r="S144" s="16">
        <f t="shared" si="8"/>
        <v>41938.893263888887</v>
      </c>
      <c r="T144">
        <f t="shared" si="11"/>
        <v>2014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8308</v>
      </c>
      <c r="P145" t="s">
        <v>8311</v>
      </c>
      <c r="Q145" s="11">
        <f t="shared" si="9"/>
        <v>0</v>
      </c>
      <c r="R145">
        <f t="shared" si="10"/>
        <v>0</v>
      </c>
      <c r="S145" s="16">
        <f t="shared" si="8"/>
        <v>42559.064143518524</v>
      </c>
      <c r="T145">
        <f t="shared" si="11"/>
        <v>2016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8308</v>
      </c>
      <c r="P146" t="s">
        <v>8311</v>
      </c>
      <c r="Q146" s="11">
        <f t="shared" si="9"/>
        <v>0.27600000000000002</v>
      </c>
      <c r="R146">
        <f t="shared" si="10"/>
        <v>55.95</v>
      </c>
      <c r="S146" s="16">
        <f t="shared" si="8"/>
        <v>42047.762407407412</v>
      </c>
      <c r="T146">
        <f t="shared" si="11"/>
        <v>2015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8308</v>
      </c>
      <c r="P147" t="s">
        <v>8311</v>
      </c>
      <c r="Q147" s="11">
        <f t="shared" si="9"/>
        <v>7.5111111111111115E-2</v>
      </c>
      <c r="R147">
        <f t="shared" si="10"/>
        <v>37.56</v>
      </c>
      <c r="S147" s="16">
        <f t="shared" si="8"/>
        <v>42200.542268518519</v>
      </c>
      <c r="T147">
        <f t="shared" si="11"/>
        <v>2015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8308</v>
      </c>
      <c r="P148" t="s">
        <v>8311</v>
      </c>
      <c r="Q148" s="11">
        <f t="shared" si="9"/>
        <v>5.7499999999999999E-3</v>
      </c>
      <c r="R148">
        <f t="shared" si="10"/>
        <v>38.33</v>
      </c>
      <c r="S148" s="16">
        <f t="shared" si="8"/>
        <v>42693.016180555554</v>
      </c>
      <c r="T148">
        <f t="shared" si="11"/>
        <v>2016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8308</v>
      </c>
      <c r="P149" t="s">
        <v>8311</v>
      </c>
      <c r="Q149" s="11">
        <f t="shared" si="9"/>
        <v>0</v>
      </c>
      <c r="R149">
        <f t="shared" si="10"/>
        <v>0</v>
      </c>
      <c r="S149" s="16">
        <f t="shared" si="8"/>
        <v>41969.767824074079</v>
      </c>
      <c r="T149">
        <f t="shared" si="11"/>
        <v>2014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8308</v>
      </c>
      <c r="P150" t="s">
        <v>8311</v>
      </c>
      <c r="Q150" s="11">
        <f t="shared" si="9"/>
        <v>8.0000000000000004E-4</v>
      </c>
      <c r="R150">
        <f t="shared" si="10"/>
        <v>20</v>
      </c>
      <c r="S150" s="16">
        <f t="shared" si="8"/>
        <v>42397.281666666662</v>
      </c>
      <c r="T150">
        <f t="shared" si="11"/>
        <v>2016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8308</v>
      </c>
      <c r="P151" t="s">
        <v>8311</v>
      </c>
      <c r="Q151" s="11">
        <f t="shared" si="9"/>
        <v>9.1999999999999998E-3</v>
      </c>
      <c r="R151">
        <f t="shared" si="10"/>
        <v>15.33</v>
      </c>
      <c r="S151" s="16">
        <f t="shared" si="8"/>
        <v>41968.172106481477</v>
      </c>
      <c r="T151">
        <f t="shared" si="11"/>
        <v>2014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8308</v>
      </c>
      <c r="P152" t="s">
        <v>8311</v>
      </c>
      <c r="Q152" s="11">
        <f t="shared" si="9"/>
        <v>0.23163076923076922</v>
      </c>
      <c r="R152">
        <f t="shared" si="10"/>
        <v>449.43</v>
      </c>
      <c r="S152" s="16">
        <f t="shared" si="8"/>
        <v>42090.161828703705</v>
      </c>
      <c r="T152">
        <f t="shared" si="11"/>
        <v>2015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8308</v>
      </c>
      <c r="P153" t="s">
        <v>8311</v>
      </c>
      <c r="Q153" s="11">
        <f t="shared" si="9"/>
        <v>5.5999999999999995E-4</v>
      </c>
      <c r="R153">
        <f t="shared" si="10"/>
        <v>28</v>
      </c>
      <c r="S153" s="16">
        <f t="shared" si="8"/>
        <v>42113.550821759258</v>
      </c>
      <c r="T153">
        <f t="shared" si="11"/>
        <v>2015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8308</v>
      </c>
      <c r="P154" t="s">
        <v>8311</v>
      </c>
      <c r="Q154" s="11">
        <f t="shared" si="9"/>
        <v>7.8947368421052633E-5</v>
      </c>
      <c r="R154">
        <f t="shared" si="10"/>
        <v>15</v>
      </c>
      <c r="S154" s="16">
        <f t="shared" si="8"/>
        <v>41875.077546296299</v>
      </c>
      <c r="T154">
        <f t="shared" si="11"/>
        <v>2014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8308</v>
      </c>
      <c r="P155" t="s">
        <v>8311</v>
      </c>
      <c r="Q155" s="11">
        <f t="shared" si="9"/>
        <v>7.1799999999999998E-3</v>
      </c>
      <c r="R155">
        <f t="shared" si="10"/>
        <v>35.9</v>
      </c>
      <c r="S155" s="16">
        <f t="shared" si="8"/>
        <v>41933.586157407408</v>
      </c>
      <c r="T155">
        <f t="shared" si="11"/>
        <v>2014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8308</v>
      </c>
      <c r="P156" t="s">
        <v>8311</v>
      </c>
      <c r="Q156" s="11">
        <f t="shared" si="9"/>
        <v>2.6666666666666668E-2</v>
      </c>
      <c r="R156">
        <f t="shared" si="10"/>
        <v>13.33</v>
      </c>
      <c r="S156" s="16">
        <f t="shared" si="8"/>
        <v>42115.547395833331</v>
      </c>
      <c r="T156">
        <f t="shared" si="11"/>
        <v>2015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8308</v>
      </c>
      <c r="P157" t="s">
        <v>8311</v>
      </c>
      <c r="Q157" s="11">
        <f t="shared" si="9"/>
        <v>6.0000000000000002E-5</v>
      </c>
      <c r="R157">
        <f t="shared" si="10"/>
        <v>20.25</v>
      </c>
      <c r="S157" s="16">
        <f t="shared" si="8"/>
        <v>42168.559432870374</v>
      </c>
      <c r="T157">
        <f t="shared" si="11"/>
        <v>2015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8308</v>
      </c>
      <c r="P158" t="s">
        <v>8311</v>
      </c>
      <c r="Q158" s="11">
        <f t="shared" si="9"/>
        <v>5.0999999999999997E-2</v>
      </c>
      <c r="R158">
        <f t="shared" si="10"/>
        <v>119</v>
      </c>
      <c r="S158" s="16">
        <f t="shared" si="8"/>
        <v>41794.124953703707</v>
      </c>
      <c r="T158">
        <f t="shared" si="11"/>
        <v>2014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8308</v>
      </c>
      <c r="P159" t="s">
        <v>8311</v>
      </c>
      <c r="Q159" s="11">
        <f t="shared" si="9"/>
        <v>2.671118530884808E-3</v>
      </c>
      <c r="R159">
        <f t="shared" si="10"/>
        <v>4</v>
      </c>
      <c r="S159" s="16">
        <f t="shared" si="8"/>
        <v>42396.911712962959</v>
      </c>
      <c r="T159">
        <f t="shared" si="11"/>
        <v>2016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8308</v>
      </c>
      <c r="P160" t="s">
        <v>8311</v>
      </c>
      <c r="Q160" s="11">
        <f t="shared" si="9"/>
        <v>0</v>
      </c>
      <c r="R160">
        <f t="shared" si="10"/>
        <v>0</v>
      </c>
      <c r="S160" s="16">
        <f t="shared" si="8"/>
        <v>41904.07671296296</v>
      </c>
      <c r="T160">
        <f t="shared" si="11"/>
        <v>2014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8308</v>
      </c>
      <c r="P161" t="s">
        <v>8311</v>
      </c>
      <c r="Q161" s="11">
        <f t="shared" si="9"/>
        <v>2.0000000000000002E-5</v>
      </c>
      <c r="R161">
        <f t="shared" si="10"/>
        <v>10</v>
      </c>
      <c r="S161" s="16">
        <f t="shared" si="8"/>
        <v>42514.434548611112</v>
      </c>
      <c r="T161">
        <f t="shared" si="11"/>
        <v>2016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8308</v>
      </c>
      <c r="P162" t="s">
        <v>8312</v>
      </c>
      <c r="Q162" s="11">
        <f t="shared" si="9"/>
        <v>0</v>
      </c>
      <c r="R162">
        <f t="shared" si="10"/>
        <v>0</v>
      </c>
      <c r="S162" s="16">
        <f t="shared" si="8"/>
        <v>42171.913090277783</v>
      </c>
      <c r="T162">
        <f t="shared" si="11"/>
        <v>2015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8308</v>
      </c>
      <c r="P163" t="s">
        <v>8312</v>
      </c>
      <c r="Q163" s="11">
        <f t="shared" si="9"/>
        <v>1E-4</v>
      </c>
      <c r="R163">
        <f t="shared" si="10"/>
        <v>5</v>
      </c>
      <c r="S163" s="16">
        <f t="shared" si="8"/>
        <v>41792.687442129631</v>
      </c>
      <c r="T163">
        <f t="shared" si="11"/>
        <v>2014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8308</v>
      </c>
      <c r="P164" t="s">
        <v>8312</v>
      </c>
      <c r="Q164" s="11">
        <f t="shared" si="9"/>
        <v>0.15535714285714286</v>
      </c>
      <c r="R164">
        <f t="shared" si="10"/>
        <v>43.5</v>
      </c>
      <c r="S164" s="16">
        <f t="shared" si="8"/>
        <v>41835.126805555556</v>
      </c>
      <c r="T164">
        <f t="shared" si="11"/>
        <v>2014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8308</v>
      </c>
      <c r="P165" t="s">
        <v>8312</v>
      </c>
      <c r="Q165" s="11">
        <f t="shared" si="9"/>
        <v>0</v>
      </c>
      <c r="R165">
        <f t="shared" si="10"/>
        <v>0</v>
      </c>
      <c r="S165" s="16">
        <f t="shared" si="8"/>
        <v>42243.961273148147</v>
      </c>
      <c r="T165">
        <f t="shared" si="11"/>
        <v>2015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8308</v>
      </c>
      <c r="P166" t="s">
        <v>8312</v>
      </c>
      <c r="Q166" s="11">
        <f t="shared" si="9"/>
        <v>5.3333333333333332E-3</v>
      </c>
      <c r="R166">
        <f t="shared" si="10"/>
        <v>91.43</v>
      </c>
      <c r="S166" s="16">
        <f t="shared" si="8"/>
        <v>41841.762743055559</v>
      </c>
      <c r="T166">
        <f t="shared" si="11"/>
        <v>2014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8308</v>
      </c>
      <c r="P167" t="s">
        <v>8312</v>
      </c>
      <c r="Q167" s="11">
        <f t="shared" si="9"/>
        <v>0</v>
      </c>
      <c r="R167">
        <f t="shared" si="10"/>
        <v>0</v>
      </c>
      <c r="S167" s="16">
        <f t="shared" si="8"/>
        <v>42351.658842592587</v>
      </c>
      <c r="T167">
        <f t="shared" si="11"/>
        <v>2015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8308</v>
      </c>
      <c r="P168" t="s">
        <v>8312</v>
      </c>
      <c r="Q168" s="11">
        <f t="shared" si="9"/>
        <v>0.6</v>
      </c>
      <c r="R168">
        <f t="shared" si="10"/>
        <v>3000</v>
      </c>
      <c r="S168" s="16">
        <f t="shared" si="8"/>
        <v>42721.075949074075</v>
      </c>
      <c r="T168">
        <f t="shared" si="11"/>
        <v>2016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8308</v>
      </c>
      <c r="P169" t="s">
        <v>8312</v>
      </c>
      <c r="Q169" s="11">
        <f t="shared" si="9"/>
        <v>1E-4</v>
      </c>
      <c r="R169">
        <f t="shared" si="10"/>
        <v>5.5</v>
      </c>
      <c r="S169" s="16">
        <f t="shared" si="8"/>
        <v>42160.927488425921</v>
      </c>
      <c r="T169">
        <f t="shared" si="11"/>
        <v>2015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8308</v>
      </c>
      <c r="P170" t="s">
        <v>8312</v>
      </c>
      <c r="Q170" s="11">
        <f t="shared" si="9"/>
        <v>4.0625000000000001E-2</v>
      </c>
      <c r="R170">
        <f t="shared" si="10"/>
        <v>108.33</v>
      </c>
      <c r="S170" s="16">
        <f t="shared" si="8"/>
        <v>42052.83530092593</v>
      </c>
      <c r="T170">
        <f t="shared" si="11"/>
        <v>2015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8308</v>
      </c>
      <c r="P171" t="s">
        <v>8312</v>
      </c>
      <c r="Q171" s="11">
        <f t="shared" si="9"/>
        <v>0.224</v>
      </c>
      <c r="R171">
        <f t="shared" si="10"/>
        <v>56</v>
      </c>
      <c r="S171" s="16">
        <f t="shared" si="8"/>
        <v>41900.505312499998</v>
      </c>
      <c r="T171">
        <f t="shared" si="11"/>
        <v>2014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8308</v>
      </c>
      <c r="P172" t="s">
        <v>8312</v>
      </c>
      <c r="Q172" s="11">
        <f t="shared" si="9"/>
        <v>3.2500000000000001E-2</v>
      </c>
      <c r="R172">
        <f t="shared" si="10"/>
        <v>32.5</v>
      </c>
      <c r="S172" s="16">
        <f t="shared" si="8"/>
        <v>42216.977812500001</v>
      </c>
      <c r="T172">
        <f t="shared" si="11"/>
        <v>2015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8308</v>
      </c>
      <c r="P173" t="s">
        <v>8312</v>
      </c>
      <c r="Q173" s="11">
        <f t="shared" si="9"/>
        <v>2.0000000000000002E-5</v>
      </c>
      <c r="R173">
        <f t="shared" si="10"/>
        <v>1</v>
      </c>
      <c r="S173" s="16">
        <f t="shared" si="8"/>
        <v>42534.180717592593</v>
      </c>
      <c r="T173">
        <f t="shared" si="11"/>
        <v>2016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8308</v>
      </c>
      <c r="P174" t="s">
        <v>8312</v>
      </c>
      <c r="Q174" s="11">
        <f t="shared" si="9"/>
        <v>0</v>
      </c>
      <c r="R174">
        <f t="shared" si="10"/>
        <v>0</v>
      </c>
      <c r="S174" s="16">
        <f t="shared" si="8"/>
        <v>42047.394942129627</v>
      </c>
      <c r="T174">
        <f t="shared" si="11"/>
        <v>2015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8308</v>
      </c>
      <c r="P175" t="s">
        <v>8312</v>
      </c>
      <c r="Q175" s="11">
        <f t="shared" si="9"/>
        <v>0</v>
      </c>
      <c r="R175">
        <f t="shared" si="10"/>
        <v>0</v>
      </c>
      <c r="S175" s="16">
        <f t="shared" si="8"/>
        <v>42033.573009259257</v>
      </c>
      <c r="T175">
        <f t="shared" si="11"/>
        <v>2015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8308</v>
      </c>
      <c r="P176" t="s">
        <v>8312</v>
      </c>
      <c r="Q176" s="11">
        <f t="shared" si="9"/>
        <v>0</v>
      </c>
      <c r="R176">
        <f t="shared" si="10"/>
        <v>0</v>
      </c>
      <c r="S176" s="16">
        <f t="shared" si="8"/>
        <v>42072.758981481486</v>
      </c>
      <c r="T176">
        <f t="shared" si="11"/>
        <v>2015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8308</v>
      </c>
      <c r="P177" t="s">
        <v>8312</v>
      </c>
      <c r="Q177" s="11">
        <f t="shared" si="9"/>
        <v>6.4850000000000005E-2</v>
      </c>
      <c r="R177">
        <f t="shared" si="10"/>
        <v>49.88</v>
      </c>
      <c r="S177" s="16">
        <f t="shared" si="8"/>
        <v>41855.777905092589</v>
      </c>
      <c r="T177">
        <f t="shared" si="11"/>
        <v>2014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8308</v>
      </c>
      <c r="P178" t="s">
        <v>8312</v>
      </c>
      <c r="Q178" s="11">
        <f t="shared" si="9"/>
        <v>0</v>
      </c>
      <c r="R178">
        <f t="shared" si="10"/>
        <v>0</v>
      </c>
      <c r="S178" s="16">
        <f t="shared" si="8"/>
        <v>42191.824062500003</v>
      </c>
      <c r="T178">
        <f t="shared" si="11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8308</v>
      </c>
      <c r="P179" t="s">
        <v>8312</v>
      </c>
      <c r="Q179" s="11">
        <f t="shared" si="9"/>
        <v>0.4</v>
      </c>
      <c r="R179">
        <f t="shared" si="10"/>
        <v>25.71</v>
      </c>
      <c r="S179" s="16">
        <f t="shared" si="8"/>
        <v>42070.047754629632</v>
      </c>
      <c r="T179">
        <f t="shared" si="11"/>
        <v>2015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8308</v>
      </c>
      <c r="P180" t="s">
        <v>8312</v>
      </c>
      <c r="Q180" s="11">
        <f t="shared" si="9"/>
        <v>0</v>
      </c>
      <c r="R180">
        <f t="shared" si="10"/>
        <v>0</v>
      </c>
      <c r="S180" s="16">
        <f t="shared" si="8"/>
        <v>42304.955381944441</v>
      </c>
      <c r="T180">
        <f t="shared" si="11"/>
        <v>2015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8308</v>
      </c>
      <c r="P181" t="s">
        <v>8312</v>
      </c>
      <c r="Q181" s="11">
        <f t="shared" si="9"/>
        <v>0.2</v>
      </c>
      <c r="R181">
        <f t="shared" si="10"/>
        <v>100</v>
      </c>
      <c r="S181" s="16">
        <f t="shared" si="8"/>
        <v>42403.080497685187</v>
      </c>
      <c r="T181">
        <f t="shared" si="11"/>
        <v>2016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8308</v>
      </c>
      <c r="P182" t="s">
        <v>8312</v>
      </c>
      <c r="Q182" s="11">
        <f t="shared" si="9"/>
        <v>0.33416666666666667</v>
      </c>
      <c r="R182">
        <f t="shared" si="10"/>
        <v>30.85</v>
      </c>
      <c r="S182" s="16">
        <f t="shared" si="8"/>
        <v>42067.991238425922</v>
      </c>
      <c r="T182">
        <f t="shared" si="11"/>
        <v>2015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8308</v>
      </c>
      <c r="P183" t="s">
        <v>8312</v>
      </c>
      <c r="Q183" s="11">
        <f t="shared" si="9"/>
        <v>0.21092608822670172</v>
      </c>
      <c r="R183">
        <f t="shared" si="10"/>
        <v>180.5</v>
      </c>
      <c r="S183" s="16">
        <f t="shared" si="8"/>
        <v>42147.741840277777</v>
      </c>
      <c r="T183">
        <f t="shared" si="11"/>
        <v>2015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8308</v>
      </c>
      <c r="P184" t="s">
        <v>8312</v>
      </c>
      <c r="Q184" s="11">
        <f t="shared" si="9"/>
        <v>0</v>
      </c>
      <c r="R184">
        <f t="shared" si="10"/>
        <v>0</v>
      </c>
      <c r="S184" s="16">
        <f t="shared" si="8"/>
        <v>42712.011944444443</v>
      </c>
      <c r="T184">
        <f t="shared" si="11"/>
        <v>2016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8308</v>
      </c>
      <c r="P185" t="s">
        <v>8312</v>
      </c>
      <c r="Q185" s="11">
        <f t="shared" si="9"/>
        <v>0.35855999999999999</v>
      </c>
      <c r="R185">
        <f t="shared" si="10"/>
        <v>373.5</v>
      </c>
      <c r="S185" s="16">
        <f t="shared" si="8"/>
        <v>41939.810300925928</v>
      </c>
      <c r="T185">
        <f t="shared" si="11"/>
        <v>2014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8308</v>
      </c>
      <c r="P186" t="s">
        <v>8312</v>
      </c>
      <c r="Q186" s="11">
        <f t="shared" si="9"/>
        <v>3.4000000000000002E-2</v>
      </c>
      <c r="R186">
        <f t="shared" si="10"/>
        <v>25.5</v>
      </c>
      <c r="S186" s="16">
        <f t="shared" si="8"/>
        <v>41825.791226851856</v>
      </c>
      <c r="T186">
        <f t="shared" si="11"/>
        <v>2014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8308</v>
      </c>
      <c r="P187" t="s">
        <v>8312</v>
      </c>
      <c r="Q187" s="11">
        <f t="shared" si="9"/>
        <v>5.5E-2</v>
      </c>
      <c r="R187">
        <f t="shared" si="10"/>
        <v>220</v>
      </c>
      <c r="S187" s="16">
        <f t="shared" si="8"/>
        <v>42570.91133101852</v>
      </c>
      <c r="T187">
        <f t="shared" si="11"/>
        <v>2016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8308</v>
      </c>
      <c r="P188" t="s">
        <v>8312</v>
      </c>
      <c r="Q188" s="11">
        <f t="shared" si="9"/>
        <v>0</v>
      </c>
      <c r="R188">
        <f t="shared" si="10"/>
        <v>0</v>
      </c>
      <c r="S188" s="16">
        <f t="shared" si="8"/>
        <v>42767.812893518523</v>
      </c>
      <c r="T188">
        <f t="shared" si="11"/>
        <v>2017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8308</v>
      </c>
      <c r="P189" t="s">
        <v>8312</v>
      </c>
      <c r="Q189" s="11">
        <f t="shared" si="9"/>
        <v>0.16</v>
      </c>
      <c r="R189">
        <f t="shared" si="10"/>
        <v>160</v>
      </c>
      <c r="S189" s="16">
        <f t="shared" si="8"/>
        <v>42182.234456018516</v>
      </c>
      <c r="T189">
        <f t="shared" si="11"/>
        <v>2015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8308</v>
      </c>
      <c r="P190" t="s">
        <v>8312</v>
      </c>
      <c r="Q190" s="11">
        <f t="shared" si="9"/>
        <v>0</v>
      </c>
      <c r="R190">
        <f t="shared" si="10"/>
        <v>0</v>
      </c>
      <c r="S190" s="16">
        <f t="shared" si="8"/>
        <v>41857.18304398148</v>
      </c>
      <c r="T190">
        <f t="shared" si="11"/>
        <v>2014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8308</v>
      </c>
      <c r="P191" t="s">
        <v>8312</v>
      </c>
      <c r="Q191" s="11">
        <f t="shared" si="9"/>
        <v>6.8999999999999997E-4</v>
      </c>
      <c r="R191">
        <f t="shared" si="10"/>
        <v>69</v>
      </c>
      <c r="S191" s="16">
        <f t="shared" si="8"/>
        <v>42556.690706018519</v>
      </c>
      <c r="T191">
        <f t="shared" si="11"/>
        <v>2016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8308</v>
      </c>
      <c r="P192" t="s">
        <v>8312</v>
      </c>
      <c r="Q192" s="11">
        <f t="shared" si="9"/>
        <v>4.1666666666666666E-3</v>
      </c>
      <c r="R192">
        <f t="shared" si="10"/>
        <v>50</v>
      </c>
      <c r="S192" s="16">
        <f t="shared" si="8"/>
        <v>42527.650995370372</v>
      </c>
      <c r="T192">
        <f t="shared" si="11"/>
        <v>2016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8308</v>
      </c>
      <c r="P193" t="s">
        <v>8312</v>
      </c>
      <c r="Q193" s="11">
        <f t="shared" si="9"/>
        <v>0.05</v>
      </c>
      <c r="R193">
        <f t="shared" si="10"/>
        <v>83.33</v>
      </c>
      <c r="S193" s="16">
        <f t="shared" si="8"/>
        <v>42239.441412037035</v>
      </c>
      <c r="T193">
        <f t="shared" si="11"/>
        <v>2015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8308</v>
      </c>
      <c r="P194" t="s">
        <v>8312</v>
      </c>
      <c r="Q194" s="11">
        <f t="shared" si="9"/>
        <v>1.7E-5</v>
      </c>
      <c r="R194">
        <f t="shared" si="10"/>
        <v>5.67</v>
      </c>
      <c r="S194" s="16">
        <f t="shared" ref="S194:S257" si="12">(((J194/60)/60)/24)+DATE(1970,1,1)</f>
        <v>41899.792037037041</v>
      </c>
      <c r="T194">
        <f t="shared" si="11"/>
        <v>2014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8308</v>
      </c>
      <c r="P195" t="s">
        <v>8312</v>
      </c>
      <c r="Q195" s="11">
        <f t="shared" ref="Q195:Q258" si="13">E195/D195</f>
        <v>0</v>
      </c>
      <c r="R195">
        <f t="shared" ref="R195:R258" si="14">IFERROR(ROUND(E195/L195,2),0)</f>
        <v>0</v>
      </c>
      <c r="S195" s="16">
        <f t="shared" si="12"/>
        <v>41911.934791666667</v>
      </c>
      <c r="T195">
        <f t="shared" ref="T195:T258" si="15">YEAR(S195)</f>
        <v>2014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8308</v>
      </c>
      <c r="P196" t="s">
        <v>8312</v>
      </c>
      <c r="Q196" s="11">
        <f t="shared" si="13"/>
        <v>1.1999999999999999E-3</v>
      </c>
      <c r="R196">
        <f t="shared" si="14"/>
        <v>1</v>
      </c>
      <c r="S196" s="16">
        <f t="shared" si="12"/>
        <v>42375.996886574074</v>
      </c>
      <c r="T196">
        <f t="shared" si="15"/>
        <v>2016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8308</v>
      </c>
      <c r="P197" t="s">
        <v>8312</v>
      </c>
      <c r="Q197" s="11">
        <f t="shared" si="13"/>
        <v>0</v>
      </c>
      <c r="R197">
        <f t="shared" si="14"/>
        <v>0</v>
      </c>
      <c r="S197" s="16">
        <f t="shared" si="12"/>
        <v>42135.67050925926</v>
      </c>
      <c r="T197">
        <f t="shared" si="15"/>
        <v>2015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8308</v>
      </c>
      <c r="P198" t="s">
        <v>8312</v>
      </c>
      <c r="Q198" s="11">
        <f t="shared" si="13"/>
        <v>0.41857142857142859</v>
      </c>
      <c r="R198">
        <f t="shared" si="14"/>
        <v>77.11</v>
      </c>
      <c r="S198" s="16">
        <f t="shared" si="12"/>
        <v>42259.542800925927</v>
      </c>
      <c r="T198">
        <f t="shared" si="15"/>
        <v>2015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8308</v>
      </c>
      <c r="P199" t="s">
        <v>8312</v>
      </c>
      <c r="Q199" s="11">
        <f t="shared" si="13"/>
        <v>0.1048</v>
      </c>
      <c r="R199">
        <f t="shared" si="14"/>
        <v>32.75</v>
      </c>
      <c r="S199" s="16">
        <f t="shared" si="12"/>
        <v>42741.848379629635</v>
      </c>
      <c r="T199">
        <f t="shared" si="15"/>
        <v>2017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8308</v>
      </c>
      <c r="P200" t="s">
        <v>8312</v>
      </c>
      <c r="Q200" s="11">
        <f t="shared" si="13"/>
        <v>1.116E-2</v>
      </c>
      <c r="R200">
        <f t="shared" si="14"/>
        <v>46.5</v>
      </c>
      <c r="S200" s="16">
        <f t="shared" si="12"/>
        <v>41887.383356481485</v>
      </c>
      <c r="T200">
        <f t="shared" si="15"/>
        <v>2014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8308</v>
      </c>
      <c r="P201" t="s">
        <v>8312</v>
      </c>
      <c r="Q201" s="11">
        <f t="shared" si="13"/>
        <v>0</v>
      </c>
      <c r="R201">
        <f t="shared" si="14"/>
        <v>0</v>
      </c>
      <c r="S201" s="16">
        <f t="shared" si="12"/>
        <v>42584.123865740738</v>
      </c>
      <c r="T201">
        <f t="shared" si="15"/>
        <v>2016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8308</v>
      </c>
      <c r="P202" t="s">
        <v>8312</v>
      </c>
      <c r="Q202" s="11">
        <f t="shared" si="13"/>
        <v>0.26192500000000002</v>
      </c>
      <c r="R202">
        <f t="shared" si="14"/>
        <v>87.31</v>
      </c>
      <c r="S202" s="16">
        <f t="shared" si="12"/>
        <v>41867.083368055559</v>
      </c>
      <c r="T202">
        <f t="shared" si="15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8308</v>
      </c>
      <c r="P203" t="s">
        <v>8312</v>
      </c>
      <c r="Q203" s="11">
        <f t="shared" si="13"/>
        <v>0.58461538461538465</v>
      </c>
      <c r="R203">
        <f t="shared" si="14"/>
        <v>54.29</v>
      </c>
      <c r="S203" s="16">
        <f t="shared" si="12"/>
        <v>42023.818622685183</v>
      </c>
      <c r="T203">
        <f t="shared" si="15"/>
        <v>2015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8308</v>
      </c>
      <c r="P204" t="s">
        <v>8312</v>
      </c>
      <c r="Q204" s="11">
        <f t="shared" si="13"/>
        <v>0</v>
      </c>
      <c r="R204">
        <f t="shared" si="14"/>
        <v>0</v>
      </c>
      <c r="S204" s="16">
        <f t="shared" si="12"/>
        <v>42255.927824074075</v>
      </c>
      <c r="T204">
        <f t="shared" si="15"/>
        <v>2015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8308</v>
      </c>
      <c r="P205" t="s">
        <v>8312</v>
      </c>
      <c r="Q205" s="11">
        <f t="shared" si="13"/>
        <v>0.2984</v>
      </c>
      <c r="R205">
        <f t="shared" si="14"/>
        <v>93.25</v>
      </c>
      <c r="S205" s="16">
        <f t="shared" si="12"/>
        <v>41973.847962962958</v>
      </c>
      <c r="T205">
        <f t="shared" si="15"/>
        <v>2014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8308</v>
      </c>
      <c r="P206" t="s">
        <v>8312</v>
      </c>
      <c r="Q206" s="11">
        <f t="shared" si="13"/>
        <v>0.50721666666666665</v>
      </c>
      <c r="R206">
        <f t="shared" si="14"/>
        <v>117.68</v>
      </c>
      <c r="S206" s="16">
        <f t="shared" si="12"/>
        <v>42556.583368055552</v>
      </c>
      <c r="T206">
        <f t="shared" si="15"/>
        <v>2016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8308</v>
      </c>
      <c r="P207" t="s">
        <v>8312</v>
      </c>
      <c r="Q207" s="11">
        <f t="shared" si="13"/>
        <v>0.16250000000000001</v>
      </c>
      <c r="R207">
        <f t="shared" si="14"/>
        <v>76.47</v>
      </c>
      <c r="S207" s="16">
        <f t="shared" si="12"/>
        <v>42248.632199074069</v>
      </c>
      <c r="T207">
        <f t="shared" si="15"/>
        <v>2015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8308</v>
      </c>
      <c r="P208" t="s">
        <v>8312</v>
      </c>
      <c r="Q208" s="11">
        <f t="shared" si="13"/>
        <v>0</v>
      </c>
      <c r="R208">
        <f t="shared" si="14"/>
        <v>0</v>
      </c>
      <c r="S208" s="16">
        <f t="shared" si="12"/>
        <v>42567.004432870366</v>
      </c>
      <c r="T208">
        <f t="shared" si="15"/>
        <v>2016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8308</v>
      </c>
      <c r="P209" t="s">
        <v>8312</v>
      </c>
      <c r="Q209" s="11">
        <f t="shared" si="13"/>
        <v>0.15214285714285714</v>
      </c>
      <c r="R209">
        <f t="shared" si="14"/>
        <v>163.85</v>
      </c>
      <c r="S209" s="16">
        <f t="shared" si="12"/>
        <v>41978.197199074071</v>
      </c>
      <c r="T209">
        <f t="shared" si="15"/>
        <v>2014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8308</v>
      </c>
      <c r="P210" t="s">
        <v>8312</v>
      </c>
      <c r="Q210" s="11">
        <f t="shared" si="13"/>
        <v>0</v>
      </c>
      <c r="R210">
        <f t="shared" si="14"/>
        <v>0</v>
      </c>
      <c r="S210" s="16">
        <f t="shared" si="12"/>
        <v>41959.369988425926</v>
      </c>
      <c r="T210">
        <f t="shared" si="15"/>
        <v>2014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8308</v>
      </c>
      <c r="P211" t="s">
        <v>8312</v>
      </c>
      <c r="Q211" s="11">
        <f t="shared" si="13"/>
        <v>0</v>
      </c>
      <c r="R211">
        <f t="shared" si="14"/>
        <v>0</v>
      </c>
      <c r="S211" s="16">
        <f t="shared" si="12"/>
        <v>42165.922858796301</v>
      </c>
      <c r="T211">
        <f t="shared" si="15"/>
        <v>2015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8308</v>
      </c>
      <c r="P212" t="s">
        <v>8312</v>
      </c>
      <c r="Q212" s="11">
        <f t="shared" si="13"/>
        <v>0.2525</v>
      </c>
      <c r="R212">
        <f t="shared" si="14"/>
        <v>91.82</v>
      </c>
      <c r="S212" s="16">
        <f t="shared" si="12"/>
        <v>42249.064722222218</v>
      </c>
      <c r="T212">
        <f t="shared" si="15"/>
        <v>2015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8308</v>
      </c>
      <c r="P213" t="s">
        <v>8312</v>
      </c>
      <c r="Q213" s="11">
        <f t="shared" si="13"/>
        <v>0.44600000000000001</v>
      </c>
      <c r="R213">
        <f t="shared" si="14"/>
        <v>185.83</v>
      </c>
      <c r="S213" s="16">
        <f t="shared" si="12"/>
        <v>42236.159918981488</v>
      </c>
      <c r="T213">
        <f t="shared" si="15"/>
        <v>2015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8308</v>
      </c>
      <c r="P214" t="s">
        <v>8312</v>
      </c>
      <c r="Q214" s="11">
        <f t="shared" si="13"/>
        <v>1.5873015873015873E-4</v>
      </c>
      <c r="R214">
        <f t="shared" si="14"/>
        <v>1</v>
      </c>
      <c r="S214" s="16">
        <f t="shared" si="12"/>
        <v>42416.881018518514</v>
      </c>
      <c r="T214">
        <f t="shared" si="15"/>
        <v>2016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8308</v>
      </c>
      <c r="P215" t="s">
        <v>8312</v>
      </c>
      <c r="Q215" s="11">
        <f t="shared" si="13"/>
        <v>4.0000000000000002E-4</v>
      </c>
      <c r="R215">
        <f t="shared" si="14"/>
        <v>20</v>
      </c>
      <c r="S215" s="16">
        <f t="shared" si="12"/>
        <v>42202.594293981485</v>
      </c>
      <c r="T215">
        <f t="shared" si="15"/>
        <v>2015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8308</v>
      </c>
      <c r="P216" t="s">
        <v>8312</v>
      </c>
      <c r="Q216" s="11">
        <f t="shared" si="13"/>
        <v>8.0000000000000007E-5</v>
      </c>
      <c r="R216">
        <f t="shared" si="14"/>
        <v>1</v>
      </c>
      <c r="S216" s="16">
        <f t="shared" si="12"/>
        <v>42009.64061342593</v>
      </c>
      <c r="T216">
        <f t="shared" si="15"/>
        <v>2015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8308</v>
      </c>
      <c r="P217" t="s">
        <v>8312</v>
      </c>
      <c r="Q217" s="11">
        <f t="shared" si="13"/>
        <v>2.2727272727272726E-3</v>
      </c>
      <c r="R217">
        <f t="shared" si="14"/>
        <v>10</v>
      </c>
      <c r="S217" s="16">
        <f t="shared" si="12"/>
        <v>42375.230115740742</v>
      </c>
      <c r="T217">
        <f t="shared" si="15"/>
        <v>2016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8308</v>
      </c>
      <c r="P218" t="s">
        <v>8312</v>
      </c>
      <c r="Q218" s="11">
        <f t="shared" si="13"/>
        <v>0.55698440000000005</v>
      </c>
      <c r="R218">
        <f t="shared" si="14"/>
        <v>331.54</v>
      </c>
      <c r="S218" s="16">
        <f t="shared" si="12"/>
        <v>42066.958761574075</v>
      </c>
      <c r="T218">
        <f t="shared" si="15"/>
        <v>2015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8308</v>
      </c>
      <c r="P219" t="s">
        <v>8312</v>
      </c>
      <c r="Q219" s="11">
        <f t="shared" si="13"/>
        <v>0.11942999999999999</v>
      </c>
      <c r="R219">
        <f t="shared" si="14"/>
        <v>314.29000000000002</v>
      </c>
      <c r="S219" s="16">
        <f t="shared" si="12"/>
        <v>41970.64061342593</v>
      </c>
      <c r="T219">
        <f t="shared" si="15"/>
        <v>2014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8308</v>
      </c>
      <c r="P220" t="s">
        <v>8312</v>
      </c>
      <c r="Q220" s="11">
        <f t="shared" si="13"/>
        <v>0.02</v>
      </c>
      <c r="R220">
        <f t="shared" si="14"/>
        <v>100</v>
      </c>
      <c r="S220" s="16">
        <f t="shared" si="12"/>
        <v>42079.628344907411</v>
      </c>
      <c r="T220">
        <f t="shared" si="15"/>
        <v>2015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8308</v>
      </c>
      <c r="P221" t="s">
        <v>8312</v>
      </c>
      <c r="Q221" s="11">
        <f t="shared" si="13"/>
        <v>0.17630000000000001</v>
      </c>
      <c r="R221">
        <f t="shared" si="14"/>
        <v>115.99</v>
      </c>
      <c r="S221" s="16">
        <f t="shared" si="12"/>
        <v>42429.326678240745</v>
      </c>
      <c r="T221">
        <f t="shared" si="15"/>
        <v>2016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8308</v>
      </c>
      <c r="P222" t="s">
        <v>8312</v>
      </c>
      <c r="Q222" s="11">
        <f t="shared" si="13"/>
        <v>7.1999999999999998E-3</v>
      </c>
      <c r="R222">
        <f t="shared" si="14"/>
        <v>120</v>
      </c>
      <c r="S222" s="16">
        <f t="shared" si="12"/>
        <v>42195.643865740742</v>
      </c>
      <c r="T222">
        <f t="shared" si="15"/>
        <v>2015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8308</v>
      </c>
      <c r="P223" t="s">
        <v>8312</v>
      </c>
      <c r="Q223" s="11">
        <f t="shared" si="13"/>
        <v>0</v>
      </c>
      <c r="R223">
        <f t="shared" si="14"/>
        <v>0</v>
      </c>
      <c r="S223" s="16">
        <f t="shared" si="12"/>
        <v>42031.837546296301</v>
      </c>
      <c r="T223">
        <f t="shared" si="15"/>
        <v>2015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8308</v>
      </c>
      <c r="P224" t="s">
        <v>8312</v>
      </c>
      <c r="Q224" s="11">
        <f t="shared" si="13"/>
        <v>0.13</v>
      </c>
      <c r="R224">
        <f t="shared" si="14"/>
        <v>65</v>
      </c>
      <c r="S224" s="16">
        <f t="shared" si="12"/>
        <v>42031.769884259258</v>
      </c>
      <c r="T224">
        <f t="shared" si="15"/>
        <v>2015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8308</v>
      </c>
      <c r="P225" t="s">
        <v>8312</v>
      </c>
      <c r="Q225" s="11">
        <f t="shared" si="13"/>
        <v>0</v>
      </c>
      <c r="R225">
        <f t="shared" si="14"/>
        <v>0</v>
      </c>
      <c r="S225" s="16">
        <f t="shared" si="12"/>
        <v>42482.048032407409</v>
      </c>
      <c r="T225">
        <f t="shared" si="15"/>
        <v>2016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8308</v>
      </c>
      <c r="P226" t="s">
        <v>8312</v>
      </c>
      <c r="Q226" s="11">
        <f t="shared" si="13"/>
        <v>0</v>
      </c>
      <c r="R226">
        <f t="shared" si="14"/>
        <v>0</v>
      </c>
      <c r="S226" s="16">
        <f t="shared" si="12"/>
        <v>42135.235254629632</v>
      </c>
      <c r="T226">
        <f t="shared" si="15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8308</v>
      </c>
      <c r="P227" t="s">
        <v>8312</v>
      </c>
      <c r="Q227" s="11">
        <f t="shared" si="13"/>
        <v>0</v>
      </c>
      <c r="R227">
        <f t="shared" si="14"/>
        <v>0</v>
      </c>
      <c r="S227" s="16">
        <f t="shared" si="12"/>
        <v>42438.961273148147</v>
      </c>
      <c r="T227">
        <f t="shared" si="15"/>
        <v>2016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8308</v>
      </c>
      <c r="P228" t="s">
        <v>8312</v>
      </c>
      <c r="Q228" s="11">
        <f t="shared" si="13"/>
        <v>8.6206896551724137E-3</v>
      </c>
      <c r="R228">
        <f t="shared" si="14"/>
        <v>125</v>
      </c>
      <c r="S228" s="16">
        <f t="shared" si="12"/>
        <v>42106.666018518517</v>
      </c>
      <c r="T228">
        <f t="shared" si="15"/>
        <v>2015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8308</v>
      </c>
      <c r="P229" t="s">
        <v>8312</v>
      </c>
      <c r="Q229" s="11">
        <f t="shared" si="13"/>
        <v>0</v>
      </c>
      <c r="R229">
        <f t="shared" si="14"/>
        <v>0</v>
      </c>
      <c r="S229" s="16">
        <f t="shared" si="12"/>
        <v>42164.893993055557</v>
      </c>
      <c r="T229">
        <f t="shared" si="15"/>
        <v>2015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8308</v>
      </c>
      <c r="P230" t="s">
        <v>8312</v>
      </c>
      <c r="Q230" s="11">
        <f t="shared" si="13"/>
        <v>0</v>
      </c>
      <c r="R230">
        <f t="shared" si="14"/>
        <v>0</v>
      </c>
      <c r="S230" s="16">
        <f t="shared" si="12"/>
        <v>42096.686400462961</v>
      </c>
      <c r="T230">
        <f t="shared" si="15"/>
        <v>2015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8308</v>
      </c>
      <c r="P231" t="s">
        <v>8312</v>
      </c>
      <c r="Q231" s="11">
        <f t="shared" si="13"/>
        <v>0</v>
      </c>
      <c r="R231">
        <f t="shared" si="14"/>
        <v>0</v>
      </c>
      <c r="S231" s="16">
        <f t="shared" si="12"/>
        <v>42383.933993055558</v>
      </c>
      <c r="T231">
        <f t="shared" si="15"/>
        <v>2016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8308</v>
      </c>
      <c r="P232" t="s">
        <v>8312</v>
      </c>
      <c r="Q232" s="11">
        <f t="shared" si="13"/>
        <v>4.0000000000000001E-3</v>
      </c>
      <c r="R232">
        <f t="shared" si="14"/>
        <v>30</v>
      </c>
      <c r="S232" s="16">
        <f t="shared" si="12"/>
        <v>42129.777210648142</v>
      </c>
      <c r="T232">
        <f t="shared" si="15"/>
        <v>2015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8308</v>
      </c>
      <c r="P233" t="s">
        <v>8312</v>
      </c>
      <c r="Q233" s="11">
        <f t="shared" si="13"/>
        <v>0</v>
      </c>
      <c r="R233">
        <f t="shared" si="14"/>
        <v>0</v>
      </c>
      <c r="S233" s="16">
        <f t="shared" si="12"/>
        <v>42341.958923611113</v>
      </c>
      <c r="T233">
        <f t="shared" si="15"/>
        <v>2015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8308</v>
      </c>
      <c r="P234" t="s">
        <v>8312</v>
      </c>
      <c r="Q234" s="11">
        <f t="shared" si="13"/>
        <v>2.75E-2</v>
      </c>
      <c r="R234">
        <f t="shared" si="14"/>
        <v>15.71</v>
      </c>
      <c r="S234" s="16">
        <f t="shared" si="12"/>
        <v>42032.82576388889</v>
      </c>
      <c r="T234">
        <f t="shared" si="15"/>
        <v>2015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8308</v>
      </c>
      <c r="P235" t="s">
        <v>8312</v>
      </c>
      <c r="Q235" s="11">
        <f t="shared" si="13"/>
        <v>0</v>
      </c>
      <c r="R235">
        <f t="shared" si="14"/>
        <v>0</v>
      </c>
      <c r="S235" s="16">
        <f t="shared" si="12"/>
        <v>42612.911712962959</v>
      </c>
      <c r="T235">
        <f t="shared" si="15"/>
        <v>2016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8308</v>
      </c>
      <c r="P236" t="s">
        <v>8312</v>
      </c>
      <c r="Q236" s="11">
        <f t="shared" si="13"/>
        <v>0.40100000000000002</v>
      </c>
      <c r="R236">
        <f t="shared" si="14"/>
        <v>80.2</v>
      </c>
      <c r="S236" s="16">
        <f t="shared" si="12"/>
        <v>42136.035405092596</v>
      </c>
      <c r="T236">
        <f t="shared" si="15"/>
        <v>2015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8308</v>
      </c>
      <c r="P237" t="s">
        <v>8312</v>
      </c>
      <c r="Q237" s="11">
        <f t="shared" si="13"/>
        <v>0</v>
      </c>
      <c r="R237">
        <f t="shared" si="14"/>
        <v>0</v>
      </c>
      <c r="S237" s="16">
        <f t="shared" si="12"/>
        <v>42164.908530092594</v>
      </c>
      <c r="T237">
        <f t="shared" si="15"/>
        <v>2015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8308</v>
      </c>
      <c r="P238" t="s">
        <v>8312</v>
      </c>
      <c r="Q238" s="11">
        <f t="shared" si="13"/>
        <v>0</v>
      </c>
      <c r="R238">
        <f t="shared" si="14"/>
        <v>0</v>
      </c>
      <c r="S238" s="16">
        <f t="shared" si="12"/>
        <v>42321.08447916666</v>
      </c>
      <c r="T238">
        <f t="shared" si="15"/>
        <v>2015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8308</v>
      </c>
      <c r="P239" t="s">
        <v>8312</v>
      </c>
      <c r="Q239" s="11">
        <f t="shared" si="13"/>
        <v>3.3333333333333335E-3</v>
      </c>
      <c r="R239">
        <f t="shared" si="14"/>
        <v>50</v>
      </c>
      <c r="S239" s="16">
        <f t="shared" si="12"/>
        <v>42377.577187499999</v>
      </c>
      <c r="T239">
        <f t="shared" si="15"/>
        <v>2016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8308</v>
      </c>
      <c r="P240" t="s">
        <v>8312</v>
      </c>
      <c r="Q240" s="11">
        <f t="shared" si="13"/>
        <v>0</v>
      </c>
      <c r="R240">
        <f t="shared" si="14"/>
        <v>0</v>
      </c>
      <c r="S240" s="16">
        <f t="shared" si="12"/>
        <v>42713.962499999994</v>
      </c>
      <c r="T240">
        <f t="shared" si="15"/>
        <v>2016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8308</v>
      </c>
      <c r="P241" t="s">
        <v>8312</v>
      </c>
      <c r="Q241" s="11">
        <f t="shared" si="13"/>
        <v>0.25</v>
      </c>
      <c r="R241">
        <f t="shared" si="14"/>
        <v>50</v>
      </c>
      <c r="S241" s="16">
        <f t="shared" si="12"/>
        <v>42297.110300925924</v>
      </c>
      <c r="T241">
        <f t="shared" si="15"/>
        <v>2015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8308</v>
      </c>
      <c r="P242" t="s">
        <v>8313</v>
      </c>
      <c r="Q242" s="11">
        <f t="shared" si="13"/>
        <v>1.0763413333333334</v>
      </c>
      <c r="R242">
        <f t="shared" si="14"/>
        <v>117.85</v>
      </c>
      <c r="S242" s="16">
        <f t="shared" si="12"/>
        <v>41354.708460648151</v>
      </c>
      <c r="T242">
        <f t="shared" si="15"/>
        <v>2013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8308</v>
      </c>
      <c r="P243" t="s">
        <v>8313</v>
      </c>
      <c r="Q243" s="11">
        <f t="shared" si="13"/>
        <v>1.1263736263736264</v>
      </c>
      <c r="R243">
        <f t="shared" si="14"/>
        <v>109.04</v>
      </c>
      <c r="S243" s="16">
        <f t="shared" si="12"/>
        <v>41949.697962962964</v>
      </c>
      <c r="T243">
        <f t="shared" si="15"/>
        <v>2014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8308</v>
      </c>
      <c r="P244" t="s">
        <v>8313</v>
      </c>
      <c r="Q244" s="11">
        <f t="shared" si="13"/>
        <v>1.1346153846153846</v>
      </c>
      <c r="R244">
        <f t="shared" si="14"/>
        <v>73.02</v>
      </c>
      <c r="S244" s="16">
        <f t="shared" si="12"/>
        <v>40862.492939814816</v>
      </c>
      <c r="T244">
        <f t="shared" si="15"/>
        <v>2011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8308</v>
      </c>
      <c r="P245" t="s">
        <v>8313</v>
      </c>
      <c r="Q245" s="11">
        <f t="shared" si="13"/>
        <v>1.0259199999999999</v>
      </c>
      <c r="R245">
        <f t="shared" si="14"/>
        <v>78.2</v>
      </c>
      <c r="S245" s="16">
        <f t="shared" si="12"/>
        <v>41662.047500000001</v>
      </c>
      <c r="T245">
        <f t="shared" si="15"/>
        <v>2014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8308</v>
      </c>
      <c r="P246" t="s">
        <v>8313</v>
      </c>
      <c r="Q246" s="11">
        <f t="shared" si="13"/>
        <v>1.1375714285714287</v>
      </c>
      <c r="R246">
        <f t="shared" si="14"/>
        <v>47.4</v>
      </c>
      <c r="S246" s="16">
        <f t="shared" si="12"/>
        <v>40213.323599537034</v>
      </c>
      <c r="T246">
        <f t="shared" si="15"/>
        <v>2010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8308</v>
      </c>
      <c r="P247" t="s">
        <v>8313</v>
      </c>
      <c r="Q247" s="11">
        <f t="shared" si="13"/>
        <v>1.0371999999999999</v>
      </c>
      <c r="R247">
        <f t="shared" si="14"/>
        <v>54.02</v>
      </c>
      <c r="S247" s="16">
        <f t="shared" si="12"/>
        <v>41107.053067129629</v>
      </c>
      <c r="T247">
        <f t="shared" si="15"/>
        <v>2012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8308</v>
      </c>
      <c r="P248" t="s">
        <v>8313</v>
      </c>
      <c r="Q248" s="11">
        <f t="shared" si="13"/>
        <v>3.0546000000000002</v>
      </c>
      <c r="R248">
        <f t="shared" si="14"/>
        <v>68.489999999999995</v>
      </c>
      <c r="S248" s="16">
        <f t="shared" si="12"/>
        <v>40480.363483796296</v>
      </c>
      <c r="T248">
        <f t="shared" si="15"/>
        <v>2010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8308</v>
      </c>
      <c r="P249" t="s">
        <v>8313</v>
      </c>
      <c r="Q249" s="11">
        <f t="shared" si="13"/>
        <v>1.341</v>
      </c>
      <c r="R249">
        <f t="shared" si="14"/>
        <v>108.15</v>
      </c>
      <c r="S249" s="16">
        <f t="shared" si="12"/>
        <v>40430.604328703703</v>
      </c>
      <c r="T249">
        <f t="shared" si="15"/>
        <v>2010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8308</v>
      </c>
      <c r="P250" t="s">
        <v>8313</v>
      </c>
      <c r="Q250" s="11">
        <f t="shared" si="13"/>
        <v>1.0133294117647058</v>
      </c>
      <c r="R250">
        <f t="shared" si="14"/>
        <v>589.95000000000005</v>
      </c>
      <c r="S250" s="16">
        <f t="shared" si="12"/>
        <v>40870.774409722224</v>
      </c>
      <c r="T250">
        <f t="shared" si="15"/>
        <v>2011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8308</v>
      </c>
      <c r="P251" t="s">
        <v>8313</v>
      </c>
      <c r="Q251" s="11">
        <f t="shared" si="13"/>
        <v>1.1292</v>
      </c>
      <c r="R251">
        <f t="shared" si="14"/>
        <v>48.05</v>
      </c>
      <c r="S251" s="16">
        <f t="shared" si="12"/>
        <v>40332.923842592594</v>
      </c>
      <c r="T251">
        <f t="shared" si="15"/>
        <v>2010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8308</v>
      </c>
      <c r="P252" t="s">
        <v>8313</v>
      </c>
      <c r="Q252" s="11">
        <f t="shared" si="13"/>
        <v>1.0558333333333334</v>
      </c>
      <c r="R252">
        <f t="shared" si="14"/>
        <v>72.48</v>
      </c>
      <c r="S252" s="16">
        <f t="shared" si="12"/>
        <v>41401.565868055557</v>
      </c>
      <c r="T252">
        <f t="shared" si="15"/>
        <v>2013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8308</v>
      </c>
      <c r="P253" t="s">
        <v>8313</v>
      </c>
      <c r="Q253" s="11">
        <f t="shared" si="13"/>
        <v>1.2557142857142858</v>
      </c>
      <c r="R253">
        <f t="shared" si="14"/>
        <v>57.08</v>
      </c>
      <c r="S253" s="16">
        <f t="shared" si="12"/>
        <v>41013.787569444445</v>
      </c>
      <c r="T253">
        <f t="shared" si="15"/>
        <v>2012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8308</v>
      </c>
      <c r="P254" t="s">
        <v>8313</v>
      </c>
      <c r="Q254" s="11">
        <f t="shared" si="13"/>
        <v>1.8455999999999999</v>
      </c>
      <c r="R254">
        <f t="shared" si="14"/>
        <v>85.44</v>
      </c>
      <c r="S254" s="16">
        <f t="shared" si="12"/>
        <v>40266.662708333337</v>
      </c>
      <c r="T254">
        <f t="shared" si="15"/>
        <v>2010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8308</v>
      </c>
      <c r="P255" t="s">
        <v>8313</v>
      </c>
      <c r="Q255" s="11">
        <f t="shared" si="13"/>
        <v>1.0073333333333334</v>
      </c>
      <c r="R255">
        <f t="shared" si="14"/>
        <v>215.86</v>
      </c>
      <c r="S255" s="16">
        <f t="shared" si="12"/>
        <v>40924.650868055556</v>
      </c>
      <c r="T255">
        <f t="shared" si="15"/>
        <v>2012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8308</v>
      </c>
      <c r="P256" t="s">
        <v>8313</v>
      </c>
      <c r="Q256" s="11">
        <f t="shared" si="13"/>
        <v>1.1694724999999999</v>
      </c>
      <c r="R256">
        <f t="shared" si="14"/>
        <v>89.39</v>
      </c>
      <c r="S256" s="16">
        <f t="shared" si="12"/>
        <v>42263.952662037031</v>
      </c>
      <c r="T256">
        <f t="shared" si="15"/>
        <v>2015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8308</v>
      </c>
      <c r="P257" t="s">
        <v>8313</v>
      </c>
      <c r="Q257" s="11">
        <f t="shared" si="13"/>
        <v>1.0673325</v>
      </c>
      <c r="R257">
        <f t="shared" si="14"/>
        <v>45.42</v>
      </c>
      <c r="S257" s="16">
        <f t="shared" si="12"/>
        <v>40588.526412037041</v>
      </c>
      <c r="T257">
        <f t="shared" si="15"/>
        <v>2011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8308</v>
      </c>
      <c r="P258" t="s">
        <v>8313</v>
      </c>
      <c r="Q258" s="11">
        <f t="shared" si="13"/>
        <v>1.391</v>
      </c>
      <c r="R258">
        <f t="shared" si="14"/>
        <v>65.760000000000005</v>
      </c>
      <c r="S258" s="16">
        <f t="shared" ref="S258:S321" si="16">(((J258/60)/60)/24)+DATE(1970,1,1)</f>
        <v>41319.769293981481</v>
      </c>
      <c r="T258">
        <f t="shared" si="15"/>
        <v>2013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8308</v>
      </c>
      <c r="P259" t="s">
        <v>8313</v>
      </c>
      <c r="Q259" s="11">
        <f t="shared" ref="Q259:Q322" si="17">E259/D259</f>
        <v>1.0672648571428571</v>
      </c>
      <c r="R259">
        <f t="shared" ref="R259:R322" si="18">IFERROR(ROUND(E259/L259,2),0)</f>
        <v>66.7</v>
      </c>
      <c r="S259" s="16">
        <f t="shared" si="16"/>
        <v>42479.626875000002</v>
      </c>
      <c r="T259">
        <f t="shared" ref="T259:T322" si="19">YEAR(S259)</f>
        <v>2016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8308</v>
      </c>
      <c r="P260" t="s">
        <v>8313</v>
      </c>
      <c r="Q260" s="11">
        <f t="shared" si="17"/>
        <v>1.9114</v>
      </c>
      <c r="R260">
        <f t="shared" si="18"/>
        <v>83.35</v>
      </c>
      <c r="S260" s="16">
        <f t="shared" si="16"/>
        <v>40682.051689814813</v>
      </c>
      <c r="T260">
        <f t="shared" si="19"/>
        <v>2011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8308</v>
      </c>
      <c r="P261" t="s">
        <v>8313</v>
      </c>
      <c r="Q261" s="11">
        <f t="shared" si="17"/>
        <v>1.3193789333333332</v>
      </c>
      <c r="R261">
        <f t="shared" si="18"/>
        <v>105.05</v>
      </c>
      <c r="S261" s="16">
        <f t="shared" si="16"/>
        <v>42072.738067129627</v>
      </c>
      <c r="T261">
        <f t="shared" si="19"/>
        <v>2015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8308</v>
      </c>
      <c r="P262" t="s">
        <v>8313</v>
      </c>
      <c r="Q262" s="11">
        <f t="shared" si="17"/>
        <v>1.0640000000000001</v>
      </c>
      <c r="R262">
        <f t="shared" si="18"/>
        <v>120.91</v>
      </c>
      <c r="S262" s="16">
        <f t="shared" si="16"/>
        <v>40330.755543981482</v>
      </c>
      <c r="T262">
        <f t="shared" si="19"/>
        <v>2010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8308</v>
      </c>
      <c r="P263" t="s">
        <v>8313</v>
      </c>
      <c r="Q263" s="11">
        <f t="shared" si="17"/>
        <v>1.0740000000000001</v>
      </c>
      <c r="R263">
        <f t="shared" si="18"/>
        <v>97.64</v>
      </c>
      <c r="S263" s="16">
        <f t="shared" si="16"/>
        <v>41017.885462962964</v>
      </c>
      <c r="T263">
        <f t="shared" si="19"/>
        <v>2012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8308</v>
      </c>
      <c r="P264" t="s">
        <v>8313</v>
      </c>
      <c r="Q264" s="11">
        <f t="shared" si="17"/>
        <v>2.4</v>
      </c>
      <c r="R264">
        <f t="shared" si="18"/>
        <v>41.38</v>
      </c>
      <c r="S264" s="16">
        <f t="shared" si="16"/>
        <v>40555.24800925926</v>
      </c>
      <c r="T264">
        <f t="shared" si="19"/>
        <v>2011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8308</v>
      </c>
      <c r="P265" t="s">
        <v>8313</v>
      </c>
      <c r="Q265" s="11">
        <f t="shared" si="17"/>
        <v>1.1808107999999999</v>
      </c>
      <c r="R265">
        <f t="shared" si="18"/>
        <v>30.65</v>
      </c>
      <c r="S265" s="16">
        <f t="shared" si="16"/>
        <v>41149.954791666663</v>
      </c>
      <c r="T265">
        <f t="shared" si="19"/>
        <v>2012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8308</v>
      </c>
      <c r="P266" t="s">
        <v>8313</v>
      </c>
      <c r="Q266" s="11">
        <f t="shared" si="17"/>
        <v>1.1819999999999999</v>
      </c>
      <c r="R266">
        <f t="shared" si="18"/>
        <v>64.95</v>
      </c>
      <c r="S266" s="16">
        <f t="shared" si="16"/>
        <v>41010.620312500003</v>
      </c>
      <c r="T266">
        <f t="shared" si="19"/>
        <v>2012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8308</v>
      </c>
      <c r="P267" t="s">
        <v>8313</v>
      </c>
      <c r="Q267" s="11">
        <f t="shared" si="17"/>
        <v>1.111</v>
      </c>
      <c r="R267">
        <f t="shared" si="18"/>
        <v>95.78</v>
      </c>
      <c r="S267" s="16">
        <f t="shared" si="16"/>
        <v>40267.245717592588</v>
      </c>
      <c r="T267">
        <f t="shared" si="19"/>
        <v>2010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8308</v>
      </c>
      <c r="P268" t="s">
        <v>8313</v>
      </c>
      <c r="Q268" s="11">
        <f t="shared" si="17"/>
        <v>1.4550000000000001</v>
      </c>
      <c r="R268">
        <f t="shared" si="18"/>
        <v>40.42</v>
      </c>
      <c r="S268" s="16">
        <f t="shared" si="16"/>
        <v>40205.174849537041</v>
      </c>
      <c r="T268">
        <f t="shared" si="19"/>
        <v>2010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8308</v>
      </c>
      <c r="P269" t="s">
        <v>8313</v>
      </c>
      <c r="Q269" s="11">
        <f t="shared" si="17"/>
        <v>1.3162883248730965</v>
      </c>
      <c r="R269">
        <f t="shared" si="18"/>
        <v>78.58</v>
      </c>
      <c r="S269" s="16">
        <f t="shared" si="16"/>
        <v>41785.452534722222</v>
      </c>
      <c r="T269">
        <f t="shared" si="19"/>
        <v>2014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8308</v>
      </c>
      <c r="P270" t="s">
        <v>8313</v>
      </c>
      <c r="Q270" s="11">
        <f t="shared" si="17"/>
        <v>1.1140000000000001</v>
      </c>
      <c r="R270">
        <f t="shared" si="18"/>
        <v>50.18</v>
      </c>
      <c r="S270" s="16">
        <f t="shared" si="16"/>
        <v>40809.15252314815</v>
      </c>
      <c r="T270">
        <f t="shared" si="19"/>
        <v>2011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8308</v>
      </c>
      <c r="P271" t="s">
        <v>8313</v>
      </c>
      <c r="Q271" s="11">
        <f t="shared" si="17"/>
        <v>1.4723377</v>
      </c>
      <c r="R271">
        <f t="shared" si="18"/>
        <v>92.25</v>
      </c>
      <c r="S271" s="16">
        <f t="shared" si="16"/>
        <v>42758.197013888886</v>
      </c>
      <c r="T271">
        <f t="shared" si="19"/>
        <v>2017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8308</v>
      </c>
      <c r="P272" t="s">
        <v>8313</v>
      </c>
      <c r="Q272" s="11">
        <f t="shared" si="17"/>
        <v>1.5260869565217392</v>
      </c>
      <c r="R272">
        <f t="shared" si="18"/>
        <v>57.54</v>
      </c>
      <c r="S272" s="16">
        <f t="shared" si="16"/>
        <v>40637.866550925923</v>
      </c>
      <c r="T272">
        <f t="shared" si="19"/>
        <v>2011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8308</v>
      </c>
      <c r="P273" t="s">
        <v>8313</v>
      </c>
      <c r="Q273" s="11">
        <f t="shared" si="17"/>
        <v>1.0468</v>
      </c>
      <c r="R273">
        <f t="shared" si="18"/>
        <v>109.42</v>
      </c>
      <c r="S273" s="16">
        <f t="shared" si="16"/>
        <v>41612.10024305556</v>
      </c>
      <c r="T273">
        <f t="shared" si="19"/>
        <v>2013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8308</v>
      </c>
      <c r="P274" t="s">
        <v>8313</v>
      </c>
      <c r="Q274" s="11">
        <f t="shared" si="17"/>
        <v>1.7743366666666667</v>
      </c>
      <c r="R274">
        <f t="shared" si="18"/>
        <v>81.89</v>
      </c>
      <c r="S274" s="16">
        <f t="shared" si="16"/>
        <v>40235.900358796294</v>
      </c>
      <c r="T274">
        <f t="shared" si="19"/>
        <v>2010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8308</v>
      </c>
      <c r="P275" t="s">
        <v>8313</v>
      </c>
      <c r="Q275" s="11">
        <f t="shared" si="17"/>
        <v>1.077758</v>
      </c>
      <c r="R275">
        <f t="shared" si="18"/>
        <v>45.67</v>
      </c>
      <c r="S275" s="16">
        <f t="shared" si="16"/>
        <v>40697.498449074075</v>
      </c>
      <c r="T275">
        <f t="shared" si="19"/>
        <v>2011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8308</v>
      </c>
      <c r="P276" t="s">
        <v>8313</v>
      </c>
      <c r="Q276" s="11">
        <f t="shared" si="17"/>
        <v>1.56</v>
      </c>
      <c r="R276">
        <f t="shared" si="18"/>
        <v>55.22</v>
      </c>
      <c r="S276" s="16">
        <f t="shared" si="16"/>
        <v>40969.912372685183</v>
      </c>
      <c r="T276">
        <f t="shared" si="19"/>
        <v>2012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8308</v>
      </c>
      <c r="P277" t="s">
        <v>8313</v>
      </c>
      <c r="Q277" s="11">
        <f t="shared" si="17"/>
        <v>1.08395</v>
      </c>
      <c r="R277">
        <f t="shared" si="18"/>
        <v>65.3</v>
      </c>
      <c r="S277" s="16">
        <f t="shared" si="16"/>
        <v>41193.032013888893</v>
      </c>
      <c r="T277">
        <f t="shared" si="19"/>
        <v>2012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8308</v>
      </c>
      <c r="P278" t="s">
        <v>8313</v>
      </c>
      <c r="Q278" s="11">
        <f t="shared" si="17"/>
        <v>1.476</v>
      </c>
      <c r="R278">
        <f t="shared" si="18"/>
        <v>95.23</v>
      </c>
      <c r="S278" s="16">
        <f t="shared" si="16"/>
        <v>40967.081874999996</v>
      </c>
      <c r="T278">
        <f t="shared" si="19"/>
        <v>2012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8308</v>
      </c>
      <c r="P279" t="s">
        <v>8313</v>
      </c>
      <c r="Q279" s="11">
        <f t="shared" si="17"/>
        <v>1.1038153846153846</v>
      </c>
      <c r="R279">
        <f t="shared" si="18"/>
        <v>75.44</v>
      </c>
      <c r="S279" s="16">
        <f t="shared" si="16"/>
        <v>42117.891423611116</v>
      </c>
      <c r="T279">
        <f t="shared" si="19"/>
        <v>2015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8308</v>
      </c>
      <c r="P280" t="s">
        <v>8313</v>
      </c>
      <c r="Q280" s="11">
        <f t="shared" si="17"/>
        <v>1.5034814814814814</v>
      </c>
      <c r="R280">
        <f t="shared" si="18"/>
        <v>97.82</v>
      </c>
      <c r="S280" s="16">
        <f t="shared" si="16"/>
        <v>41164.040960648148</v>
      </c>
      <c r="T280">
        <f t="shared" si="19"/>
        <v>2012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8308</v>
      </c>
      <c r="P281" t="s">
        <v>8313</v>
      </c>
      <c r="Q281" s="11">
        <f t="shared" si="17"/>
        <v>1.5731829411764706</v>
      </c>
      <c r="R281">
        <f t="shared" si="18"/>
        <v>87.69</v>
      </c>
      <c r="S281" s="16">
        <f t="shared" si="16"/>
        <v>42759.244166666671</v>
      </c>
      <c r="T281">
        <f t="shared" si="19"/>
        <v>2017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8308</v>
      </c>
      <c r="P282" t="s">
        <v>8313</v>
      </c>
      <c r="Q282" s="11">
        <f t="shared" si="17"/>
        <v>1.5614399999999999</v>
      </c>
      <c r="R282">
        <f t="shared" si="18"/>
        <v>54.75</v>
      </c>
      <c r="S282" s="16">
        <f t="shared" si="16"/>
        <v>41744.590682870366</v>
      </c>
      <c r="T282">
        <f t="shared" si="19"/>
        <v>2014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8308</v>
      </c>
      <c r="P283" t="s">
        <v>8313</v>
      </c>
      <c r="Q283" s="11">
        <f t="shared" si="17"/>
        <v>1.2058763636363636</v>
      </c>
      <c r="R283">
        <f t="shared" si="18"/>
        <v>83.95</v>
      </c>
      <c r="S283" s="16">
        <f t="shared" si="16"/>
        <v>39950.163344907407</v>
      </c>
      <c r="T283">
        <f t="shared" si="19"/>
        <v>2009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8308</v>
      </c>
      <c r="P284" t="s">
        <v>8313</v>
      </c>
      <c r="Q284" s="11">
        <f t="shared" si="17"/>
        <v>1.0118888888888888</v>
      </c>
      <c r="R284">
        <f t="shared" si="18"/>
        <v>254.39</v>
      </c>
      <c r="S284" s="16">
        <f t="shared" si="16"/>
        <v>40194.920046296298</v>
      </c>
      <c r="T284">
        <f t="shared" si="19"/>
        <v>2010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8308</v>
      </c>
      <c r="P285" t="s">
        <v>8313</v>
      </c>
      <c r="Q285" s="11">
        <f t="shared" si="17"/>
        <v>1.142725</v>
      </c>
      <c r="R285">
        <f t="shared" si="18"/>
        <v>101.83</v>
      </c>
      <c r="S285" s="16">
        <f t="shared" si="16"/>
        <v>40675.71</v>
      </c>
      <c r="T285">
        <f t="shared" si="19"/>
        <v>2011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8308</v>
      </c>
      <c r="P286" t="s">
        <v>8313</v>
      </c>
      <c r="Q286" s="11">
        <f t="shared" si="17"/>
        <v>1.0462615</v>
      </c>
      <c r="R286">
        <f t="shared" si="18"/>
        <v>55.07</v>
      </c>
      <c r="S286" s="16">
        <f t="shared" si="16"/>
        <v>40904.738194444442</v>
      </c>
      <c r="T286">
        <f t="shared" si="19"/>
        <v>2011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8308</v>
      </c>
      <c r="P287" t="s">
        <v>8313</v>
      </c>
      <c r="Q287" s="11">
        <f t="shared" si="17"/>
        <v>2.2882507142857142</v>
      </c>
      <c r="R287">
        <f t="shared" si="18"/>
        <v>56.9</v>
      </c>
      <c r="S287" s="16">
        <f t="shared" si="16"/>
        <v>41506.756111111114</v>
      </c>
      <c r="T287">
        <f t="shared" si="19"/>
        <v>2013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8308</v>
      </c>
      <c r="P288" t="s">
        <v>8313</v>
      </c>
      <c r="Q288" s="11">
        <f t="shared" si="17"/>
        <v>1.0915333333333332</v>
      </c>
      <c r="R288">
        <f t="shared" si="18"/>
        <v>121.28</v>
      </c>
      <c r="S288" s="16">
        <f t="shared" si="16"/>
        <v>41313.816249999996</v>
      </c>
      <c r="T288">
        <f t="shared" si="19"/>
        <v>2013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8308</v>
      </c>
      <c r="P289" t="s">
        <v>8313</v>
      </c>
      <c r="Q289" s="11">
        <f t="shared" si="17"/>
        <v>1.7629999999999999</v>
      </c>
      <c r="R289">
        <f t="shared" si="18"/>
        <v>91.19</v>
      </c>
      <c r="S289" s="16">
        <f t="shared" si="16"/>
        <v>41184.277986111112</v>
      </c>
      <c r="T289">
        <f t="shared" si="19"/>
        <v>2012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8308</v>
      </c>
      <c r="P290" t="s">
        <v>8313</v>
      </c>
      <c r="Q290" s="11">
        <f t="shared" si="17"/>
        <v>1.0321061999999999</v>
      </c>
      <c r="R290">
        <f t="shared" si="18"/>
        <v>115.45</v>
      </c>
      <c r="S290" s="16">
        <f t="shared" si="16"/>
        <v>41051.168900462959</v>
      </c>
      <c r="T290">
        <f t="shared" si="19"/>
        <v>2012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8308</v>
      </c>
      <c r="P291" t="s">
        <v>8313</v>
      </c>
      <c r="Q291" s="11">
        <f t="shared" si="17"/>
        <v>1.0482</v>
      </c>
      <c r="R291">
        <f t="shared" si="18"/>
        <v>67.77</v>
      </c>
      <c r="S291" s="16">
        <f t="shared" si="16"/>
        <v>41550.456412037034</v>
      </c>
      <c r="T291">
        <f t="shared" si="19"/>
        <v>2013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8308</v>
      </c>
      <c r="P292" t="s">
        <v>8313</v>
      </c>
      <c r="Q292" s="11">
        <f t="shared" si="17"/>
        <v>1.0668444444444445</v>
      </c>
      <c r="R292">
        <f t="shared" si="18"/>
        <v>28.58</v>
      </c>
      <c r="S292" s="16">
        <f t="shared" si="16"/>
        <v>40526.36917824074</v>
      </c>
      <c r="T292">
        <f t="shared" si="19"/>
        <v>2010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8308</v>
      </c>
      <c r="P293" t="s">
        <v>8313</v>
      </c>
      <c r="Q293" s="11">
        <f t="shared" si="17"/>
        <v>1.2001999999999999</v>
      </c>
      <c r="R293">
        <f t="shared" si="18"/>
        <v>46.88</v>
      </c>
      <c r="S293" s="16">
        <f t="shared" si="16"/>
        <v>41376.769050925926</v>
      </c>
      <c r="T293">
        <f t="shared" si="19"/>
        <v>2013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8308</v>
      </c>
      <c r="P294" t="s">
        <v>8313</v>
      </c>
      <c r="Q294" s="11">
        <f t="shared" si="17"/>
        <v>1.0150693333333334</v>
      </c>
      <c r="R294">
        <f t="shared" si="18"/>
        <v>154.41999999999999</v>
      </c>
      <c r="S294" s="16">
        <f t="shared" si="16"/>
        <v>40812.803229166668</v>
      </c>
      <c r="T294">
        <f t="shared" si="19"/>
        <v>2011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8308</v>
      </c>
      <c r="P295" t="s">
        <v>8313</v>
      </c>
      <c r="Q295" s="11">
        <f t="shared" si="17"/>
        <v>1.0138461538461538</v>
      </c>
      <c r="R295">
        <f t="shared" si="18"/>
        <v>201.22</v>
      </c>
      <c r="S295" s="16">
        <f t="shared" si="16"/>
        <v>41719.667986111112</v>
      </c>
      <c r="T295">
        <f t="shared" si="19"/>
        <v>2014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8308</v>
      </c>
      <c r="P296" t="s">
        <v>8313</v>
      </c>
      <c r="Q296" s="11">
        <f t="shared" si="17"/>
        <v>1</v>
      </c>
      <c r="R296">
        <f t="shared" si="18"/>
        <v>100</v>
      </c>
      <c r="S296" s="16">
        <f t="shared" si="16"/>
        <v>40343.084421296298</v>
      </c>
      <c r="T296">
        <f t="shared" si="19"/>
        <v>2010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8308</v>
      </c>
      <c r="P297" t="s">
        <v>8313</v>
      </c>
      <c r="Q297" s="11">
        <f t="shared" si="17"/>
        <v>1.3310911999999999</v>
      </c>
      <c r="R297">
        <f t="shared" si="18"/>
        <v>100.08</v>
      </c>
      <c r="S297" s="16">
        <f t="shared" si="16"/>
        <v>41519.004733796297</v>
      </c>
      <c r="T297">
        <f t="shared" si="19"/>
        <v>2013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8308</v>
      </c>
      <c r="P298" t="s">
        <v>8313</v>
      </c>
      <c r="Q298" s="11">
        <f t="shared" si="17"/>
        <v>1.187262</v>
      </c>
      <c r="R298">
        <f t="shared" si="18"/>
        <v>230.09</v>
      </c>
      <c r="S298" s="16">
        <f t="shared" si="16"/>
        <v>41134.475497685184</v>
      </c>
      <c r="T298">
        <f t="shared" si="19"/>
        <v>2012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8308</v>
      </c>
      <c r="P299" t="s">
        <v>8313</v>
      </c>
      <c r="Q299" s="11">
        <f t="shared" si="17"/>
        <v>1.0064</v>
      </c>
      <c r="R299">
        <f t="shared" si="18"/>
        <v>141.75</v>
      </c>
      <c r="S299" s="16">
        <f t="shared" si="16"/>
        <v>42089.72802083334</v>
      </c>
      <c r="T299">
        <f t="shared" si="19"/>
        <v>2015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8308</v>
      </c>
      <c r="P300" t="s">
        <v>8313</v>
      </c>
      <c r="Q300" s="11">
        <f t="shared" si="17"/>
        <v>1.089324126984127</v>
      </c>
      <c r="R300">
        <f t="shared" si="18"/>
        <v>56.34</v>
      </c>
      <c r="S300" s="16">
        <f t="shared" si="16"/>
        <v>41709.463518518518</v>
      </c>
      <c r="T300">
        <f t="shared" si="19"/>
        <v>2014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8308</v>
      </c>
      <c r="P301" t="s">
        <v>8313</v>
      </c>
      <c r="Q301" s="11">
        <f t="shared" si="17"/>
        <v>1.789525</v>
      </c>
      <c r="R301">
        <f t="shared" si="18"/>
        <v>73.34</v>
      </c>
      <c r="S301" s="16">
        <f t="shared" si="16"/>
        <v>40469.225231481483</v>
      </c>
      <c r="T301">
        <f t="shared" si="19"/>
        <v>2010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8308</v>
      </c>
      <c r="P302" t="s">
        <v>8313</v>
      </c>
      <c r="Q302" s="11">
        <f t="shared" si="17"/>
        <v>1.0172264</v>
      </c>
      <c r="R302">
        <f t="shared" si="18"/>
        <v>85.34</v>
      </c>
      <c r="S302" s="16">
        <f t="shared" si="16"/>
        <v>40626.959930555553</v>
      </c>
      <c r="T302">
        <f t="shared" si="19"/>
        <v>2011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8308</v>
      </c>
      <c r="P303" t="s">
        <v>8313</v>
      </c>
      <c r="Q303" s="11">
        <f t="shared" si="17"/>
        <v>1.1873499999999999</v>
      </c>
      <c r="R303">
        <f t="shared" si="18"/>
        <v>61.5</v>
      </c>
      <c r="S303" s="16">
        <f t="shared" si="16"/>
        <v>41312.737673611111</v>
      </c>
      <c r="T303">
        <f t="shared" si="19"/>
        <v>2013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8308</v>
      </c>
      <c r="P304" t="s">
        <v>8313</v>
      </c>
      <c r="Q304" s="11">
        <f t="shared" si="17"/>
        <v>1.0045999999999999</v>
      </c>
      <c r="R304">
        <f t="shared" si="18"/>
        <v>93.02</v>
      </c>
      <c r="S304" s="16">
        <f t="shared" si="16"/>
        <v>40933.856921296298</v>
      </c>
      <c r="T304">
        <f t="shared" si="19"/>
        <v>2012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8308</v>
      </c>
      <c r="P305" t="s">
        <v>8313</v>
      </c>
      <c r="Q305" s="11">
        <f t="shared" si="17"/>
        <v>1.3746666666666667</v>
      </c>
      <c r="R305">
        <f t="shared" si="18"/>
        <v>50.29</v>
      </c>
      <c r="S305" s="16">
        <f t="shared" si="16"/>
        <v>41032.071134259262</v>
      </c>
      <c r="T305">
        <f t="shared" si="19"/>
        <v>2012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8308</v>
      </c>
      <c r="P306" t="s">
        <v>8313</v>
      </c>
      <c r="Q306" s="11">
        <f t="shared" si="17"/>
        <v>2.3164705882352941</v>
      </c>
      <c r="R306">
        <f t="shared" si="18"/>
        <v>106.43</v>
      </c>
      <c r="S306" s="16">
        <f t="shared" si="16"/>
        <v>41114.094872685186</v>
      </c>
      <c r="T306">
        <f t="shared" si="19"/>
        <v>2012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8308</v>
      </c>
      <c r="P307" t="s">
        <v>8313</v>
      </c>
      <c r="Q307" s="11">
        <f t="shared" si="17"/>
        <v>1.3033333333333332</v>
      </c>
      <c r="R307">
        <f t="shared" si="18"/>
        <v>51.72</v>
      </c>
      <c r="S307" s="16">
        <f t="shared" si="16"/>
        <v>40948.630196759259</v>
      </c>
      <c r="T307">
        <f t="shared" si="19"/>
        <v>2012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8308</v>
      </c>
      <c r="P308" t="s">
        <v>8313</v>
      </c>
      <c r="Q308" s="11">
        <f t="shared" si="17"/>
        <v>2.9289999999999998</v>
      </c>
      <c r="R308">
        <f t="shared" si="18"/>
        <v>36.61</v>
      </c>
      <c r="S308" s="16">
        <f t="shared" si="16"/>
        <v>41333.837187500001</v>
      </c>
      <c r="T308">
        <f t="shared" si="19"/>
        <v>2013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8308</v>
      </c>
      <c r="P309" t="s">
        <v>8313</v>
      </c>
      <c r="Q309" s="11">
        <f t="shared" si="17"/>
        <v>1.1131818181818183</v>
      </c>
      <c r="R309">
        <f t="shared" si="18"/>
        <v>42.52</v>
      </c>
      <c r="S309" s="16">
        <f t="shared" si="16"/>
        <v>41282.944456018515</v>
      </c>
      <c r="T309">
        <f t="shared" si="19"/>
        <v>2013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8308</v>
      </c>
      <c r="P310" t="s">
        <v>8313</v>
      </c>
      <c r="Q310" s="11">
        <f t="shared" si="17"/>
        <v>1.0556666666666668</v>
      </c>
      <c r="R310">
        <f t="shared" si="18"/>
        <v>62.71</v>
      </c>
      <c r="S310" s="16">
        <f t="shared" si="16"/>
        <v>40567.694560185184</v>
      </c>
      <c r="T310">
        <f t="shared" si="19"/>
        <v>2011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8308</v>
      </c>
      <c r="P311" t="s">
        <v>8313</v>
      </c>
      <c r="Q311" s="11">
        <f t="shared" si="17"/>
        <v>1.1894444444444445</v>
      </c>
      <c r="R311">
        <f t="shared" si="18"/>
        <v>89.96</v>
      </c>
      <c r="S311" s="16">
        <f t="shared" si="16"/>
        <v>41134.751550925925</v>
      </c>
      <c r="T311">
        <f t="shared" si="19"/>
        <v>2012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8308</v>
      </c>
      <c r="P312" t="s">
        <v>8313</v>
      </c>
      <c r="Q312" s="11">
        <f t="shared" si="17"/>
        <v>1.04129</v>
      </c>
      <c r="R312">
        <f t="shared" si="18"/>
        <v>28.92</v>
      </c>
      <c r="S312" s="16">
        <f t="shared" si="16"/>
        <v>40821.183136574073</v>
      </c>
      <c r="T312">
        <f t="shared" si="19"/>
        <v>2011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8308</v>
      </c>
      <c r="P313" t="s">
        <v>8313</v>
      </c>
      <c r="Q313" s="11">
        <f t="shared" si="17"/>
        <v>1.0410165</v>
      </c>
      <c r="R313">
        <f t="shared" si="18"/>
        <v>138.80000000000001</v>
      </c>
      <c r="S313" s="16">
        <f t="shared" si="16"/>
        <v>40868.219814814816</v>
      </c>
      <c r="T313">
        <f t="shared" si="19"/>
        <v>2011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8308</v>
      </c>
      <c r="P314" t="s">
        <v>8313</v>
      </c>
      <c r="Q314" s="11">
        <f t="shared" si="17"/>
        <v>1.1187499999999999</v>
      </c>
      <c r="R314">
        <f t="shared" si="18"/>
        <v>61.3</v>
      </c>
      <c r="S314" s="16">
        <f t="shared" si="16"/>
        <v>41348.877685185187</v>
      </c>
      <c r="T314">
        <f t="shared" si="19"/>
        <v>2013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8308</v>
      </c>
      <c r="P315" t="s">
        <v>8313</v>
      </c>
      <c r="Q315" s="11">
        <f t="shared" si="17"/>
        <v>1.0473529411764706</v>
      </c>
      <c r="R315">
        <f t="shared" si="18"/>
        <v>80.2</v>
      </c>
      <c r="S315" s="16">
        <f t="shared" si="16"/>
        <v>40357.227939814817</v>
      </c>
      <c r="T315">
        <f t="shared" si="19"/>
        <v>2010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8308</v>
      </c>
      <c r="P316" t="s">
        <v>8313</v>
      </c>
      <c r="Q316" s="11">
        <f t="shared" si="17"/>
        <v>3.8515000000000001</v>
      </c>
      <c r="R316">
        <f t="shared" si="18"/>
        <v>32.1</v>
      </c>
      <c r="S316" s="16">
        <f t="shared" si="16"/>
        <v>41304.833194444444</v>
      </c>
      <c r="T316">
        <f t="shared" si="19"/>
        <v>2013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8308</v>
      </c>
      <c r="P317" t="s">
        <v>8313</v>
      </c>
      <c r="Q317" s="11">
        <f t="shared" si="17"/>
        <v>1.01248</v>
      </c>
      <c r="R317">
        <f t="shared" si="18"/>
        <v>200.89</v>
      </c>
      <c r="S317" s="16">
        <f t="shared" si="16"/>
        <v>41113.77238425926</v>
      </c>
      <c r="T317">
        <f t="shared" si="19"/>
        <v>2012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8308</v>
      </c>
      <c r="P318" t="s">
        <v>8313</v>
      </c>
      <c r="Q318" s="11">
        <f t="shared" si="17"/>
        <v>1.1377333333333333</v>
      </c>
      <c r="R318">
        <f t="shared" si="18"/>
        <v>108.01</v>
      </c>
      <c r="S318" s="16">
        <f t="shared" si="16"/>
        <v>41950.923576388886</v>
      </c>
      <c r="T318">
        <f t="shared" si="19"/>
        <v>2014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8308</v>
      </c>
      <c r="P319" t="s">
        <v>8313</v>
      </c>
      <c r="Q319" s="11">
        <f t="shared" si="17"/>
        <v>1.0080333333333333</v>
      </c>
      <c r="R319">
        <f t="shared" si="18"/>
        <v>95.7</v>
      </c>
      <c r="S319" s="16">
        <f t="shared" si="16"/>
        <v>41589.676886574074</v>
      </c>
      <c r="T319">
        <f t="shared" si="19"/>
        <v>2013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8308</v>
      </c>
      <c r="P320" t="s">
        <v>8313</v>
      </c>
      <c r="Q320" s="11">
        <f t="shared" si="17"/>
        <v>2.8332000000000002</v>
      </c>
      <c r="R320">
        <f t="shared" si="18"/>
        <v>49.88</v>
      </c>
      <c r="S320" s="16">
        <f t="shared" si="16"/>
        <v>41330.038784722223</v>
      </c>
      <c r="T320">
        <f t="shared" si="19"/>
        <v>2013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8308</v>
      </c>
      <c r="P321" t="s">
        <v>8313</v>
      </c>
      <c r="Q321" s="11">
        <f t="shared" si="17"/>
        <v>1.1268</v>
      </c>
      <c r="R321">
        <f t="shared" si="18"/>
        <v>110.47</v>
      </c>
      <c r="S321" s="16">
        <f t="shared" si="16"/>
        <v>40123.83829861111</v>
      </c>
      <c r="T321">
        <f t="shared" si="19"/>
        <v>2009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8308</v>
      </c>
      <c r="P322" t="s">
        <v>8313</v>
      </c>
      <c r="Q322" s="11">
        <f t="shared" si="17"/>
        <v>1.0658000000000001</v>
      </c>
      <c r="R322">
        <f t="shared" si="18"/>
        <v>134.91</v>
      </c>
      <c r="S322" s="16">
        <f t="shared" ref="S322:S385" si="20">(((J322/60)/60)/24)+DATE(1970,1,1)</f>
        <v>42331.551307870366</v>
      </c>
      <c r="T322">
        <f t="shared" si="19"/>
        <v>2015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8308</v>
      </c>
      <c r="P323" t="s">
        <v>8313</v>
      </c>
      <c r="Q323" s="11">
        <f t="shared" ref="Q323:Q386" si="21">E323/D323</f>
        <v>1.0266285714285714</v>
      </c>
      <c r="R323">
        <f t="shared" ref="R323:R386" si="22">IFERROR(ROUND(E323/L323,2),0)</f>
        <v>106.62</v>
      </c>
      <c r="S323" s="16">
        <f t="shared" si="20"/>
        <v>42647.446597222224</v>
      </c>
      <c r="T323">
        <f t="shared" ref="T323:T386" si="23">YEAR(S323)</f>
        <v>2016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8308</v>
      </c>
      <c r="P324" t="s">
        <v>8313</v>
      </c>
      <c r="Q324" s="11">
        <f t="shared" si="21"/>
        <v>1.0791200000000001</v>
      </c>
      <c r="R324">
        <f t="shared" si="22"/>
        <v>145.04</v>
      </c>
      <c r="S324" s="16">
        <f t="shared" si="20"/>
        <v>42473.57</v>
      </c>
      <c r="T324">
        <f t="shared" si="23"/>
        <v>2016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8308</v>
      </c>
      <c r="P325" t="s">
        <v>8313</v>
      </c>
      <c r="Q325" s="11">
        <f t="shared" si="21"/>
        <v>1.2307407407407407</v>
      </c>
      <c r="R325">
        <f t="shared" si="22"/>
        <v>114.59</v>
      </c>
      <c r="S325" s="16">
        <f t="shared" si="20"/>
        <v>42697.32136574074</v>
      </c>
      <c r="T325">
        <f t="shared" si="23"/>
        <v>2016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8308</v>
      </c>
      <c r="P326" t="s">
        <v>8313</v>
      </c>
      <c r="Q326" s="11">
        <f t="shared" si="21"/>
        <v>1.016</v>
      </c>
      <c r="R326">
        <f t="shared" si="22"/>
        <v>105.32</v>
      </c>
      <c r="S326" s="16">
        <f t="shared" si="20"/>
        <v>42184.626250000001</v>
      </c>
      <c r="T326">
        <f t="shared" si="23"/>
        <v>2015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8308</v>
      </c>
      <c r="P327" t="s">
        <v>8313</v>
      </c>
      <c r="Q327" s="11">
        <f t="shared" si="21"/>
        <v>1.04396</v>
      </c>
      <c r="R327">
        <f t="shared" si="22"/>
        <v>70.92</v>
      </c>
      <c r="S327" s="16">
        <f t="shared" si="20"/>
        <v>42689.187881944439</v>
      </c>
      <c r="T327">
        <f t="shared" si="23"/>
        <v>2016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8308</v>
      </c>
      <c r="P328" t="s">
        <v>8313</v>
      </c>
      <c r="Q328" s="11">
        <f t="shared" si="21"/>
        <v>1.1292973333333334</v>
      </c>
      <c r="R328">
        <f t="shared" si="22"/>
        <v>147.16999999999999</v>
      </c>
      <c r="S328" s="16">
        <f t="shared" si="20"/>
        <v>42775.314884259264</v>
      </c>
      <c r="T328">
        <f t="shared" si="23"/>
        <v>2017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8308</v>
      </c>
      <c r="P329" t="s">
        <v>8313</v>
      </c>
      <c r="Q329" s="11">
        <f t="shared" si="21"/>
        <v>1.3640000000000001</v>
      </c>
      <c r="R329">
        <f t="shared" si="22"/>
        <v>160.47</v>
      </c>
      <c r="S329" s="16">
        <f t="shared" si="20"/>
        <v>42058.235289351855</v>
      </c>
      <c r="T329">
        <f t="shared" si="23"/>
        <v>2015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8308</v>
      </c>
      <c r="P330" t="s">
        <v>8313</v>
      </c>
      <c r="Q330" s="11">
        <f t="shared" si="21"/>
        <v>1.036144</v>
      </c>
      <c r="R330">
        <f t="shared" si="22"/>
        <v>156.05000000000001</v>
      </c>
      <c r="S330" s="16">
        <f t="shared" si="20"/>
        <v>42278.946620370371</v>
      </c>
      <c r="T330">
        <f t="shared" si="23"/>
        <v>2015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8308</v>
      </c>
      <c r="P331" t="s">
        <v>8313</v>
      </c>
      <c r="Q331" s="11">
        <f t="shared" si="21"/>
        <v>1.0549999999999999</v>
      </c>
      <c r="R331">
        <f t="shared" si="22"/>
        <v>63.17</v>
      </c>
      <c r="S331" s="16">
        <f t="shared" si="20"/>
        <v>42291.46674768519</v>
      </c>
      <c r="T331">
        <f t="shared" si="23"/>
        <v>2015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8308</v>
      </c>
      <c r="P332" t="s">
        <v>8313</v>
      </c>
      <c r="Q332" s="11">
        <f t="shared" si="21"/>
        <v>1.0182857142857142</v>
      </c>
      <c r="R332">
        <f t="shared" si="22"/>
        <v>104.82</v>
      </c>
      <c r="S332" s="16">
        <f t="shared" si="20"/>
        <v>41379.515775462962</v>
      </c>
      <c r="T332">
        <f t="shared" si="23"/>
        <v>2013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8308</v>
      </c>
      <c r="P333" t="s">
        <v>8313</v>
      </c>
      <c r="Q333" s="11">
        <f t="shared" si="21"/>
        <v>1.0660499999999999</v>
      </c>
      <c r="R333">
        <f t="shared" si="22"/>
        <v>97.36</v>
      </c>
      <c r="S333" s="16">
        <f t="shared" si="20"/>
        <v>42507.581412037034</v>
      </c>
      <c r="T333">
        <f t="shared" si="23"/>
        <v>2016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8308</v>
      </c>
      <c r="P334" t="s">
        <v>8313</v>
      </c>
      <c r="Q334" s="11">
        <f t="shared" si="21"/>
        <v>1.13015</v>
      </c>
      <c r="R334">
        <f t="shared" si="22"/>
        <v>203.63</v>
      </c>
      <c r="S334" s="16">
        <f t="shared" si="20"/>
        <v>42263.680289351847</v>
      </c>
      <c r="T334">
        <f t="shared" si="23"/>
        <v>2015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8308</v>
      </c>
      <c r="P335" t="s">
        <v>8313</v>
      </c>
      <c r="Q335" s="11">
        <f t="shared" si="21"/>
        <v>1.252275</v>
      </c>
      <c r="R335">
        <f t="shared" si="22"/>
        <v>188.31</v>
      </c>
      <c r="S335" s="16">
        <f t="shared" si="20"/>
        <v>42437.636469907404</v>
      </c>
      <c r="T335">
        <f t="shared" si="23"/>
        <v>2016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8308</v>
      </c>
      <c r="P336" t="s">
        <v>8313</v>
      </c>
      <c r="Q336" s="11">
        <f t="shared" si="21"/>
        <v>1.0119</v>
      </c>
      <c r="R336">
        <f t="shared" si="22"/>
        <v>146.65</v>
      </c>
      <c r="S336" s="16">
        <f t="shared" si="20"/>
        <v>42101.682372685187</v>
      </c>
      <c r="T336">
        <f t="shared" si="23"/>
        <v>2015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8308</v>
      </c>
      <c r="P337" t="s">
        <v>8313</v>
      </c>
      <c r="Q337" s="11">
        <f t="shared" si="21"/>
        <v>1.0276470588235294</v>
      </c>
      <c r="R337">
        <f t="shared" si="22"/>
        <v>109.19</v>
      </c>
      <c r="S337" s="16">
        <f t="shared" si="20"/>
        <v>42101.737442129626</v>
      </c>
      <c r="T337">
        <f t="shared" si="23"/>
        <v>2015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8308</v>
      </c>
      <c r="P338" t="s">
        <v>8313</v>
      </c>
      <c r="Q338" s="11">
        <f t="shared" si="21"/>
        <v>1.1683911999999999</v>
      </c>
      <c r="R338">
        <f t="shared" si="22"/>
        <v>59.25</v>
      </c>
      <c r="S338" s="16">
        <f t="shared" si="20"/>
        <v>42291.596273148149</v>
      </c>
      <c r="T338">
        <f t="shared" si="23"/>
        <v>2015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8308</v>
      </c>
      <c r="P339" t="s">
        <v>8313</v>
      </c>
      <c r="Q339" s="11">
        <f t="shared" si="21"/>
        <v>1.0116833333333335</v>
      </c>
      <c r="R339">
        <f t="shared" si="22"/>
        <v>97.9</v>
      </c>
      <c r="S339" s="16">
        <f t="shared" si="20"/>
        <v>42047.128564814819</v>
      </c>
      <c r="T339">
        <f t="shared" si="23"/>
        <v>2015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8308</v>
      </c>
      <c r="P340" t="s">
        <v>8313</v>
      </c>
      <c r="Q340" s="11">
        <f t="shared" si="21"/>
        <v>1.1013360000000001</v>
      </c>
      <c r="R340">
        <f t="shared" si="22"/>
        <v>70</v>
      </c>
      <c r="S340" s="16">
        <f t="shared" si="20"/>
        <v>42559.755671296298</v>
      </c>
      <c r="T340">
        <f t="shared" si="23"/>
        <v>2016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8308</v>
      </c>
      <c r="P341" t="s">
        <v>8313</v>
      </c>
      <c r="Q341" s="11">
        <f t="shared" si="21"/>
        <v>1.0808333333333333</v>
      </c>
      <c r="R341">
        <f t="shared" si="22"/>
        <v>72.87</v>
      </c>
      <c r="S341" s="16">
        <f t="shared" si="20"/>
        <v>42093.760046296295</v>
      </c>
      <c r="T341">
        <f t="shared" si="23"/>
        <v>2015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8308</v>
      </c>
      <c r="P342" t="s">
        <v>8313</v>
      </c>
      <c r="Q342" s="11">
        <f t="shared" si="21"/>
        <v>1.2502285714285715</v>
      </c>
      <c r="R342">
        <f t="shared" si="22"/>
        <v>146.35</v>
      </c>
      <c r="S342" s="16">
        <f t="shared" si="20"/>
        <v>42772.669062500005</v>
      </c>
      <c r="T342">
        <f t="shared" si="23"/>
        <v>2017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8308</v>
      </c>
      <c r="P343" t="s">
        <v>8313</v>
      </c>
      <c r="Q343" s="11">
        <f t="shared" si="21"/>
        <v>1.0671428571428572</v>
      </c>
      <c r="R343">
        <f t="shared" si="22"/>
        <v>67.91</v>
      </c>
      <c r="S343" s="16">
        <f t="shared" si="20"/>
        <v>41894.879606481481</v>
      </c>
      <c r="T343">
        <f t="shared" si="23"/>
        <v>2014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8308</v>
      </c>
      <c r="P344" t="s">
        <v>8313</v>
      </c>
      <c r="Q344" s="11">
        <f t="shared" si="21"/>
        <v>1.0036639999999999</v>
      </c>
      <c r="R344">
        <f t="shared" si="22"/>
        <v>169.85</v>
      </c>
      <c r="S344" s="16">
        <f t="shared" si="20"/>
        <v>42459.780844907407</v>
      </c>
      <c r="T344">
        <f t="shared" si="23"/>
        <v>2016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8308</v>
      </c>
      <c r="P345" t="s">
        <v>8313</v>
      </c>
      <c r="Q345" s="11">
        <f t="shared" si="21"/>
        <v>1.0202863333333334</v>
      </c>
      <c r="R345">
        <f t="shared" si="22"/>
        <v>58.41</v>
      </c>
      <c r="S345" s="16">
        <f t="shared" si="20"/>
        <v>41926.73778935185</v>
      </c>
      <c r="T345">
        <f t="shared" si="23"/>
        <v>2014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8308</v>
      </c>
      <c r="P346" t="s">
        <v>8313</v>
      </c>
      <c r="Q346" s="11">
        <f t="shared" si="21"/>
        <v>1.0208358208955224</v>
      </c>
      <c r="R346">
        <f t="shared" si="22"/>
        <v>119.99</v>
      </c>
      <c r="S346" s="16">
        <f t="shared" si="20"/>
        <v>42111.970995370371</v>
      </c>
      <c r="T346">
        <f t="shared" si="23"/>
        <v>2015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8308</v>
      </c>
      <c r="P347" t="s">
        <v>8313</v>
      </c>
      <c r="Q347" s="11">
        <f t="shared" si="21"/>
        <v>1.2327586206896552</v>
      </c>
      <c r="R347">
        <f t="shared" si="22"/>
        <v>99.86</v>
      </c>
      <c r="S347" s="16">
        <f t="shared" si="20"/>
        <v>42114.944328703699</v>
      </c>
      <c r="T347">
        <f t="shared" si="23"/>
        <v>2015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8308</v>
      </c>
      <c r="P348" t="s">
        <v>8313</v>
      </c>
      <c r="Q348" s="11">
        <f t="shared" si="21"/>
        <v>1.7028880000000002</v>
      </c>
      <c r="R348">
        <f t="shared" si="22"/>
        <v>90.58</v>
      </c>
      <c r="S348" s="16">
        <f t="shared" si="20"/>
        <v>42261.500243055561</v>
      </c>
      <c r="T348">
        <f t="shared" si="23"/>
        <v>2015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8308</v>
      </c>
      <c r="P349" t="s">
        <v>8313</v>
      </c>
      <c r="Q349" s="11">
        <f t="shared" si="21"/>
        <v>1.1159049999999999</v>
      </c>
      <c r="R349">
        <f t="shared" si="22"/>
        <v>117.77</v>
      </c>
      <c r="S349" s="16">
        <f t="shared" si="20"/>
        <v>42292.495474537034</v>
      </c>
      <c r="T349">
        <f t="shared" si="23"/>
        <v>2015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8308</v>
      </c>
      <c r="P350" t="s">
        <v>8313</v>
      </c>
      <c r="Q350" s="11">
        <f t="shared" si="21"/>
        <v>1.03</v>
      </c>
      <c r="R350">
        <f t="shared" si="22"/>
        <v>86.55</v>
      </c>
      <c r="S350" s="16">
        <f t="shared" si="20"/>
        <v>42207.58699074074</v>
      </c>
      <c r="T350">
        <f t="shared" si="23"/>
        <v>2015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8308</v>
      </c>
      <c r="P351" t="s">
        <v>8313</v>
      </c>
      <c r="Q351" s="11">
        <f t="shared" si="21"/>
        <v>1.0663570159857905</v>
      </c>
      <c r="R351">
        <f t="shared" si="22"/>
        <v>71.900000000000006</v>
      </c>
      <c r="S351" s="16">
        <f t="shared" si="20"/>
        <v>42760.498935185184</v>
      </c>
      <c r="T351">
        <f t="shared" si="23"/>
        <v>2017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8308</v>
      </c>
      <c r="P352" t="s">
        <v>8313</v>
      </c>
      <c r="Q352" s="11">
        <f t="shared" si="21"/>
        <v>1.1476</v>
      </c>
      <c r="R352">
        <f t="shared" si="22"/>
        <v>129.82</v>
      </c>
      <c r="S352" s="16">
        <f t="shared" si="20"/>
        <v>42586.066076388888</v>
      </c>
      <c r="T352">
        <f t="shared" si="23"/>
        <v>2016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8308</v>
      </c>
      <c r="P353" t="s">
        <v>8313</v>
      </c>
      <c r="Q353" s="11">
        <f t="shared" si="21"/>
        <v>1.2734117647058822</v>
      </c>
      <c r="R353">
        <f t="shared" si="22"/>
        <v>44.91</v>
      </c>
      <c r="S353" s="16">
        <f t="shared" si="20"/>
        <v>42427.964745370366</v>
      </c>
      <c r="T353">
        <f t="shared" si="23"/>
        <v>2016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8308</v>
      </c>
      <c r="P354" t="s">
        <v>8313</v>
      </c>
      <c r="Q354" s="11">
        <f t="shared" si="21"/>
        <v>1.1656</v>
      </c>
      <c r="R354">
        <f t="shared" si="22"/>
        <v>40.76</v>
      </c>
      <c r="S354" s="16">
        <f t="shared" si="20"/>
        <v>41890.167453703703</v>
      </c>
      <c r="T354">
        <f t="shared" si="23"/>
        <v>2014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8308</v>
      </c>
      <c r="P355" t="s">
        <v>8313</v>
      </c>
      <c r="Q355" s="11">
        <f t="shared" si="21"/>
        <v>1.0861819426615318</v>
      </c>
      <c r="R355">
        <f t="shared" si="22"/>
        <v>103.52</v>
      </c>
      <c r="S355" s="16">
        <f t="shared" si="20"/>
        <v>42297.791886574079</v>
      </c>
      <c r="T355">
        <f t="shared" si="23"/>
        <v>2015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8308</v>
      </c>
      <c r="P356" t="s">
        <v>8313</v>
      </c>
      <c r="Q356" s="11">
        <f t="shared" si="21"/>
        <v>1.0394285714285714</v>
      </c>
      <c r="R356">
        <f t="shared" si="22"/>
        <v>125.45</v>
      </c>
      <c r="S356" s="16">
        <f t="shared" si="20"/>
        <v>42438.827789351853</v>
      </c>
      <c r="T356">
        <f t="shared" si="23"/>
        <v>2016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8308</v>
      </c>
      <c r="P357" t="s">
        <v>8313</v>
      </c>
      <c r="Q357" s="11">
        <f t="shared" si="21"/>
        <v>1.1625714285714286</v>
      </c>
      <c r="R357">
        <f t="shared" si="22"/>
        <v>246.61</v>
      </c>
      <c r="S357" s="16">
        <f t="shared" si="20"/>
        <v>41943.293912037036</v>
      </c>
      <c r="T357">
        <f t="shared" si="23"/>
        <v>2014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8308</v>
      </c>
      <c r="P358" t="s">
        <v>8313</v>
      </c>
      <c r="Q358" s="11">
        <f t="shared" si="21"/>
        <v>1.0269239999999999</v>
      </c>
      <c r="R358">
        <f t="shared" si="22"/>
        <v>79.400000000000006</v>
      </c>
      <c r="S358" s="16">
        <f t="shared" si="20"/>
        <v>42415.803159722222</v>
      </c>
      <c r="T358">
        <f t="shared" si="23"/>
        <v>2016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8308</v>
      </c>
      <c r="P359" t="s">
        <v>8313</v>
      </c>
      <c r="Q359" s="11">
        <f t="shared" si="21"/>
        <v>1.74</v>
      </c>
      <c r="R359">
        <f t="shared" si="22"/>
        <v>86.14</v>
      </c>
      <c r="S359" s="16">
        <f t="shared" si="20"/>
        <v>42078.222187499996</v>
      </c>
      <c r="T359">
        <f t="shared" si="23"/>
        <v>2015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8308</v>
      </c>
      <c r="P360" t="s">
        <v>8313</v>
      </c>
      <c r="Q360" s="11">
        <f t="shared" si="21"/>
        <v>1.03088</v>
      </c>
      <c r="R360">
        <f t="shared" si="22"/>
        <v>193.05</v>
      </c>
      <c r="S360" s="16">
        <f t="shared" si="20"/>
        <v>42507.860196759255</v>
      </c>
      <c r="T360">
        <f t="shared" si="23"/>
        <v>2016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8308</v>
      </c>
      <c r="P361" t="s">
        <v>8313</v>
      </c>
      <c r="Q361" s="11">
        <f t="shared" si="21"/>
        <v>1.0485537190082646</v>
      </c>
      <c r="R361">
        <f t="shared" si="22"/>
        <v>84.02</v>
      </c>
      <c r="S361" s="16">
        <f t="shared" si="20"/>
        <v>41935.070486111108</v>
      </c>
      <c r="T361">
        <f t="shared" si="23"/>
        <v>2014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8308</v>
      </c>
      <c r="P362" t="s">
        <v>8313</v>
      </c>
      <c r="Q362" s="11">
        <f t="shared" si="21"/>
        <v>1.0137499999999999</v>
      </c>
      <c r="R362">
        <f t="shared" si="22"/>
        <v>139.83000000000001</v>
      </c>
      <c r="S362" s="16">
        <f t="shared" si="20"/>
        <v>42163.897916666669</v>
      </c>
      <c r="T362">
        <f t="shared" si="23"/>
        <v>2015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8308</v>
      </c>
      <c r="P363" t="s">
        <v>8313</v>
      </c>
      <c r="Q363" s="11">
        <f t="shared" si="21"/>
        <v>1.1107699999999998</v>
      </c>
      <c r="R363">
        <f t="shared" si="22"/>
        <v>109.82</v>
      </c>
      <c r="S363" s="16">
        <f t="shared" si="20"/>
        <v>41936.001226851848</v>
      </c>
      <c r="T363">
        <f t="shared" si="23"/>
        <v>2014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8308</v>
      </c>
      <c r="P364" t="s">
        <v>8313</v>
      </c>
      <c r="Q364" s="11">
        <f t="shared" si="21"/>
        <v>1.2415933781686497</v>
      </c>
      <c r="R364">
        <f t="shared" si="22"/>
        <v>139.53</v>
      </c>
      <c r="S364" s="16">
        <f t="shared" si="20"/>
        <v>41837.210543981484</v>
      </c>
      <c r="T364">
        <f t="shared" si="23"/>
        <v>2014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8308</v>
      </c>
      <c r="P365" t="s">
        <v>8313</v>
      </c>
      <c r="Q365" s="11">
        <f t="shared" si="21"/>
        <v>1.0133333333333334</v>
      </c>
      <c r="R365">
        <f t="shared" si="22"/>
        <v>347.85</v>
      </c>
      <c r="S365" s="16">
        <f t="shared" si="20"/>
        <v>40255.744629629626</v>
      </c>
      <c r="T365">
        <f t="shared" si="23"/>
        <v>2010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8308</v>
      </c>
      <c r="P366" t="s">
        <v>8313</v>
      </c>
      <c r="Q366" s="11">
        <f t="shared" si="21"/>
        <v>1.1016142857142857</v>
      </c>
      <c r="R366">
        <f t="shared" si="22"/>
        <v>68.239999999999995</v>
      </c>
      <c r="S366" s="16">
        <f t="shared" si="20"/>
        <v>41780.859629629631</v>
      </c>
      <c r="T366">
        <f t="shared" si="23"/>
        <v>2014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8308</v>
      </c>
      <c r="P367" t="s">
        <v>8313</v>
      </c>
      <c r="Q367" s="11">
        <f t="shared" si="21"/>
        <v>1.0397333333333334</v>
      </c>
      <c r="R367">
        <f t="shared" si="22"/>
        <v>239.94</v>
      </c>
      <c r="S367" s="16">
        <f t="shared" si="20"/>
        <v>41668.606469907405</v>
      </c>
      <c r="T367">
        <f t="shared" si="23"/>
        <v>2014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8308</v>
      </c>
      <c r="P368" t="s">
        <v>8313</v>
      </c>
      <c r="Q368" s="11">
        <f t="shared" si="21"/>
        <v>1.013157894736842</v>
      </c>
      <c r="R368">
        <f t="shared" si="22"/>
        <v>287.31</v>
      </c>
      <c r="S368" s="16">
        <f t="shared" si="20"/>
        <v>41019.793032407404</v>
      </c>
      <c r="T368">
        <f t="shared" si="23"/>
        <v>2012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8308</v>
      </c>
      <c r="P369" t="s">
        <v>8313</v>
      </c>
      <c r="Q369" s="11">
        <f t="shared" si="21"/>
        <v>1.033501</v>
      </c>
      <c r="R369">
        <f t="shared" si="22"/>
        <v>86.85</v>
      </c>
      <c r="S369" s="16">
        <f t="shared" si="20"/>
        <v>41355.577291666668</v>
      </c>
      <c r="T369">
        <f t="shared" si="23"/>
        <v>2013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8308</v>
      </c>
      <c r="P370" t="s">
        <v>8313</v>
      </c>
      <c r="Q370" s="11">
        <f t="shared" si="21"/>
        <v>1.04112</v>
      </c>
      <c r="R370">
        <f t="shared" si="22"/>
        <v>81.849999999999994</v>
      </c>
      <c r="S370" s="16">
        <f t="shared" si="20"/>
        <v>42043.605578703704</v>
      </c>
      <c r="T370">
        <f t="shared" si="23"/>
        <v>2015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8308</v>
      </c>
      <c r="P371" t="s">
        <v>8313</v>
      </c>
      <c r="Q371" s="11">
        <f t="shared" si="21"/>
        <v>1.1015569230769231</v>
      </c>
      <c r="R371">
        <f t="shared" si="22"/>
        <v>42.87</v>
      </c>
      <c r="S371" s="16">
        <f t="shared" si="20"/>
        <v>40893.551724537036</v>
      </c>
      <c r="T371">
        <f t="shared" si="23"/>
        <v>2011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8308</v>
      </c>
      <c r="P372" t="s">
        <v>8313</v>
      </c>
      <c r="Q372" s="11">
        <f t="shared" si="21"/>
        <v>1.2202</v>
      </c>
      <c r="R372">
        <f t="shared" si="22"/>
        <v>709.42</v>
      </c>
      <c r="S372" s="16">
        <f t="shared" si="20"/>
        <v>42711.795138888891</v>
      </c>
      <c r="T372">
        <f t="shared" si="23"/>
        <v>2016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8308</v>
      </c>
      <c r="P373" t="s">
        <v>8313</v>
      </c>
      <c r="Q373" s="11">
        <f t="shared" si="21"/>
        <v>1.1416866666666667</v>
      </c>
      <c r="R373">
        <f t="shared" si="22"/>
        <v>161.26</v>
      </c>
      <c r="S373" s="16">
        <f t="shared" si="20"/>
        <v>41261.767812500002</v>
      </c>
      <c r="T373">
        <f t="shared" si="23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8308</v>
      </c>
      <c r="P374" t="s">
        <v>8313</v>
      </c>
      <c r="Q374" s="11">
        <f t="shared" si="21"/>
        <v>1.2533333333333334</v>
      </c>
      <c r="R374">
        <f t="shared" si="22"/>
        <v>41.78</v>
      </c>
      <c r="S374" s="16">
        <f t="shared" si="20"/>
        <v>42425.576898148152</v>
      </c>
      <c r="T374">
        <f t="shared" si="23"/>
        <v>2016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8308</v>
      </c>
      <c r="P375" t="s">
        <v>8313</v>
      </c>
      <c r="Q375" s="11">
        <f t="shared" si="21"/>
        <v>1.0666666666666667</v>
      </c>
      <c r="R375">
        <f t="shared" si="22"/>
        <v>89.89</v>
      </c>
      <c r="S375" s="16">
        <f t="shared" si="20"/>
        <v>41078.91201388889</v>
      </c>
      <c r="T375">
        <f t="shared" si="23"/>
        <v>2012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8308</v>
      </c>
      <c r="P376" t="s">
        <v>8313</v>
      </c>
      <c r="Q376" s="11">
        <f t="shared" si="21"/>
        <v>1.3065</v>
      </c>
      <c r="R376">
        <f t="shared" si="22"/>
        <v>45.05</v>
      </c>
      <c r="S376" s="16">
        <f t="shared" si="20"/>
        <v>40757.889247685183</v>
      </c>
      <c r="T376">
        <f t="shared" si="23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8308</v>
      </c>
      <c r="P377" t="s">
        <v>8313</v>
      </c>
      <c r="Q377" s="11">
        <f t="shared" si="21"/>
        <v>1.2</v>
      </c>
      <c r="R377">
        <f t="shared" si="22"/>
        <v>42.86</v>
      </c>
      <c r="S377" s="16">
        <f t="shared" si="20"/>
        <v>41657.985081018516</v>
      </c>
      <c r="T377">
        <f t="shared" si="23"/>
        <v>2014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8308</v>
      </c>
      <c r="P378" t="s">
        <v>8313</v>
      </c>
      <c r="Q378" s="11">
        <f t="shared" si="21"/>
        <v>1.0595918367346939</v>
      </c>
      <c r="R378">
        <f t="shared" si="22"/>
        <v>54.08</v>
      </c>
      <c r="S378" s="16">
        <f t="shared" si="20"/>
        <v>42576.452731481477</v>
      </c>
      <c r="T378">
        <f t="shared" si="23"/>
        <v>2016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8308</v>
      </c>
      <c r="P379" t="s">
        <v>8313</v>
      </c>
      <c r="Q379" s="11">
        <f t="shared" si="21"/>
        <v>1.1439999999999999</v>
      </c>
      <c r="R379">
        <f t="shared" si="22"/>
        <v>103.22</v>
      </c>
      <c r="S379" s="16">
        <f t="shared" si="20"/>
        <v>42292.250787037032</v>
      </c>
      <c r="T379">
        <f t="shared" si="23"/>
        <v>2015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8308</v>
      </c>
      <c r="P380" t="s">
        <v>8313</v>
      </c>
      <c r="Q380" s="11">
        <f t="shared" si="21"/>
        <v>1.1176666666666666</v>
      </c>
      <c r="R380">
        <f t="shared" si="22"/>
        <v>40.4</v>
      </c>
      <c r="S380" s="16">
        <f t="shared" si="20"/>
        <v>42370.571851851855</v>
      </c>
      <c r="T380">
        <f t="shared" si="23"/>
        <v>2016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8308</v>
      </c>
      <c r="P381" t="s">
        <v>8313</v>
      </c>
      <c r="Q381" s="11">
        <f t="shared" si="21"/>
        <v>1.1608000000000001</v>
      </c>
      <c r="R381">
        <f t="shared" si="22"/>
        <v>116.86</v>
      </c>
      <c r="S381" s="16">
        <f t="shared" si="20"/>
        <v>40987.688333333332</v>
      </c>
      <c r="T381">
        <f t="shared" si="23"/>
        <v>2012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8308</v>
      </c>
      <c r="P382" t="s">
        <v>8313</v>
      </c>
      <c r="Q382" s="11">
        <f t="shared" si="21"/>
        <v>1.415</v>
      </c>
      <c r="R382">
        <f t="shared" si="22"/>
        <v>115.51</v>
      </c>
      <c r="S382" s="16">
        <f t="shared" si="20"/>
        <v>42367.719814814816</v>
      </c>
      <c r="T382">
        <f t="shared" si="23"/>
        <v>2015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8308</v>
      </c>
      <c r="P383" t="s">
        <v>8313</v>
      </c>
      <c r="Q383" s="11">
        <f t="shared" si="21"/>
        <v>1.0472999999999999</v>
      </c>
      <c r="R383">
        <f t="shared" si="22"/>
        <v>104.31</v>
      </c>
      <c r="S383" s="16">
        <f t="shared" si="20"/>
        <v>41085.698113425926</v>
      </c>
      <c r="T383">
        <f t="shared" si="23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8308</v>
      </c>
      <c r="P384" t="s">
        <v>8313</v>
      </c>
      <c r="Q384" s="11">
        <f t="shared" si="21"/>
        <v>2.5583333333333331</v>
      </c>
      <c r="R384">
        <f t="shared" si="22"/>
        <v>69.77</v>
      </c>
      <c r="S384" s="16">
        <f t="shared" si="20"/>
        <v>41144.709490740745</v>
      </c>
      <c r="T384">
        <f t="shared" si="23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8308</v>
      </c>
      <c r="P385" t="s">
        <v>8313</v>
      </c>
      <c r="Q385" s="11">
        <f t="shared" si="21"/>
        <v>2.0670670670670672</v>
      </c>
      <c r="R385">
        <f t="shared" si="22"/>
        <v>43.02</v>
      </c>
      <c r="S385" s="16">
        <f t="shared" si="20"/>
        <v>41755.117581018516</v>
      </c>
      <c r="T385">
        <f t="shared" si="23"/>
        <v>2014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8308</v>
      </c>
      <c r="P386" t="s">
        <v>8313</v>
      </c>
      <c r="Q386" s="11">
        <f t="shared" si="21"/>
        <v>1.1210500000000001</v>
      </c>
      <c r="R386">
        <f t="shared" si="22"/>
        <v>58.54</v>
      </c>
      <c r="S386" s="16">
        <f t="shared" ref="S386:S449" si="24">(((J386/60)/60)/24)+DATE(1970,1,1)</f>
        <v>41980.781793981485</v>
      </c>
      <c r="T386">
        <f t="shared" si="23"/>
        <v>2014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8308</v>
      </c>
      <c r="P387" t="s">
        <v>8313</v>
      </c>
      <c r="Q387" s="11">
        <f t="shared" ref="Q387:Q450" si="25">E387/D387</f>
        <v>1.05982</v>
      </c>
      <c r="R387">
        <f t="shared" ref="R387:R450" si="26">IFERROR(ROUND(E387/L387,2),0)</f>
        <v>111.8</v>
      </c>
      <c r="S387" s="16">
        <f t="shared" si="24"/>
        <v>41934.584502314814</v>
      </c>
      <c r="T387">
        <f t="shared" ref="T387:T450" si="27">YEAR(S387)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8308</v>
      </c>
      <c r="P388" t="s">
        <v>8313</v>
      </c>
      <c r="Q388" s="11">
        <f t="shared" si="25"/>
        <v>1.0016666666666667</v>
      </c>
      <c r="R388">
        <f t="shared" si="26"/>
        <v>46.23</v>
      </c>
      <c r="S388" s="16">
        <f t="shared" si="24"/>
        <v>42211.951284722221</v>
      </c>
      <c r="T388">
        <f t="shared" si="27"/>
        <v>2015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8308</v>
      </c>
      <c r="P389" t="s">
        <v>8313</v>
      </c>
      <c r="Q389" s="11">
        <f t="shared" si="25"/>
        <v>2.1398947368421051</v>
      </c>
      <c r="R389">
        <f t="shared" si="26"/>
        <v>144.69</v>
      </c>
      <c r="S389" s="16">
        <f t="shared" si="24"/>
        <v>42200.67659722222</v>
      </c>
      <c r="T389">
        <f t="shared" si="27"/>
        <v>2015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8308</v>
      </c>
      <c r="P390" t="s">
        <v>8313</v>
      </c>
      <c r="Q390" s="11">
        <f t="shared" si="25"/>
        <v>1.2616000000000001</v>
      </c>
      <c r="R390">
        <f t="shared" si="26"/>
        <v>88.85</v>
      </c>
      <c r="S390" s="16">
        <f t="shared" si="24"/>
        <v>42549.076157407413</v>
      </c>
      <c r="T390">
        <f t="shared" si="27"/>
        <v>2016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8308</v>
      </c>
      <c r="P391" t="s">
        <v>8313</v>
      </c>
      <c r="Q391" s="11">
        <f t="shared" si="25"/>
        <v>1.8153547058823529</v>
      </c>
      <c r="R391">
        <f t="shared" si="26"/>
        <v>81.75</v>
      </c>
      <c r="S391" s="16">
        <f t="shared" si="24"/>
        <v>41674.063078703701</v>
      </c>
      <c r="T391">
        <f t="shared" si="27"/>
        <v>2014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8308</v>
      </c>
      <c r="P392" t="s">
        <v>8313</v>
      </c>
      <c r="Q392" s="11">
        <f t="shared" si="25"/>
        <v>1</v>
      </c>
      <c r="R392">
        <f t="shared" si="26"/>
        <v>71.430000000000007</v>
      </c>
      <c r="S392" s="16">
        <f t="shared" si="24"/>
        <v>42112.036712962959</v>
      </c>
      <c r="T392">
        <f t="shared" si="27"/>
        <v>2015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8308</v>
      </c>
      <c r="P393" t="s">
        <v>8313</v>
      </c>
      <c r="Q393" s="11">
        <f t="shared" si="25"/>
        <v>1.0061</v>
      </c>
      <c r="R393">
        <f t="shared" si="26"/>
        <v>104.26</v>
      </c>
      <c r="S393" s="16">
        <f t="shared" si="24"/>
        <v>40865.042256944449</v>
      </c>
      <c r="T393">
        <f t="shared" si="27"/>
        <v>2011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8308</v>
      </c>
      <c r="P394" t="s">
        <v>8313</v>
      </c>
      <c r="Q394" s="11">
        <f t="shared" si="25"/>
        <v>1.009027027027027</v>
      </c>
      <c r="R394">
        <f t="shared" si="26"/>
        <v>90.62</v>
      </c>
      <c r="S394" s="16">
        <f t="shared" si="24"/>
        <v>40763.717256944445</v>
      </c>
      <c r="T394">
        <f t="shared" si="27"/>
        <v>2011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8308</v>
      </c>
      <c r="P395" t="s">
        <v>8313</v>
      </c>
      <c r="Q395" s="11">
        <f t="shared" si="25"/>
        <v>1.10446</v>
      </c>
      <c r="R395">
        <f t="shared" si="26"/>
        <v>157.33000000000001</v>
      </c>
      <c r="S395" s="16">
        <f t="shared" si="24"/>
        <v>41526.708935185183</v>
      </c>
      <c r="T395">
        <f t="shared" si="27"/>
        <v>2013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8308</v>
      </c>
      <c r="P396" t="s">
        <v>8313</v>
      </c>
      <c r="Q396" s="11">
        <f t="shared" si="25"/>
        <v>1.118936170212766</v>
      </c>
      <c r="R396">
        <f t="shared" si="26"/>
        <v>105.18</v>
      </c>
      <c r="S396" s="16">
        <f t="shared" si="24"/>
        <v>42417.818078703705</v>
      </c>
      <c r="T396">
        <f t="shared" si="27"/>
        <v>2016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8308</v>
      </c>
      <c r="P397" t="s">
        <v>8313</v>
      </c>
      <c r="Q397" s="11">
        <f t="shared" si="25"/>
        <v>1.0804450000000001</v>
      </c>
      <c r="R397">
        <f t="shared" si="26"/>
        <v>58.72</v>
      </c>
      <c r="S397" s="16">
        <f t="shared" si="24"/>
        <v>40990.909259259257</v>
      </c>
      <c r="T397">
        <f t="shared" si="27"/>
        <v>2012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8308</v>
      </c>
      <c r="P398" t="s">
        <v>8313</v>
      </c>
      <c r="Q398" s="11">
        <f t="shared" si="25"/>
        <v>1.0666666666666667</v>
      </c>
      <c r="R398">
        <f t="shared" si="26"/>
        <v>81.63</v>
      </c>
      <c r="S398" s="16">
        <f t="shared" si="24"/>
        <v>41082.564884259256</v>
      </c>
      <c r="T398">
        <f t="shared" si="27"/>
        <v>2012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8308</v>
      </c>
      <c r="P399" t="s">
        <v>8313</v>
      </c>
      <c r="Q399" s="11">
        <f t="shared" si="25"/>
        <v>1.0390027322404372</v>
      </c>
      <c r="R399">
        <f t="shared" si="26"/>
        <v>56.46</v>
      </c>
      <c r="S399" s="16">
        <f t="shared" si="24"/>
        <v>40379.776435185187</v>
      </c>
      <c r="T399">
        <f t="shared" si="27"/>
        <v>2010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8308</v>
      </c>
      <c r="P400" t="s">
        <v>8313</v>
      </c>
      <c r="Q400" s="11">
        <f t="shared" si="25"/>
        <v>1.2516</v>
      </c>
      <c r="R400">
        <f t="shared" si="26"/>
        <v>140.1</v>
      </c>
      <c r="S400" s="16">
        <f t="shared" si="24"/>
        <v>42078.793124999997</v>
      </c>
      <c r="T400">
        <f t="shared" si="27"/>
        <v>2015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8308</v>
      </c>
      <c r="P401" t="s">
        <v>8313</v>
      </c>
      <c r="Q401" s="11">
        <f t="shared" si="25"/>
        <v>1.0680499999999999</v>
      </c>
      <c r="R401">
        <f t="shared" si="26"/>
        <v>224.85</v>
      </c>
      <c r="S401" s="16">
        <f t="shared" si="24"/>
        <v>42687.875775462962</v>
      </c>
      <c r="T401">
        <f t="shared" si="27"/>
        <v>2016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8308</v>
      </c>
      <c r="P402" t="s">
        <v>8313</v>
      </c>
      <c r="Q402" s="11">
        <f t="shared" si="25"/>
        <v>1.1230249999999999</v>
      </c>
      <c r="R402">
        <f t="shared" si="26"/>
        <v>181.13</v>
      </c>
      <c r="S402" s="16">
        <f t="shared" si="24"/>
        <v>41745.635960648149</v>
      </c>
      <c r="T402">
        <f t="shared" si="27"/>
        <v>2014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8308</v>
      </c>
      <c r="P403" t="s">
        <v>8313</v>
      </c>
      <c r="Q403" s="11">
        <f t="shared" si="25"/>
        <v>1.0381199999999999</v>
      </c>
      <c r="R403">
        <f t="shared" si="26"/>
        <v>711.04</v>
      </c>
      <c r="S403" s="16">
        <f t="shared" si="24"/>
        <v>40732.842245370368</v>
      </c>
      <c r="T403">
        <f t="shared" si="27"/>
        <v>2011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8308</v>
      </c>
      <c r="P404" t="s">
        <v>8313</v>
      </c>
      <c r="Q404" s="11">
        <f t="shared" si="25"/>
        <v>1.4165000000000001</v>
      </c>
      <c r="R404">
        <f t="shared" si="26"/>
        <v>65.88</v>
      </c>
      <c r="S404" s="16">
        <f t="shared" si="24"/>
        <v>42292.539548611108</v>
      </c>
      <c r="T404">
        <f t="shared" si="27"/>
        <v>2015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8308</v>
      </c>
      <c r="P405" t="s">
        <v>8313</v>
      </c>
      <c r="Q405" s="11">
        <f t="shared" si="25"/>
        <v>1.0526</v>
      </c>
      <c r="R405">
        <f t="shared" si="26"/>
        <v>75.19</v>
      </c>
      <c r="S405" s="16">
        <f t="shared" si="24"/>
        <v>40718.310659722221</v>
      </c>
      <c r="T405">
        <f t="shared" si="27"/>
        <v>2011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8308</v>
      </c>
      <c r="P406" t="s">
        <v>8313</v>
      </c>
      <c r="Q406" s="11">
        <f t="shared" si="25"/>
        <v>1.0309142857142857</v>
      </c>
      <c r="R406">
        <f t="shared" si="26"/>
        <v>133.13999999999999</v>
      </c>
      <c r="S406" s="16">
        <f t="shared" si="24"/>
        <v>41646.628032407411</v>
      </c>
      <c r="T406">
        <f t="shared" si="27"/>
        <v>2014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8308</v>
      </c>
      <c r="P407" t="s">
        <v>8313</v>
      </c>
      <c r="Q407" s="11">
        <f t="shared" si="25"/>
        <v>1.0765957446808512</v>
      </c>
      <c r="R407">
        <f t="shared" si="26"/>
        <v>55.2</v>
      </c>
      <c r="S407" s="16">
        <f t="shared" si="24"/>
        <v>41674.08494212963</v>
      </c>
      <c r="T407">
        <f t="shared" si="27"/>
        <v>2014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8308</v>
      </c>
      <c r="P408" t="s">
        <v>8313</v>
      </c>
      <c r="Q408" s="11">
        <f t="shared" si="25"/>
        <v>1.0770464285714285</v>
      </c>
      <c r="R408">
        <f t="shared" si="26"/>
        <v>86.16</v>
      </c>
      <c r="S408" s="16">
        <f t="shared" si="24"/>
        <v>40638.162465277775</v>
      </c>
      <c r="T408">
        <f t="shared" si="27"/>
        <v>2011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8308</v>
      </c>
      <c r="P409" t="s">
        <v>8313</v>
      </c>
      <c r="Q409" s="11">
        <f t="shared" si="25"/>
        <v>1.0155000000000001</v>
      </c>
      <c r="R409">
        <f t="shared" si="26"/>
        <v>92.32</v>
      </c>
      <c r="S409" s="16">
        <f t="shared" si="24"/>
        <v>40806.870949074073</v>
      </c>
      <c r="T409">
        <f t="shared" si="27"/>
        <v>2011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8308</v>
      </c>
      <c r="P410" t="s">
        <v>8313</v>
      </c>
      <c r="Q410" s="11">
        <f t="shared" si="25"/>
        <v>1.0143766666666667</v>
      </c>
      <c r="R410">
        <f t="shared" si="26"/>
        <v>160.16</v>
      </c>
      <c r="S410" s="16">
        <f t="shared" si="24"/>
        <v>41543.735995370371</v>
      </c>
      <c r="T410">
        <f t="shared" si="27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8308</v>
      </c>
      <c r="P411" t="s">
        <v>8313</v>
      </c>
      <c r="Q411" s="11">
        <f t="shared" si="25"/>
        <v>1.3680000000000001</v>
      </c>
      <c r="R411">
        <f t="shared" si="26"/>
        <v>45.6</v>
      </c>
      <c r="S411" s="16">
        <f t="shared" si="24"/>
        <v>42543.862777777773</v>
      </c>
      <c r="T411">
        <f t="shared" si="27"/>
        <v>2016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8308</v>
      </c>
      <c r="P412" t="s">
        <v>8313</v>
      </c>
      <c r="Q412" s="11">
        <f t="shared" si="25"/>
        <v>1.2829999999999999</v>
      </c>
      <c r="R412">
        <f t="shared" si="26"/>
        <v>183.29</v>
      </c>
      <c r="S412" s="16">
        <f t="shared" si="24"/>
        <v>42113.981446759266</v>
      </c>
      <c r="T412">
        <f t="shared" si="27"/>
        <v>2015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8308</v>
      </c>
      <c r="P413" t="s">
        <v>8313</v>
      </c>
      <c r="Q413" s="11">
        <f t="shared" si="25"/>
        <v>1.0105</v>
      </c>
      <c r="R413">
        <f t="shared" si="26"/>
        <v>125.79</v>
      </c>
      <c r="S413" s="16">
        <f t="shared" si="24"/>
        <v>41598.17597222222</v>
      </c>
      <c r="T413">
        <f t="shared" si="27"/>
        <v>2013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8308</v>
      </c>
      <c r="P414" t="s">
        <v>8313</v>
      </c>
      <c r="Q414" s="11">
        <f t="shared" si="25"/>
        <v>1.2684</v>
      </c>
      <c r="R414">
        <f t="shared" si="26"/>
        <v>57.65</v>
      </c>
      <c r="S414" s="16">
        <f t="shared" si="24"/>
        <v>41099.742800925924</v>
      </c>
      <c r="T414">
        <f t="shared" si="27"/>
        <v>2012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8308</v>
      </c>
      <c r="P415" t="s">
        <v>8313</v>
      </c>
      <c r="Q415" s="11">
        <f t="shared" si="25"/>
        <v>1.0508593749999999</v>
      </c>
      <c r="R415">
        <f t="shared" si="26"/>
        <v>78.66</v>
      </c>
      <c r="S415" s="16">
        <f t="shared" si="24"/>
        <v>41079.877442129626</v>
      </c>
      <c r="T415">
        <f t="shared" si="27"/>
        <v>2012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8308</v>
      </c>
      <c r="P416" t="s">
        <v>8313</v>
      </c>
      <c r="Q416" s="11">
        <f t="shared" si="25"/>
        <v>1.0285405405405406</v>
      </c>
      <c r="R416">
        <f t="shared" si="26"/>
        <v>91.48</v>
      </c>
      <c r="S416" s="16">
        <f t="shared" si="24"/>
        <v>41529.063252314816</v>
      </c>
      <c r="T416">
        <f t="shared" si="27"/>
        <v>2013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8308</v>
      </c>
      <c r="P417" t="s">
        <v>8313</v>
      </c>
      <c r="Q417" s="11">
        <f t="shared" si="25"/>
        <v>1.0214714285714286</v>
      </c>
      <c r="R417">
        <f t="shared" si="26"/>
        <v>68.099999999999994</v>
      </c>
      <c r="S417" s="16">
        <f t="shared" si="24"/>
        <v>41904.851875</v>
      </c>
      <c r="T417">
        <f t="shared" si="27"/>
        <v>2014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8308</v>
      </c>
      <c r="P418" t="s">
        <v>8313</v>
      </c>
      <c r="Q418" s="11">
        <f t="shared" si="25"/>
        <v>1.2021700000000002</v>
      </c>
      <c r="R418">
        <f t="shared" si="26"/>
        <v>48.09</v>
      </c>
      <c r="S418" s="16">
        <f t="shared" si="24"/>
        <v>41648.396192129629</v>
      </c>
      <c r="T418">
        <f t="shared" si="27"/>
        <v>2014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8308</v>
      </c>
      <c r="P419" t="s">
        <v>8313</v>
      </c>
      <c r="Q419" s="11">
        <f t="shared" si="25"/>
        <v>1.0024761904761905</v>
      </c>
      <c r="R419">
        <f t="shared" si="26"/>
        <v>202.42</v>
      </c>
      <c r="S419" s="16">
        <f t="shared" si="24"/>
        <v>41360.970601851855</v>
      </c>
      <c r="T419">
        <f t="shared" si="27"/>
        <v>2013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8308</v>
      </c>
      <c r="P420" t="s">
        <v>8313</v>
      </c>
      <c r="Q420" s="11">
        <f t="shared" si="25"/>
        <v>1.0063392857142857</v>
      </c>
      <c r="R420">
        <f t="shared" si="26"/>
        <v>216.75</v>
      </c>
      <c r="S420" s="16">
        <f t="shared" si="24"/>
        <v>42178.282372685186</v>
      </c>
      <c r="T420">
        <f t="shared" si="27"/>
        <v>2015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8308</v>
      </c>
      <c r="P421" t="s">
        <v>8313</v>
      </c>
      <c r="Q421" s="11">
        <f t="shared" si="25"/>
        <v>1.004375</v>
      </c>
      <c r="R421">
        <f t="shared" si="26"/>
        <v>110.07</v>
      </c>
      <c r="S421" s="16">
        <f t="shared" si="24"/>
        <v>41394.842442129629</v>
      </c>
      <c r="T421">
        <f t="shared" si="27"/>
        <v>2013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8308</v>
      </c>
      <c r="P422" t="s">
        <v>8314</v>
      </c>
      <c r="Q422" s="11">
        <f t="shared" si="25"/>
        <v>4.3939393939393936E-3</v>
      </c>
      <c r="R422">
        <f t="shared" si="26"/>
        <v>4.83</v>
      </c>
      <c r="S422" s="16">
        <f t="shared" si="24"/>
        <v>41682.23646990741</v>
      </c>
      <c r="T422">
        <f t="shared" si="27"/>
        <v>2014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8308</v>
      </c>
      <c r="P423" t="s">
        <v>8314</v>
      </c>
      <c r="Q423" s="11">
        <f t="shared" si="25"/>
        <v>2.0066666666666667E-2</v>
      </c>
      <c r="R423">
        <f t="shared" si="26"/>
        <v>50.17</v>
      </c>
      <c r="S423" s="16">
        <f t="shared" si="24"/>
        <v>42177.491388888884</v>
      </c>
      <c r="T423">
        <f t="shared" si="27"/>
        <v>2015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8308</v>
      </c>
      <c r="P424" t="s">
        <v>8314</v>
      </c>
      <c r="Q424" s="11">
        <f t="shared" si="25"/>
        <v>1.0749999999999999E-2</v>
      </c>
      <c r="R424">
        <f t="shared" si="26"/>
        <v>35.83</v>
      </c>
      <c r="S424" s="16">
        <f t="shared" si="24"/>
        <v>41863.260381944441</v>
      </c>
      <c r="T424">
        <f t="shared" si="27"/>
        <v>2014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8308</v>
      </c>
      <c r="P425" t="s">
        <v>8314</v>
      </c>
      <c r="Q425" s="11">
        <f t="shared" si="25"/>
        <v>7.6499999999999997E-3</v>
      </c>
      <c r="R425">
        <f t="shared" si="26"/>
        <v>11.77</v>
      </c>
      <c r="S425" s="16">
        <f t="shared" si="24"/>
        <v>41400.92627314815</v>
      </c>
      <c r="T425">
        <f t="shared" si="27"/>
        <v>2013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8308</v>
      </c>
      <c r="P426" t="s">
        <v>8314</v>
      </c>
      <c r="Q426" s="11">
        <f t="shared" si="25"/>
        <v>6.7966666666666675E-2</v>
      </c>
      <c r="R426">
        <f t="shared" si="26"/>
        <v>40.78</v>
      </c>
      <c r="S426" s="16">
        <f t="shared" si="24"/>
        <v>40934.376145833332</v>
      </c>
      <c r="T426">
        <f t="shared" si="27"/>
        <v>2012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8308</v>
      </c>
      <c r="P427" t="s">
        <v>8314</v>
      </c>
      <c r="Q427" s="11">
        <f t="shared" si="25"/>
        <v>1.2E-4</v>
      </c>
      <c r="R427">
        <f t="shared" si="26"/>
        <v>3</v>
      </c>
      <c r="S427" s="16">
        <f t="shared" si="24"/>
        <v>42275.861157407402</v>
      </c>
      <c r="T427">
        <f t="shared" si="27"/>
        <v>2015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8308</v>
      </c>
      <c r="P428" t="s">
        <v>8314</v>
      </c>
      <c r="Q428" s="11">
        <f t="shared" si="25"/>
        <v>1.3299999999999999E-2</v>
      </c>
      <c r="R428">
        <f t="shared" si="26"/>
        <v>16.63</v>
      </c>
      <c r="S428" s="16">
        <f t="shared" si="24"/>
        <v>42400.711967592593</v>
      </c>
      <c r="T428">
        <f t="shared" si="27"/>
        <v>2016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8308</v>
      </c>
      <c r="P429" t="s">
        <v>8314</v>
      </c>
      <c r="Q429" s="11">
        <f t="shared" si="25"/>
        <v>0</v>
      </c>
      <c r="R429">
        <f t="shared" si="26"/>
        <v>0</v>
      </c>
      <c r="S429" s="16">
        <f t="shared" si="24"/>
        <v>42285.909027777772</v>
      </c>
      <c r="T429">
        <f t="shared" si="27"/>
        <v>2015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8308</v>
      </c>
      <c r="P430" t="s">
        <v>8314</v>
      </c>
      <c r="Q430" s="11">
        <f t="shared" si="25"/>
        <v>5.6333333333333332E-2</v>
      </c>
      <c r="R430">
        <f t="shared" si="26"/>
        <v>52</v>
      </c>
      <c r="S430" s="16">
        <f t="shared" si="24"/>
        <v>41778.766724537039</v>
      </c>
      <c r="T430">
        <f t="shared" si="27"/>
        <v>2014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8308</v>
      </c>
      <c r="P431" t="s">
        <v>8314</v>
      </c>
      <c r="Q431" s="11">
        <f t="shared" si="25"/>
        <v>0</v>
      </c>
      <c r="R431">
        <f t="shared" si="26"/>
        <v>0</v>
      </c>
      <c r="S431" s="16">
        <f t="shared" si="24"/>
        <v>40070.901412037041</v>
      </c>
      <c r="T431">
        <f t="shared" si="27"/>
        <v>2009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8308</v>
      </c>
      <c r="P432" t="s">
        <v>8314</v>
      </c>
      <c r="Q432" s="11">
        <f t="shared" si="25"/>
        <v>2.4E-2</v>
      </c>
      <c r="R432">
        <f t="shared" si="26"/>
        <v>4.8</v>
      </c>
      <c r="S432" s="16">
        <f t="shared" si="24"/>
        <v>41513.107256944444</v>
      </c>
      <c r="T432">
        <f t="shared" si="27"/>
        <v>2013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8308</v>
      </c>
      <c r="P433" t="s">
        <v>8314</v>
      </c>
      <c r="Q433" s="11">
        <f t="shared" si="25"/>
        <v>0.13833333333333334</v>
      </c>
      <c r="R433">
        <f t="shared" si="26"/>
        <v>51.88</v>
      </c>
      <c r="S433" s="16">
        <f t="shared" si="24"/>
        <v>42526.871331018512</v>
      </c>
      <c r="T433">
        <f t="shared" si="27"/>
        <v>2016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8308</v>
      </c>
      <c r="P434" t="s">
        <v>8314</v>
      </c>
      <c r="Q434" s="11">
        <f t="shared" si="25"/>
        <v>9.5000000000000001E-2</v>
      </c>
      <c r="R434">
        <f t="shared" si="26"/>
        <v>71.25</v>
      </c>
      <c r="S434" s="16">
        <f t="shared" si="24"/>
        <v>42238.726631944446</v>
      </c>
      <c r="T434">
        <f t="shared" si="27"/>
        <v>2015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8308</v>
      </c>
      <c r="P435" t="s">
        <v>8314</v>
      </c>
      <c r="Q435" s="11">
        <f t="shared" si="25"/>
        <v>0</v>
      </c>
      <c r="R435">
        <f t="shared" si="26"/>
        <v>0</v>
      </c>
      <c r="S435" s="16">
        <f t="shared" si="24"/>
        <v>42228.629884259266</v>
      </c>
      <c r="T435">
        <f t="shared" si="27"/>
        <v>2015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8308</v>
      </c>
      <c r="P436" t="s">
        <v>8314</v>
      </c>
      <c r="Q436" s="11">
        <f t="shared" si="25"/>
        <v>0.05</v>
      </c>
      <c r="R436">
        <f t="shared" si="26"/>
        <v>62.5</v>
      </c>
      <c r="S436" s="16">
        <f t="shared" si="24"/>
        <v>41576.834513888891</v>
      </c>
      <c r="T436">
        <f t="shared" si="27"/>
        <v>2013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8308</v>
      </c>
      <c r="P437" t="s">
        <v>8314</v>
      </c>
      <c r="Q437" s="11">
        <f t="shared" si="25"/>
        <v>2.7272727272727273E-5</v>
      </c>
      <c r="R437">
        <f t="shared" si="26"/>
        <v>1</v>
      </c>
      <c r="S437" s="16">
        <f t="shared" si="24"/>
        <v>41500.747453703705</v>
      </c>
      <c r="T437">
        <f t="shared" si="27"/>
        <v>2013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8308</v>
      </c>
      <c r="P438" t="s">
        <v>8314</v>
      </c>
      <c r="Q438" s="11">
        <f t="shared" si="25"/>
        <v>0</v>
      </c>
      <c r="R438">
        <f t="shared" si="26"/>
        <v>0</v>
      </c>
      <c r="S438" s="16">
        <f t="shared" si="24"/>
        <v>41456.36241898148</v>
      </c>
      <c r="T438">
        <f t="shared" si="27"/>
        <v>2013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8308</v>
      </c>
      <c r="P439" t="s">
        <v>8314</v>
      </c>
      <c r="Q439" s="11">
        <f t="shared" si="25"/>
        <v>0</v>
      </c>
      <c r="R439">
        <f t="shared" si="26"/>
        <v>0</v>
      </c>
      <c r="S439" s="16">
        <f t="shared" si="24"/>
        <v>42591.31858796296</v>
      </c>
      <c r="T439">
        <f t="shared" si="27"/>
        <v>2016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8308</v>
      </c>
      <c r="P440" t="s">
        <v>8314</v>
      </c>
      <c r="Q440" s="11">
        <f t="shared" si="25"/>
        <v>9.3799999999999994E-2</v>
      </c>
      <c r="R440">
        <f t="shared" si="26"/>
        <v>170.55</v>
      </c>
      <c r="S440" s="16">
        <f t="shared" si="24"/>
        <v>42296.261087962965</v>
      </c>
      <c r="T440">
        <f t="shared" si="27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8308</v>
      </c>
      <c r="P441" t="s">
        <v>8314</v>
      </c>
      <c r="Q441" s="11">
        <f t="shared" si="25"/>
        <v>0</v>
      </c>
      <c r="R441">
        <f t="shared" si="26"/>
        <v>0</v>
      </c>
      <c r="S441" s="16">
        <f t="shared" si="24"/>
        <v>41919.761782407404</v>
      </c>
      <c r="T441">
        <f t="shared" si="27"/>
        <v>2014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8308</v>
      </c>
      <c r="P442" t="s">
        <v>8314</v>
      </c>
      <c r="Q442" s="11">
        <f t="shared" si="25"/>
        <v>1E-3</v>
      </c>
      <c r="R442">
        <f t="shared" si="26"/>
        <v>5</v>
      </c>
      <c r="S442" s="16">
        <f t="shared" si="24"/>
        <v>42423.985567129625</v>
      </c>
      <c r="T442">
        <f t="shared" si="27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8308</v>
      </c>
      <c r="P443" t="s">
        <v>8314</v>
      </c>
      <c r="Q443" s="11">
        <f t="shared" si="25"/>
        <v>0</v>
      </c>
      <c r="R443">
        <f t="shared" si="26"/>
        <v>0</v>
      </c>
      <c r="S443" s="16">
        <f t="shared" si="24"/>
        <v>41550.793935185182</v>
      </c>
      <c r="T443">
        <f t="shared" si="27"/>
        <v>2013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8308</v>
      </c>
      <c r="P444" t="s">
        <v>8314</v>
      </c>
      <c r="Q444" s="11">
        <f t="shared" si="25"/>
        <v>0.39358823529411763</v>
      </c>
      <c r="R444">
        <f t="shared" si="26"/>
        <v>393.59</v>
      </c>
      <c r="S444" s="16">
        <f t="shared" si="24"/>
        <v>42024.888692129629</v>
      </c>
      <c r="T444">
        <f t="shared" si="27"/>
        <v>2015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8308</v>
      </c>
      <c r="P445" t="s">
        <v>8314</v>
      </c>
      <c r="Q445" s="11">
        <f t="shared" si="25"/>
        <v>1E-3</v>
      </c>
      <c r="R445">
        <f t="shared" si="26"/>
        <v>5</v>
      </c>
      <c r="S445" s="16">
        <f t="shared" si="24"/>
        <v>41650.015057870369</v>
      </c>
      <c r="T445">
        <f t="shared" si="27"/>
        <v>2014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8308</v>
      </c>
      <c r="P446" t="s">
        <v>8314</v>
      </c>
      <c r="Q446" s="11">
        <f t="shared" si="25"/>
        <v>0.05</v>
      </c>
      <c r="R446">
        <f t="shared" si="26"/>
        <v>50</v>
      </c>
      <c r="S446" s="16">
        <f t="shared" si="24"/>
        <v>40894.906956018516</v>
      </c>
      <c r="T446">
        <f t="shared" si="27"/>
        <v>2011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8308</v>
      </c>
      <c r="P447" t="s">
        <v>8314</v>
      </c>
      <c r="Q447" s="11">
        <f t="shared" si="25"/>
        <v>3.3333333333333335E-5</v>
      </c>
      <c r="R447">
        <f t="shared" si="26"/>
        <v>1</v>
      </c>
      <c r="S447" s="16">
        <f t="shared" si="24"/>
        <v>42130.335358796292</v>
      </c>
      <c r="T447">
        <f t="shared" si="27"/>
        <v>2015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8308</v>
      </c>
      <c r="P448" t="s">
        <v>8314</v>
      </c>
      <c r="Q448" s="11">
        <f t="shared" si="25"/>
        <v>7.2952380952380949E-2</v>
      </c>
      <c r="R448">
        <f t="shared" si="26"/>
        <v>47.88</v>
      </c>
      <c r="S448" s="16">
        <f t="shared" si="24"/>
        <v>42037.083564814813</v>
      </c>
      <c r="T448">
        <f t="shared" si="27"/>
        <v>2015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8308</v>
      </c>
      <c r="P449" t="s">
        <v>8314</v>
      </c>
      <c r="Q449" s="11">
        <f t="shared" si="25"/>
        <v>1.6666666666666666E-4</v>
      </c>
      <c r="R449">
        <f t="shared" si="26"/>
        <v>5</v>
      </c>
      <c r="S449" s="16">
        <f t="shared" si="24"/>
        <v>41331.555127314816</v>
      </c>
      <c r="T449">
        <f t="shared" si="27"/>
        <v>2013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8308</v>
      </c>
      <c r="P450" t="s">
        <v>8314</v>
      </c>
      <c r="Q450" s="11">
        <f t="shared" si="25"/>
        <v>3.2804E-2</v>
      </c>
      <c r="R450">
        <f t="shared" si="26"/>
        <v>20.5</v>
      </c>
      <c r="S450" s="16">
        <f t="shared" ref="S450:S513" si="28">(((J450/60)/60)/24)+DATE(1970,1,1)</f>
        <v>41753.758043981477</v>
      </c>
      <c r="T450">
        <f t="shared" si="27"/>
        <v>2014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8308</v>
      </c>
      <c r="P451" t="s">
        <v>8314</v>
      </c>
      <c r="Q451" s="11">
        <f t="shared" ref="Q451:Q514" si="29">E451/D451</f>
        <v>2.2499999999999999E-2</v>
      </c>
      <c r="R451">
        <f t="shared" ref="R451:R514" si="30">IFERROR(ROUND(E451/L451,2),0)</f>
        <v>9</v>
      </c>
      <c r="S451" s="16">
        <f t="shared" si="28"/>
        <v>41534.568113425928</v>
      </c>
      <c r="T451">
        <f t="shared" ref="T451:T514" si="31">YEAR(S451)</f>
        <v>2013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8308</v>
      </c>
      <c r="P452" t="s">
        <v>8314</v>
      </c>
      <c r="Q452" s="11">
        <f t="shared" si="29"/>
        <v>7.92E-3</v>
      </c>
      <c r="R452">
        <f t="shared" si="30"/>
        <v>56.57</v>
      </c>
      <c r="S452" s="16">
        <f t="shared" si="28"/>
        <v>41654.946759259255</v>
      </c>
      <c r="T452">
        <f t="shared" si="31"/>
        <v>2014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8308</v>
      </c>
      <c r="P453" t="s">
        <v>8314</v>
      </c>
      <c r="Q453" s="11">
        <f t="shared" si="29"/>
        <v>0</v>
      </c>
      <c r="R453">
        <f t="shared" si="30"/>
        <v>0</v>
      </c>
      <c r="S453" s="16">
        <f t="shared" si="28"/>
        <v>41634.715173611112</v>
      </c>
      <c r="T453">
        <f t="shared" si="31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8308</v>
      </c>
      <c r="P454" t="s">
        <v>8314</v>
      </c>
      <c r="Q454" s="11">
        <f t="shared" si="29"/>
        <v>0.64</v>
      </c>
      <c r="R454">
        <f t="shared" si="30"/>
        <v>40</v>
      </c>
      <c r="S454" s="16">
        <f t="shared" si="28"/>
        <v>42107.703877314809</v>
      </c>
      <c r="T454">
        <f t="shared" si="31"/>
        <v>2015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8308</v>
      </c>
      <c r="P455" t="s">
        <v>8314</v>
      </c>
      <c r="Q455" s="11">
        <f t="shared" si="29"/>
        <v>2.740447957839262E-4</v>
      </c>
      <c r="R455">
        <f t="shared" si="30"/>
        <v>13</v>
      </c>
      <c r="S455" s="16">
        <f t="shared" si="28"/>
        <v>42038.824988425928</v>
      </c>
      <c r="T455">
        <f t="shared" si="31"/>
        <v>2015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8308</v>
      </c>
      <c r="P456" t="s">
        <v>8314</v>
      </c>
      <c r="Q456" s="11">
        <f t="shared" si="29"/>
        <v>8.2000000000000007E-3</v>
      </c>
      <c r="R456">
        <f t="shared" si="30"/>
        <v>16.399999999999999</v>
      </c>
      <c r="S456" s="16">
        <f t="shared" si="28"/>
        <v>41938.717256944445</v>
      </c>
      <c r="T456">
        <f t="shared" si="31"/>
        <v>2014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8308</v>
      </c>
      <c r="P457" t="s">
        <v>8314</v>
      </c>
      <c r="Q457" s="11">
        <f t="shared" si="29"/>
        <v>6.9230769230769226E-4</v>
      </c>
      <c r="R457">
        <f t="shared" si="30"/>
        <v>22.5</v>
      </c>
      <c r="S457" s="16">
        <f t="shared" si="28"/>
        <v>40971.002569444441</v>
      </c>
      <c r="T457">
        <f t="shared" si="31"/>
        <v>2012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8308</v>
      </c>
      <c r="P458" t="s">
        <v>8314</v>
      </c>
      <c r="Q458" s="11">
        <f t="shared" si="29"/>
        <v>6.8631863186318634E-3</v>
      </c>
      <c r="R458">
        <f t="shared" si="30"/>
        <v>20.329999999999998</v>
      </c>
      <c r="S458" s="16">
        <f t="shared" si="28"/>
        <v>41547.694456018515</v>
      </c>
      <c r="T458">
        <f t="shared" si="31"/>
        <v>2013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8308</v>
      </c>
      <c r="P459" t="s">
        <v>8314</v>
      </c>
      <c r="Q459" s="11">
        <f t="shared" si="29"/>
        <v>0</v>
      </c>
      <c r="R459">
        <f t="shared" si="30"/>
        <v>0</v>
      </c>
      <c r="S459" s="16">
        <f t="shared" si="28"/>
        <v>41837.767500000002</v>
      </c>
      <c r="T459">
        <f t="shared" si="31"/>
        <v>2014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8308</v>
      </c>
      <c r="P460" t="s">
        <v>8314</v>
      </c>
      <c r="Q460" s="11">
        <f t="shared" si="29"/>
        <v>8.2100000000000006E-2</v>
      </c>
      <c r="R460">
        <f t="shared" si="30"/>
        <v>16.760000000000002</v>
      </c>
      <c r="S460" s="16">
        <f t="shared" si="28"/>
        <v>41378.69976851852</v>
      </c>
      <c r="T460">
        <f t="shared" si="31"/>
        <v>2013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8308</v>
      </c>
      <c r="P461" t="s">
        <v>8314</v>
      </c>
      <c r="Q461" s="11">
        <f t="shared" si="29"/>
        <v>6.4102564102564103E-4</v>
      </c>
      <c r="R461">
        <f t="shared" si="30"/>
        <v>25</v>
      </c>
      <c r="S461" s="16">
        <f t="shared" si="28"/>
        <v>40800.6403587963</v>
      </c>
      <c r="T461">
        <f t="shared" si="31"/>
        <v>2011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8308</v>
      </c>
      <c r="P462" t="s">
        <v>8314</v>
      </c>
      <c r="Q462" s="11">
        <f t="shared" si="29"/>
        <v>2.9411764705882353E-3</v>
      </c>
      <c r="R462">
        <f t="shared" si="30"/>
        <v>12.5</v>
      </c>
      <c r="S462" s="16">
        <f t="shared" si="28"/>
        <v>41759.542534722219</v>
      </c>
      <c r="T462">
        <f t="shared" si="31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8308</v>
      </c>
      <c r="P463" t="s">
        <v>8314</v>
      </c>
      <c r="Q463" s="11">
        <f t="shared" si="29"/>
        <v>0</v>
      </c>
      <c r="R463">
        <f t="shared" si="30"/>
        <v>0</v>
      </c>
      <c r="S463" s="16">
        <f t="shared" si="28"/>
        <v>41407.84684027778</v>
      </c>
      <c r="T463">
        <f t="shared" si="31"/>
        <v>2013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8308</v>
      </c>
      <c r="P464" t="s">
        <v>8314</v>
      </c>
      <c r="Q464" s="11">
        <f t="shared" si="29"/>
        <v>0</v>
      </c>
      <c r="R464">
        <f t="shared" si="30"/>
        <v>0</v>
      </c>
      <c r="S464" s="16">
        <f t="shared" si="28"/>
        <v>40705.126631944448</v>
      </c>
      <c r="T464">
        <f t="shared" si="31"/>
        <v>2011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8308</v>
      </c>
      <c r="P465" t="s">
        <v>8314</v>
      </c>
      <c r="Q465" s="11">
        <f t="shared" si="29"/>
        <v>2.2727272727272728E-2</v>
      </c>
      <c r="R465">
        <f t="shared" si="30"/>
        <v>113.64</v>
      </c>
      <c r="S465" s="16">
        <f t="shared" si="28"/>
        <v>40750.710104166668</v>
      </c>
      <c r="T465">
        <f t="shared" si="31"/>
        <v>2011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8308</v>
      </c>
      <c r="P466" t="s">
        <v>8314</v>
      </c>
      <c r="Q466" s="11">
        <f t="shared" si="29"/>
        <v>9.9009900990099011E-4</v>
      </c>
      <c r="R466">
        <f t="shared" si="30"/>
        <v>1</v>
      </c>
      <c r="S466" s="16">
        <f t="shared" si="28"/>
        <v>42488.848784722228</v>
      </c>
      <c r="T466">
        <f t="shared" si="31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8308</v>
      </c>
      <c r="P467" t="s">
        <v>8314</v>
      </c>
      <c r="Q467" s="11">
        <f t="shared" si="29"/>
        <v>0.26953125</v>
      </c>
      <c r="R467">
        <f t="shared" si="30"/>
        <v>17.25</v>
      </c>
      <c r="S467" s="16">
        <f t="shared" si="28"/>
        <v>41801.120069444441</v>
      </c>
      <c r="T467">
        <f t="shared" si="31"/>
        <v>2014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8308</v>
      </c>
      <c r="P468" t="s">
        <v>8314</v>
      </c>
      <c r="Q468" s="11">
        <f t="shared" si="29"/>
        <v>7.6E-3</v>
      </c>
      <c r="R468">
        <f t="shared" si="30"/>
        <v>15.2</v>
      </c>
      <c r="S468" s="16">
        <f t="shared" si="28"/>
        <v>41129.942870370374</v>
      </c>
      <c r="T468">
        <f t="shared" si="31"/>
        <v>2012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8308</v>
      </c>
      <c r="P469" t="s">
        <v>8314</v>
      </c>
      <c r="Q469" s="11">
        <f t="shared" si="29"/>
        <v>0.21575</v>
      </c>
      <c r="R469">
        <f t="shared" si="30"/>
        <v>110.64</v>
      </c>
      <c r="S469" s="16">
        <f t="shared" si="28"/>
        <v>41135.679791666669</v>
      </c>
      <c r="T469">
        <f t="shared" si="31"/>
        <v>2012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8308</v>
      </c>
      <c r="P470" t="s">
        <v>8314</v>
      </c>
      <c r="Q470" s="11">
        <f t="shared" si="29"/>
        <v>0</v>
      </c>
      <c r="R470">
        <f t="shared" si="30"/>
        <v>0</v>
      </c>
      <c r="S470" s="16">
        <f t="shared" si="28"/>
        <v>41041.167627314811</v>
      </c>
      <c r="T470">
        <f t="shared" si="31"/>
        <v>2012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8308</v>
      </c>
      <c r="P471" t="s">
        <v>8314</v>
      </c>
      <c r="Q471" s="11">
        <f t="shared" si="29"/>
        <v>0</v>
      </c>
      <c r="R471">
        <f t="shared" si="30"/>
        <v>0</v>
      </c>
      <c r="S471" s="16">
        <f t="shared" si="28"/>
        <v>41827.989861111113</v>
      </c>
      <c r="T471">
        <f t="shared" si="31"/>
        <v>2014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8308</v>
      </c>
      <c r="P472" t="s">
        <v>8314</v>
      </c>
      <c r="Q472" s="11">
        <f t="shared" si="29"/>
        <v>1.0200000000000001E-2</v>
      </c>
      <c r="R472">
        <f t="shared" si="30"/>
        <v>25.5</v>
      </c>
      <c r="S472" s="16">
        <f t="shared" si="28"/>
        <v>41605.167696759258</v>
      </c>
      <c r="T472">
        <f t="shared" si="31"/>
        <v>2013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8308</v>
      </c>
      <c r="P473" t="s">
        <v>8314</v>
      </c>
      <c r="Q473" s="11">
        <f t="shared" si="29"/>
        <v>0.11892727272727273</v>
      </c>
      <c r="R473">
        <f t="shared" si="30"/>
        <v>38.479999999999997</v>
      </c>
      <c r="S473" s="16">
        <f t="shared" si="28"/>
        <v>41703.721979166665</v>
      </c>
      <c r="T473">
        <f t="shared" si="31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8308</v>
      </c>
      <c r="P474" t="s">
        <v>8314</v>
      </c>
      <c r="Q474" s="11">
        <f t="shared" si="29"/>
        <v>0.17624999999999999</v>
      </c>
      <c r="R474">
        <f t="shared" si="30"/>
        <v>28.2</v>
      </c>
      <c r="S474" s="16">
        <f t="shared" si="28"/>
        <v>41844.922662037039</v>
      </c>
      <c r="T474">
        <f t="shared" si="31"/>
        <v>2014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8308</v>
      </c>
      <c r="P475" t="s">
        <v>8314</v>
      </c>
      <c r="Q475" s="11">
        <f t="shared" si="29"/>
        <v>2.87E-2</v>
      </c>
      <c r="R475">
        <f t="shared" si="30"/>
        <v>61.5</v>
      </c>
      <c r="S475" s="16">
        <f t="shared" si="28"/>
        <v>41869.698136574072</v>
      </c>
      <c r="T475">
        <f t="shared" si="31"/>
        <v>2014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8308</v>
      </c>
      <c r="P476" t="s">
        <v>8314</v>
      </c>
      <c r="Q476" s="11">
        <f t="shared" si="29"/>
        <v>3.0303030303030303E-4</v>
      </c>
      <c r="R476">
        <f t="shared" si="30"/>
        <v>1</v>
      </c>
      <c r="S476" s="16">
        <f t="shared" si="28"/>
        <v>42753.329039351855</v>
      </c>
      <c r="T476">
        <f t="shared" si="31"/>
        <v>2017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8308</v>
      </c>
      <c r="P477" t="s">
        <v>8314</v>
      </c>
      <c r="Q477" s="11">
        <f t="shared" si="29"/>
        <v>0</v>
      </c>
      <c r="R477">
        <f t="shared" si="30"/>
        <v>0</v>
      </c>
      <c r="S477" s="16">
        <f t="shared" si="28"/>
        <v>42100.086145833338</v>
      </c>
      <c r="T477">
        <f t="shared" si="31"/>
        <v>2015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8308</v>
      </c>
      <c r="P478" t="s">
        <v>8314</v>
      </c>
      <c r="Q478" s="11">
        <f t="shared" si="29"/>
        <v>2.2302681818181819E-2</v>
      </c>
      <c r="R478">
        <f t="shared" si="30"/>
        <v>39.57</v>
      </c>
      <c r="S478" s="16">
        <f t="shared" si="28"/>
        <v>41757.975011574075</v>
      </c>
      <c r="T478">
        <f t="shared" si="31"/>
        <v>2014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8308</v>
      </c>
      <c r="P479" t="s">
        <v>8314</v>
      </c>
      <c r="Q479" s="11">
        <f t="shared" si="29"/>
        <v>0</v>
      </c>
      <c r="R479">
        <f t="shared" si="30"/>
        <v>0</v>
      </c>
      <c r="S479" s="16">
        <f t="shared" si="28"/>
        <v>40987.83488425926</v>
      </c>
      <c r="T479">
        <f t="shared" si="31"/>
        <v>2012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8308</v>
      </c>
      <c r="P480" t="s">
        <v>8314</v>
      </c>
      <c r="Q480" s="11">
        <f t="shared" si="29"/>
        <v>0</v>
      </c>
      <c r="R480">
        <f t="shared" si="30"/>
        <v>0</v>
      </c>
      <c r="S480" s="16">
        <f t="shared" si="28"/>
        <v>42065.910983796297</v>
      </c>
      <c r="T480">
        <f t="shared" si="31"/>
        <v>2015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8308</v>
      </c>
      <c r="P481" t="s">
        <v>8314</v>
      </c>
      <c r="Q481" s="11">
        <f t="shared" si="29"/>
        <v>0.3256</v>
      </c>
      <c r="R481">
        <f t="shared" si="30"/>
        <v>88.8</v>
      </c>
      <c r="S481" s="16">
        <f t="shared" si="28"/>
        <v>41904.407812500001</v>
      </c>
      <c r="T481">
        <f t="shared" si="31"/>
        <v>2014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8308</v>
      </c>
      <c r="P482" t="s">
        <v>8314</v>
      </c>
      <c r="Q482" s="11">
        <f t="shared" si="29"/>
        <v>0.19409999999999999</v>
      </c>
      <c r="R482">
        <f t="shared" si="30"/>
        <v>55.46</v>
      </c>
      <c r="S482" s="16">
        <f t="shared" si="28"/>
        <v>41465.500173611108</v>
      </c>
      <c r="T482">
        <f t="shared" si="31"/>
        <v>2013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8308</v>
      </c>
      <c r="P483" t="s">
        <v>8314</v>
      </c>
      <c r="Q483" s="11">
        <f t="shared" si="29"/>
        <v>6.0999999999999999E-2</v>
      </c>
      <c r="R483">
        <f t="shared" si="30"/>
        <v>87.14</v>
      </c>
      <c r="S483" s="16">
        <f t="shared" si="28"/>
        <v>41162.672326388885</v>
      </c>
      <c r="T483">
        <f t="shared" si="31"/>
        <v>2012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8308</v>
      </c>
      <c r="P484" t="s">
        <v>8314</v>
      </c>
      <c r="Q484" s="11">
        <f t="shared" si="29"/>
        <v>1E-3</v>
      </c>
      <c r="R484">
        <f t="shared" si="30"/>
        <v>10</v>
      </c>
      <c r="S484" s="16">
        <f t="shared" si="28"/>
        <v>42447.896875000006</v>
      </c>
      <c r="T484">
        <f t="shared" si="31"/>
        <v>2016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8308</v>
      </c>
      <c r="P485" t="s">
        <v>8314</v>
      </c>
      <c r="Q485" s="11">
        <f t="shared" si="29"/>
        <v>0.502</v>
      </c>
      <c r="R485">
        <f t="shared" si="30"/>
        <v>51.22</v>
      </c>
      <c r="S485" s="16">
        <f t="shared" si="28"/>
        <v>41243.197592592594</v>
      </c>
      <c r="T485">
        <f t="shared" si="31"/>
        <v>2012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8308</v>
      </c>
      <c r="P486" t="s">
        <v>8314</v>
      </c>
      <c r="Q486" s="11">
        <f t="shared" si="29"/>
        <v>1.8625E-3</v>
      </c>
      <c r="R486">
        <f t="shared" si="30"/>
        <v>13.55</v>
      </c>
      <c r="S486" s="16">
        <f t="shared" si="28"/>
        <v>42272.93949074074</v>
      </c>
      <c r="T486">
        <f t="shared" si="31"/>
        <v>2015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8308</v>
      </c>
      <c r="P487" t="s">
        <v>8314</v>
      </c>
      <c r="Q487" s="11">
        <f t="shared" si="29"/>
        <v>0.21906971229845085</v>
      </c>
      <c r="R487">
        <f t="shared" si="30"/>
        <v>66.52</v>
      </c>
      <c r="S487" s="16">
        <f t="shared" si="28"/>
        <v>41381.50577546296</v>
      </c>
      <c r="T487">
        <f t="shared" si="31"/>
        <v>2013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8308</v>
      </c>
      <c r="P488" t="s">
        <v>8314</v>
      </c>
      <c r="Q488" s="11">
        <f t="shared" si="29"/>
        <v>9.0909090909090904E-5</v>
      </c>
      <c r="R488">
        <f t="shared" si="30"/>
        <v>50</v>
      </c>
      <c r="S488" s="16">
        <f t="shared" si="28"/>
        <v>41761.94258101852</v>
      </c>
      <c r="T488">
        <f t="shared" si="31"/>
        <v>2014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8308</v>
      </c>
      <c r="P489" t="s">
        <v>8314</v>
      </c>
      <c r="Q489" s="11">
        <f t="shared" si="29"/>
        <v>0</v>
      </c>
      <c r="R489">
        <f t="shared" si="30"/>
        <v>0</v>
      </c>
      <c r="S489" s="16">
        <f t="shared" si="28"/>
        <v>42669.594837962963</v>
      </c>
      <c r="T489">
        <f t="shared" si="31"/>
        <v>2016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8308</v>
      </c>
      <c r="P490" t="s">
        <v>8314</v>
      </c>
      <c r="Q490" s="11">
        <f t="shared" si="29"/>
        <v>0</v>
      </c>
      <c r="R490">
        <f t="shared" si="30"/>
        <v>0</v>
      </c>
      <c r="S490" s="16">
        <f t="shared" si="28"/>
        <v>42714.054398148146</v>
      </c>
      <c r="T490">
        <f t="shared" si="31"/>
        <v>2016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8308</v>
      </c>
      <c r="P491" t="s">
        <v>8314</v>
      </c>
      <c r="Q491" s="11">
        <f t="shared" si="29"/>
        <v>2.8667813379201833E-3</v>
      </c>
      <c r="R491">
        <f t="shared" si="30"/>
        <v>71.67</v>
      </c>
      <c r="S491" s="16">
        <f t="shared" si="28"/>
        <v>40882.481666666667</v>
      </c>
      <c r="T491">
        <f t="shared" si="31"/>
        <v>2011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8308</v>
      </c>
      <c r="P492" t="s">
        <v>8314</v>
      </c>
      <c r="Q492" s="11">
        <f t="shared" si="29"/>
        <v>0</v>
      </c>
      <c r="R492">
        <f t="shared" si="30"/>
        <v>0</v>
      </c>
      <c r="S492" s="16">
        <f t="shared" si="28"/>
        <v>41113.968576388892</v>
      </c>
      <c r="T492">
        <f t="shared" si="31"/>
        <v>2012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8308</v>
      </c>
      <c r="P493" t="s">
        <v>8314</v>
      </c>
      <c r="Q493" s="11">
        <f t="shared" si="29"/>
        <v>0</v>
      </c>
      <c r="R493">
        <f t="shared" si="30"/>
        <v>0</v>
      </c>
      <c r="S493" s="16">
        <f t="shared" si="28"/>
        <v>42366.982627314821</v>
      </c>
      <c r="T493">
        <f t="shared" si="31"/>
        <v>2015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8308</v>
      </c>
      <c r="P494" t="s">
        <v>8314</v>
      </c>
      <c r="Q494" s="11">
        <f t="shared" si="29"/>
        <v>0</v>
      </c>
      <c r="R494">
        <f t="shared" si="30"/>
        <v>0</v>
      </c>
      <c r="S494" s="16">
        <f t="shared" si="28"/>
        <v>42596.03506944445</v>
      </c>
      <c r="T494">
        <f t="shared" si="31"/>
        <v>2016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8308</v>
      </c>
      <c r="P495" t="s">
        <v>8314</v>
      </c>
      <c r="Q495" s="11">
        <f t="shared" si="29"/>
        <v>0</v>
      </c>
      <c r="R495">
        <f t="shared" si="30"/>
        <v>0</v>
      </c>
      <c r="S495" s="16">
        <f t="shared" si="28"/>
        <v>42114.726134259254</v>
      </c>
      <c r="T495">
        <f t="shared" si="31"/>
        <v>2015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8308</v>
      </c>
      <c r="P496" t="s">
        <v>8314</v>
      </c>
      <c r="Q496" s="11">
        <f t="shared" si="29"/>
        <v>1.5499999999999999E-3</v>
      </c>
      <c r="R496">
        <f t="shared" si="30"/>
        <v>10.33</v>
      </c>
      <c r="S496" s="16">
        <f t="shared" si="28"/>
        <v>41799.830613425926</v>
      </c>
      <c r="T496">
        <f t="shared" si="31"/>
        <v>2014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8308</v>
      </c>
      <c r="P497" t="s">
        <v>8314</v>
      </c>
      <c r="Q497" s="11">
        <f t="shared" si="29"/>
        <v>0</v>
      </c>
      <c r="R497">
        <f t="shared" si="30"/>
        <v>0</v>
      </c>
      <c r="S497" s="16">
        <f t="shared" si="28"/>
        <v>42171.827604166669</v>
      </c>
      <c r="T497">
        <f t="shared" si="31"/>
        <v>2015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8308</v>
      </c>
      <c r="P498" t="s">
        <v>8314</v>
      </c>
      <c r="Q498" s="11">
        <f t="shared" si="29"/>
        <v>1.6666666666666667E-5</v>
      </c>
      <c r="R498">
        <f t="shared" si="30"/>
        <v>1</v>
      </c>
      <c r="S498" s="16">
        <f t="shared" si="28"/>
        <v>41620.93141203704</v>
      </c>
      <c r="T498">
        <f t="shared" si="31"/>
        <v>2013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8308</v>
      </c>
      <c r="P499" t="s">
        <v>8314</v>
      </c>
      <c r="Q499" s="11">
        <f t="shared" si="29"/>
        <v>6.6964285714285711E-3</v>
      </c>
      <c r="R499">
        <f t="shared" si="30"/>
        <v>10</v>
      </c>
      <c r="S499" s="16">
        <f t="shared" si="28"/>
        <v>41945.037789351853</v>
      </c>
      <c r="T499">
        <f t="shared" si="31"/>
        <v>2014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8308</v>
      </c>
      <c r="P500" t="s">
        <v>8314</v>
      </c>
      <c r="Q500" s="11">
        <f t="shared" si="29"/>
        <v>4.5985132395404561E-2</v>
      </c>
      <c r="R500">
        <f t="shared" si="30"/>
        <v>136.09</v>
      </c>
      <c r="S500" s="16">
        <f t="shared" si="28"/>
        <v>40858.762141203704</v>
      </c>
      <c r="T500">
        <f t="shared" si="31"/>
        <v>2011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8308</v>
      </c>
      <c r="P501" t="s">
        <v>8314</v>
      </c>
      <c r="Q501" s="11">
        <f t="shared" si="29"/>
        <v>9.5500000000000002E-2</v>
      </c>
      <c r="R501">
        <f t="shared" si="30"/>
        <v>73.459999999999994</v>
      </c>
      <c r="S501" s="16">
        <f t="shared" si="28"/>
        <v>40043.895462962959</v>
      </c>
      <c r="T501">
        <f t="shared" si="31"/>
        <v>2009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8308</v>
      </c>
      <c r="P502" t="s">
        <v>8314</v>
      </c>
      <c r="Q502" s="11">
        <f t="shared" si="29"/>
        <v>3.307692307692308E-2</v>
      </c>
      <c r="R502">
        <f t="shared" si="30"/>
        <v>53.75</v>
      </c>
      <c r="S502" s="16">
        <f t="shared" si="28"/>
        <v>40247.886006944449</v>
      </c>
      <c r="T502">
        <f t="shared" si="31"/>
        <v>2010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8308</v>
      </c>
      <c r="P503" t="s">
        <v>8314</v>
      </c>
      <c r="Q503" s="11">
        <f t="shared" si="29"/>
        <v>0</v>
      </c>
      <c r="R503">
        <f t="shared" si="30"/>
        <v>0</v>
      </c>
      <c r="S503" s="16">
        <f t="shared" si="28"/>
        <v>40703.234386574077</v>
      </c>
      <c r="T503">
        <f t="shared" si="31"/>
        <v>2011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8308</v>
      </c>
      <c r="P504" t="s">
        <v>8314</v>
      </c>
      <c r="Q504" s="11">
        <f t="shared" si="29"/>
        <v>1.15E-2</v>
      </c>
      <c r="R504">
        <f t="shared" si="30"/>
        <v>57.5</v>
      </c>
      <c r="S504" s="16">
        <f t="shared" si="28"/>
        <v>40956.553530092591</v>
      </c>
      <c r="T504">
        <f t="shared" si="31"/>
        <v>2012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8308</v>
      </c>
      <c r="P505" t="s">
        <v>8314</v>
      </c>
      <c r="Q505" s="11">
        <f t="shared" si="29"/>
        <v>1.7538461538461537E-2</v>
      </c>
      <c r="R505">
        <f t="shared" si="30"/>
        <v>12.67</v>
      </c>
      <c r="S505" s="16">
        <f t="shared" si="28"/>
        <v>41991.526655092588</v>
      </c>
      <c r="T505">
        <f t="shared" si="31"/>
        <v>2014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8308</v>
      </c>
      <c r="P506" t="s">
        <v>8314</v>
      </c>
      <c r="Q506" s="11">
        <f t="shared" si="29"/>
        <v>1.3673469387755101E-2</v>
      </c>
      <c r="R506">
        <f t="shared" si="30"/>
        <v>67</v>
      </c>
      <c r="S506" s="16">
        <f t="shared" si="28"/>
        <v>40949.98364583333</v>
      </c>
      <c r="T506">
        <f t="shared" si="31"/>
        <v>2012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8308</v>
      </c>
      <c r="P507" t="s">
        <v>8314</v>
      </c>
      <c r="Q507" s="11">
        <f t="shared" si="29"/>
        <v>4.3333333333333331E-3</v>
      </c>
      <c r="R507">
        <f t="shared" si="30"/>
        <v>3.71</v>
      </c>
      <c r="S507" s="16">
        <f t="shared" si="28"/>
        <v>42318.098217592589</v>
      </c>
      <c r="T507">
        <f t="shared" si="31"/>
        <v>2015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8308</v>
      </c>
      <c r="P508" t="s">
        <v>8314</v>
      </c>
      <c r="Q508" s="11">
        <f t="shared" si="29"/>
        <v>1.25E-3</v>
      </c>
      <c r="R508">
        <f t="shared" si="30"/>
        <v>250</v>
      </c>
      <c r="S508" s="16">
        <f t="shared" si="28"/>
        <v>41466.552314814813</v>
      </c>
      <c r="T508">
        <f t="shared" si="31"/>
        <v>2013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8308</v>
      </c>
      <c r="P509" t="s">
        <v>8314</v>
      </c>
      <c r="Q509" s="11">
        <f t="shared" si="29"/>
        <v>3.2000000000000001E-2</v>
      </c>
      <c r="R509">
        <f t="shared" si="30"/>
        <v>64</v>
      </c>
      <c r="S509" s="16">
        <f t="shared" si="28"/>
        <v>41156.958993055552</v>
      </c>
      <c r="T509">
        <f t="shared" si="31"/>
        <v>2012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8308</v>
      </c>
      <c r="P510" t="s">
        <v>8314</v>
      </c>
      <c r="Q510" s="11">
        <f t="shared" si="29"/>
        <v>8.0000000000000002E-3</v>
      </c>
      <c r="R510">
        <f t="shared" si="30"/>
        <v>133.33000000000001</v>
      </c>
      <c r="S510" s="16">
        <f t="shared" si="28"/>
        <v>40995.024317129632</v>
      </c>
      <c r="T510">
        <f t="shared" si="31"/>
        <v>2012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8308</v>
      </c>
      <c r="P511" t="s">
        <v>8314</v>
      </c>
      <c r="Q511" s="11">
        <f t="shared" si="29"/>
        <v>2E-3</v>
      </c>
      <c r="R511">
        <f t="shared" si="30"/>
        <v>10</v>
      </c>
      <c r="S511" s="16">
        <f t="shared" si="28"/>
        <v>42153.631597222222</v>
      </c>
      <c r="T511">
        <f t="shared" si="31"/>
        <v>2015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8308</v>
      </c>
      <c r="P512" t="s">
        <v>8314</v>
      </c>
      <c r="Q512" s="11">
        <f t="shared" si="29"/>
        <v>0</v>
      </c>
      <c r="R512">
        <f t="shared" si="30"/>
        <v>0</v>
      </c>
      <c r="S512" s="16">
        <f t="shared" si="28"/>
        <v>42400.176377314812</v>
      </c>
      <c r="T512">
        <f t="shared" si="31"/>
        <v>2016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8308</v>
      </c>
      <c r="P513" t="s">
        <v>8314</v>
      </c>
      <c r="Q513" s="11">
        <f t="shared" si="29"/>
        <v>0.03</v>
      </c>
      <c r="R513">
        <f t="shared" si="30"/>
        <v>30</v>
      </c>
      <c r="S513" s="16">
        <f t="shared" si="28"/>
        <v>41340.303032407406</v>
      </c>
      <c r="T513">
        <f t="shared" si="31"/>
        <v>2013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8308</v>
      </c>
      <c r="P514" t="s">
        <v>8314</v>
      </c>
      <c r="Q514" s="11">
        <f t="shared" si="29"/>
        <v>1.3749999999999999E-3</v>
      </c>
      <c r="R514">
        <f t="shared" si="30"/>
        <v>5.5</v>
      </c>
      <c r="S514" s="16">
        <f t="shared" ref="S514:S577" si="32">(((J514/60)/60)/24)+DATE(1970,1,1)</f>
        <v>42649.742210648154</v>
      </c>
      <c r="T514">
        <f t="shared" si="31"/>
        <v>2016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8308</v>
      </c>
      <c r="P515" t="s">
        <v>8314</v>
      </c>
      <c r="Q515" s="11">
        <f t="shared" ref="Q515:Q578" si="33">E515/D515</f>
        <v>0.13924</v>
      </c>
      <c r="R515">
        <f t="shared" ref="R515:R578" si="34">IFERROR(ROUND(E515/L515,2),0)</f>
        <v>102.38</v>
      </c>
      <c r="S515" s="16">
        <f t="shared" si="32"/>
        <v>42552.653993055559</v>
      </c>
      <c r="T515">
        <f t="shared" ref="T515:T578" si="35">YEAR(S515)</f>
        <v>2016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8308</v>
      </c>
      <c r="P516" t="s">
        <v>8314</v>
      </c>
      <c r="Q516" s="11">
        <f t="shared" si="33"/>
        <v>3.3333333333333333E-2</v>
      </c>
      <c r="R516">
        <f t="shared" si="34"/>
        <v>16.670000000000002</v>
      </c>
      <c r="S516" s="16">
        <f t="shared" si="32"/>
        <v>41830.613969907405</v>
      </c>
      <c r="T516">
        <f t="shared" si="35"/>
        <v>2014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8308</v>
      </c>
      <c r="P517" t="s">
        <v>8314</v>
      </c>
      <c r="Q517" s="11">
        <f t="shared" si="33"/>
        <v>0.25413402061855672</v>
      </c>
      <c r="R517">
        <f t="shared" si="34"/>
        <v>725.03</v>
      </c>
      <c r="S517" s="16">
        <f t="shared" si="32"/>
        <v>42327.490752314814</v>
      </c>
      <c r="T517">
        <f t="shared" si="35"/>
        <v>2015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8308</v>
      </c>
      <c r="P518" t="s">
        <v>8314</v>
      </c>
      <c r="Q518" s="11">
        <f t="shared" si="33"/>
        <v>0</v>
      </c>
      <c r="R518">
        <f t="shared" si="34"/>
        <v>0</v>
      </c>
      <c r="S518" s="16">
        <f t="shared" si="32"/>
        <v>42091.778703703705</v>
      </c>
      <c r="T518">
        <f t="shared" si="35"/>
        <v>2015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8308</v>
      </c>
      <c r="P519" t="s">
        <v>8314</v>
      </c>
      <c r="Q519" s="11">
        <f t="shared" si="33"/>
        <v>1.3666666666666667E-2</v>
      </c>
      <c r="R519">
        <f t="shared" si="34"/>
        <v>68.33</v>
      </c>
      <c r="S519" s="16">
        <f t="shared" si="32"/>
        <v>42738.615289351852</v>
      </c>
      <c r="T519">
        <f t="shared" si="35"/>
        <v>2017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8308</v>
      </c>
      <c r="P520" t="s">
        <v>8314</v>
      </c>
      <c r="Q520" s="11">
        <f t="shared" si="33"/>
        <v>0</v>
      </c>
      <c r="R520">
        <f t="shared" si="34"/>
        <v>0</v>
      </c>
      <c r="S520" s="16">
        <f t="shared" si="32"/>
        <v>42223.616018518514</v>
      </c>
      <c r="T520">
        <f t="shared" si="35"/>
        <v>2015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8308</v>
      </c>
      <c r="P521" t="s">
        <v>8314</v>
      </c>
      <c r="Q521" s="11">
        <f t="shared" si="33"/>
        <v>0.22881426547787684</v>
      </c>
      <c r="R521">
        <f t="shared" si="34"/>
        <v>39.229999999999997</v>
      </c>
      <c r="S521" s="16">
        <f t="shared" si="32"/>
        <v>41218.391446759262</v>
      </c>
      <c r="T521">
        <f t="shared" si="35"/>
        <v>2012</v>
      </c>
    </row>
    <row r="522" spans="1:20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8315</v>
      </c>
      <c r="P522" t="s">
        <v>8316</v>
      </c>
      <c r="Q522" s="11">
        <f t="shared" si="33"/>
        <v>1.0209999999999999</v>
      </c>
      <c r="R522">
        <f t="shared" si="34"/>
        <v>150.15</v>
      </c>
      <c r="S522" s="16">
        <f t="shared" si="32"/>
        <v>42318.702094907407</v>
      </c>
      <c r="T522">
        <f t="shared" si="35"/>
        <v>2015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8315</v>
      </c>
      <c r="P523" t="s">
        <v>8316</v>
      </c>
      <c r="Q523" s="11">
        <f t="shared" si="33"/>
        <v>1.0464</v>
      </c>
      <c r="R523">
        <f t="shared" si="34"/>
        <v>93.43</v>
      </c>
      <c r="S523" s="16">
        <f t="shared" si="32"/>
        <v>42646.092812499999</v>
      </c>
      <c r="T523">
        <f t="shared" si="35"/>
        <v>2016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8315</v>
      </c>
      <c r="P524" t="s">
        <v>8316</v>
      </c>
      <c r="Q524" s="11">
        <f t="shared" si="33"/>
        <v>1.1466666666666667</v>
      </c>
      <c r="R524">
        <f t="shared" si="34"/>
        <v>110.97</v>
      </c>
      <c r="S524" s="16">
        <f t="shared" si="32"/>
        <v>42430.040798611109</v>
      </c>
      <c r="T524">
        <f t="shared" si="35"/>
        <v>2016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8315</v>
      </c>
      <c r="P525" t="s">
        <v>8316</v>
      </c>
      <c r="Q525" s="11">
        <f t="shared" si="33"/>
        <v>1.206</v>
      </c>
      <c r="R525">
        <f t="shared" si="34"/>
        <v>71.790000000000006</v>
      </c>
      <c r="S525" s="16">
        <f t="shared" si="32"/>
        <v>42238.13282407407</v>
      </c>
      <c r="T525">
        <f t="shared" si="35"/>
        <v>2015</v>
      </c>
    </row>
    <row r="526" spans="1:20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8315</v>
      </c>
      <c r="P526" t="s">
        <v>8316</v>
      </c>
      <c r="Q526" s="11">
        <f t="shared" si="33"/>
        <v>1.0867285714285715</v>
      </c>
      <c r="R526">
        <f t="shared" si="34"/>
        <v>29.26</v>
      </c>
      <c r="S526" s="16">
        <f t="shared" si="32"/>
        <v>42492.717233796298</v>
      </c>
      <c r="T526">
        <f t="shared" si="35"/>
        <v>2016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8315</v>
      </c>
      <c r="P527" t="s">
        <v>8316</v>
      </c>
      <c r="Q527" s="11">
        <f t="shared" si="33"/>
        <v>1</v>
      </c>
      <c r="R527">
        <f t="shared" si="34"/>
        <v>1000</v>
      </c>
      <c r="S527" s="16">
        <f t="shared" si="32"/>
        <v>41850.400937500002</v>
      </c>
      <c r="T527">
        <f t="shared" si="35"/>
        <v>2014</v>
      </c>
    </row>
    <row r="528" spans="1:20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8315</v>
      </c>
      <c r="P528" t="s">
        <v>8316</v>
      </c>
      <c r="Q528" s="11">
        <f t="shared" si="33"/>
        <v>1.1399999999999999</v>
      </c>
      <c r="R528">
        <f t="shared" si="34"/>
        <v>74.349999999999994</v>
      </c>
      <c r="S528" s="16">
        <f t="shared" si="32"/>
        <v>42192.591944444444</v>
      </c>
      <c r="T528">
        <f t="shared" si="35"/>
        <v>2015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8315</v>
      </c>
      <c r="P529" t="s">
        <v>8316</v>
      </c>
      <c r="Q529" s="11">
        <f t="shared" si="33"/>
        <v>1.0085</v>
      </c>
      <c r="R529">
        <f t="shared" si="34"/>
        <v>63.83</v>
      </c>
      <c r="S529" s="16">
        <f t="shared" si="32"/>
        <v>42753.205625000002</v>
      </c>
      <c r="T529">
        <f t="shared" si="35"/>
        <v>2017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8315</v>
      </c>
      <c r="P530" t="s">
        <v>8316</v>
      </c>
      <c r="Q530" s="11">
        <f t="shared" si="33"/>
        <v>1.1565217391304348</v>
      </c>
      <c r="R530">
        <f t="shared" si="34"/>
        <v>44.33</v>
      </c>
      <c r="S530" s="16">
        <f t="shared" si="32"/>
        <v>42155.920219907406</v>
      </c>
      <c r="T530">
        <f t="shared" si="35"/>
        <v>2015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8315</v>
      </c>
      <c r="P531" t="s">
        <v>8316</v>
      </c>
      <c r="Q531" s="11">
        <f t="shared" si="33"/>
        <v>1.3041666666666667</v>
      </c>
      <c r="R531">
        <f t="shared" si="34"/>
        <v>86.94</v>
      </c>
      <c r="S531" s="16">
        <f t="shared" si="32"/>
        <v>42725.031180555554</v>
      </c>
      <c r="T531">
        <f t="shared" si="35"/>
        <v>2016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8315</v>
      </c>
      <c r="P532" t="s">
        <v>8316</v>
      </c>
      <c r="Q532" s="11">
        <f t="shared" si="33"/>
        <v>1.0778267254038179</v>
      </c>
      <c r="R532">
        <f t="shared" si="34"/>
        <v>126.55</v>
      </c>
      <c r="S532" s="16">
        <f t="shared" si="32"/>
        <v>42157.591064814813</v>
      </c>
      <c r="T532">
        <f t="shared" si="35"/>
        <v>2015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8315</v>
      </c>
      <c r="P533" t="s">
        <v>8316</v>
      </c>
      <c r="Q533" s="11">
        <f t="shared" si="33"/>
        <v>1</v>
      </c>
      <c r="R533">
        <f t="shared" si="34"/>
        <v>129.03</v>
      </c>
      <c r="S533" s="16">
        <f t="shared" si="32"/>
        <v>42676.065150462964</v>
      </c>
      <c r="T533">
        <f t="shared" si="35"/>
        <v>2016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8315</v>
      </c>
      <c r="P534" t="s">
        <v>8316</v>
      </c>
      <c r="Q534" s="11">
        <f t="shared" si="33"/>
        <v>1.2324999999999999</v>
      </c>
      <c r="R534">
        <f t="shared" si="34"/>
        <v>71.239999999999995</v>
      </c>
      <c r="S534" s="16">
        <f t="shared" si="32"/>
        <v>42473.007037037038</v>
      </c>
      <c r="T534">
        <f t="shared" si="35"/>
        <v>2016</v>
      </c>
    </row>
    <row r="535" spans="1:20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8315</v>
      </c>
      <c r="P535" t="s">
        <v>8316</v>
      </c>
      <c r="Q535" s="11">
        <f t="shared" si="33"/>
        <v>1.002</v>
      </c>
      <c r="R535">
        <f t="shared" si="34"/>
        <v>117.88</v>
      </c>
      <c r="S535" s="16">
        <f t="shared" si="32"/>
        <v>42482.43478009259</v>
      </c>
      <c r="T535">
        <f t="shared" si="35"/>
        <v>2016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8315</v>
      </c>
      <c r="P536" t="s">
        <v>8316</v>
      </c>
      <c r="Q536" s="11">
        <f t="shared" si="33"/>
        <v>1.0466666666666666</v>
      </c>
      <c r="R536">
        <f t="shared" si="34"/>
        <v>327.08</v>
      </c>
      <c r="S536" s="16">
        <f t="shared" si="32"/>
        <v>42270.810995370368</v>
      </c>
      <c r="T536">
        <f t="shared" si="35"/>
        <v>2015</v>
      </c>
    </row>
    <row r="537" spans="1:20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8315</v>
      </c>
      <c r="P537" t="s">
        <v>8316</v>
      </c>
      <c r="Q537" s="11">
        <f t="shared" si="33"/>
        <v>1.0249999999999999</v>
      </c>
      <c r="R537">
        <f t="shared" si="34"/>
        <v>34.75</v>
      </c>
      <c r="S537" s="16">
        <f t="shared" si="32"/>
        <v>42711.545196759253</v>
      </c>
      <c r="T537">
        <f t="shared" si="35"/>
        <v>2016</v>
      </c>
    </row>
    <row r="538" spans="1:20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8315</v>
      </c>
      <c r="P538" t="s">
        <v>8316</v>
      </c>
      <c r="Q538" s="11">
        <f t="shared" si="33"/>
        <v>1.1825757575757576</v>
      </c>
      <c r="R538">
        <f t="shared" si="34"/>
        <v>100.06</v>
      </c>
      <c r="S538" s="16">
        <f t="shared" si="32"/>
        <v>42179.344988425932</v>
      </c>
      <c r="T538">
        <f t="shared" si="35"/>
        <v>2015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8315</v>
      </c>
      <c r="P539" t="s">
        <v>8316</v>
      </c>
      <c r="Q539" s="11">
        <f t="shared" si="33"/>
        <v>1.2050000000000001</v>
      </c>
      <c r="R539">
        <f t="shared" si="34"/>
        <v>40.85</v>
      </c>
      <c r="S539" s="16">
        <f t="shared" si="32"/>
        <v>42282.768414351856</v>
      </c>
      <c r="T539">
        <f t="shared" si="35"/>
        <v>2015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8315</v>
      </c>
      <c r="P540" t="s">
        <v>8316</v>
      </c>
      <c r="Q540" s="11">
        <f t="shared" si="33"/>
        <v>3.0242</v>
      </c>
      <c r="R540">
        <f t="shared" si="34"/>
        <v>252.02</v>
      </c>
      <c r="S540" s="16">
        <f t="shared" si="32"/>
        <v>42473.794710648144</v>
      </c>
      <c r="T540">
        <f t="shared" si="35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8315</v>
      </c>
      <c r="P541" t="s">
        <v>8316</v>
      </c>
      <c r="Q541" s="11">
        <f t="shared" si="33"/>
        <v>1.00644</v>
      </c>
      <c r="R541">
        <f t="shared" si="34"/>
        <v>25.16</v>
      </c>
      <c r="S541" s="16">
        <f t="shared" si="32"/>
        <v>42535.049849537041</v>
      </c>
      <c r="T541">
        <f t="shared" si="35"/>
        <v>2016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8317</v>
      </c>
      <c r="P542" t="s">
        <v>8318</v>
      </c>
      <c r="Q542" s="11">
        <f t="shared" si="33"/>
        <v>6.666666666666667E-5</v>
      </c>
      <c r="R542">
        <f t="shared" si="34"/>
        <v>1</v>
      </c>
      <c r="S542" s="16">
        <f t="shared" si="32"/>
        <v>42009.817199074074</v>
      </c>
      <c r="T542">
        <f t="shared" si="35"/>
        <v>2015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8317</v>
      </c>
      <c r="P543" t="s">
        <v>8318</v>
      </c>
      <c r="Q543" s="11">
        <f t="shared" si="33"/>
        <v>5.5555555555555558E-3</v>
      </c>
      <c r="R543">
        <f t="shared" si="34"/>
        <v>25</v>
      </c>
      <c r="S543" s="16">
        <f t="shared" si="32"/>
        <v>42276.046689814815</v>
      </c>
      <c r="T543">
        <f t="shared" si="35"/>
        <v>2015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8317</v>
      </c>
      <c r="P544" t="s">
        <v>8318</v>
      </c>
      <c r="Q544" s="11">
        <f t="shared" si="33"/>
        <v>3.9999999999999998E-6</v>
      </c>
      <c r="R544">
        <f t="shared" si="34"/>
        <v>1</v>
      </c>
      <c r="S544" s="16">
        <f t="shared" si="32"/>
        <v>42433.737453703703</v>
      </c>
      <c r="T544">
        <f t="shared" si="35"/>
        <v>2016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8317</v>
      </c>
      <c r="P545" t="s">
        <v>8318</v>
      </c>
      <c r="Q545" s="11">
        <f t="shared" si="33"/>
        <v>3.1818181818181819E-3</v>
      </c>
      <c r="R545">
        <f t="shared" si="34"/>
        <v>35</v>
      </c>
      <c r="S545" s="16">
        <f t="shared" si="32"/>
        <v>41914.092152777775</v>
      </c>
      <c r="T545">
        <f t="shared" si="35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8317</v>
      </c>
      <c r="P546" t="s">
        <v>8318</v>
      </c>
      <c r="Q546" s="11">
        <f t="shared" si="33"/>
        <v>1.2E-2</v>
      </c>
      <c r="R546">
        <f t="shared" si="34"/>
        <v>3</v>
      </c>
      <c r="S546" s="16">
        <f t="shared" si="32"/>
        <v>42525.656944444447</v>
      </c>
      <c r="T546">
        <f t="shared" si="35"/>
        <v>2016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8317</v>
      </c>
      <c r="P547" t="s">
        <v>8318</v>
      </c>
      <c r="Q547" s="11">
        <f t="shared" si="33"/>
        <v>0.27383999999999997</v>
      </c>
      <c r="R547">
        <f t="shared" si="34"/>
        <v>402.71</v>
      </c>
      <c r="S547" s="16">
        <f t="shared" si="32"/>
        <v>42283.592465277776</v>
      </c>
      <c r="T547">
        <f t="shared" si="35"/>
        <v>2015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8317</v>
      </c>
      <c r="P548" t="s">
        <v>8318</v>
      </c>
      <c r="Q548" s="11">
        <f t="shared" si="33"/>
        <v>8.6666666666666663E-4</v>
      </c>
      <c r="R548">
        <f t="shared" si="34"/>
        <v>26</v>
      </c>
      <c r="S548" s="16">
        <f t="shared" si="32"/>
        <v>42249.667997685188</v>
      </c>
      <c r="T548">
        <f t="shared" si="35"/>
        <v>2015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8317</v>
      </c>
      <c r="P549" t="s">
        <v>8318</v>
      </c>
      <c r="Q549" s="11">
        <f t="shared" si="33"/>
        <v>0</v>
      </c>
      <c r="R549">
        <f t="shared" si="34"/>
        <v>0</v>
      </c>
      <c r="S549" s="16">
        <f t="shared" si="32"/>
        <v>42380.696342592593</v>
      </c>
      <c r="T549">
        <f t="shared" si="35"/>
        <v>2016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8317</v>
      </c>
      <c r="P550" t="s">
        <v>8318</v>
      </c>
      <c r="Q550" s="11">
        <f t="shared" si="33"/>
        <v>8.9999999999999998E-4</v>
      </c>
      <c r="R550">
        <f t="shared" si="34"/>
        <v>9</v>
      </c>
      <c r="S550" s="16">
        <f t="shared" si="32"/>
        <v>42276.903333333335</v>
      </c>
      <c r="T550">
        <f t="shared" si="35"/>
        <v>2015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8317</v>
      </c>
      <c r="P551" t="s">
        <v>8318</v>
      </c>
      <c r="Q551" s="11">
        <f t="shared" si="33"/>
        <v>2.7199999999999998E-2</v>
      </c>
      <c r="R551">
        <f t="shared" si="34"/>
        <v>8.5</v>
      </c>
      <c r="S551" s="16">
        <f t="shared" si="32"/>
        <v>42163.636828703704</v>
      </c>
      <c r="T551">
        <f t="shared" si="35"/>
        <v>2015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8317</v>
      </c>
      <c r="P552" t="s">
        <v>8318</v>
      </c>
      <c r="Q552" s="11">
        <f t="shared" si="33"/>
        <v>7.0000000000000001E-3</v>
      </c>
      <c r="R552">
        <f t="shared" si="34"/>
        <v>8.75</v>
      </c>
      <c r="S552" s="16">
        <f t="shared" si="32"/>
        <v>42753.678761574076</v>
      </c>
      <c r="T552">
        <f t="shared" si="35"/>
        <v>2017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8317</v>
      </c>
      <c r="P553" t="s">
        <v>8318</v>
      </c>
      <c r="Q553" s="11">
        <f t="shared" si="33"/>
        <v>5.0413333333333331E-2</v>
      </c>
      <c r="R553">
        <f t="shared" si="34"/>
        <v>135.04</v>
      </c>
      <c r="S553" s="16">
        <f t="shared" si="32"/>
        <v>42173.275740740741</v>
      </c>
      <c r="T553">
        <f t="shared" si="35"/>
        <v>2015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8317</v>
      </c>
      <c r="P554" t="s">
        <v>8318</v>
      </c>
      <c r="Q554" s="11">
        <f t="shared" si="33"/>
        <v>0</v>
      </c>
      <c r="R554">
        <f t="shared" si="34"/>
        <v>0</v>
      </c>
      <c r="S554" s="16">
        <f t="shared" si="32"/>
        <v>42318.616851851853</v>
      </c>
      <c r="T554">
        <f t="shared" si="35"/>
        <v>2015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8317</v>
      </c>
      <c r="P555" t="s">
        <v>8318</v>
      </c>
      <c r="Q555" s="11">
        <f t="shared" si="33"/>
        <v>4.9199999999999999E-3</v>
      </c>
      <c r="R555">
        <f t="shared" si="34"/>
        <v>20.5</v>
      </c>
      <c r="S555" s="16">
        <f t="shared" si="32"/>
        <v>41927.71980324074</v>
      </c>
      <c r="T555">
        <f t="shared" si="35"/>
        <v>2014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8317</v>
      </c>
      <c r="P556" t="s">
        <v>8318</v>
      </c>
      <c r="Q556" s="11">
        <f t="shared" si="33"/>
        <v>0.36589147286821705</v>
      </c>
      <c r="R556">
        <f t="shared" si="34"/>
        <v>64.36</v>
      </c>
      <c r="S556" s="16">
        <f t="shared" si="32"/>
        <v>41901.684861111113</v>
      </c>
      <c r="T556">
        <f t="shared" si="35"/>
        <v>2014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8317</v>
      </c>
      <c r="P557" t="s">
        <v>8318</v>
      </c>
      <c r="Q557" s="11">
        <f t="shared" si="33"/>
        <v>0</v>
      </c>
      <c r="R557">
        <f t="shared" si="34"/>
        <v>0</v>
      </c>
      <c r="S557" s="16">
        <f t="shared" si="32"/>
        <v>42503.353506944448</v>
      </c>
      <c r="T557">
        <f t="shared" si="35"/>
        <v>2016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8317</v>
      </c>
      <c r="P558" t="s">
        <v>8318</v>
      </c>
      <c r="Q558" s="11">
        <f t="shared" si="33"/>
        <v>2.5000000000000001E-2</v>
      </c>
      <c r="R558">
        <f t="shared" si="34"/>
        <v>200</v>
      </c>
      <c r="S558" s="16">
        <f t="shared" si="32"/>
        <v>42345.860150462962</v>
      </c>
      <c r="T558">
        <f t="shared" si="35"/>
        <v>2015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8317</v>
      </c>
      <c r="P559" t="s">
        <v>8318</v>
      </c>
      <c r="Q559" s="11">
        <f t="shared" si="33"/>
        <v>9.1066666666666674E-3</v>
      </c>
      <c r="R559">
        <f t="shared" si="34"/>
        <v>68.3</v>
      </c>
      <c r="S559" s="16">
        <f t="shared" si="32"/>
        <v>42676.942164351851</v>
      </c>
      <c r="T559">
        <f t="shared" si="35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8317</v>
      </c>
      <c r="P560" t="s">
        <v>8318</v>
      </c>
      <c r="Q560" s="11">
        <f t="shared" si="33"/>
        <v>0</v>
      </c>
      <c r="R560">
        <f t="shared" si="34"/>
        <v>0</v>
      </c>
      <c r="S560" s="16">
        <f t="shared" si="32"/>
        <v>42057.883159722223</v>
      </c>
      <c r="T560">
        <f t="shared" si="35"/>
        <v>2015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8317</v>
      </c>
      <c r="P561" t="s">
        <v>8318</v>
      </c>
      <c r="Q561" s="11">
        <f t="shared" si="33"/>
        <v>2.0833333333333335E-4</v>
      </c>
      <c r="R561">
        <f t="shared" si="34"/>
        <v>50</v>
      </c>
      <c r="S561" s="16">
        <f t="shared" si="32"/>
        <v>42321.283101851848</v>
      </c>
      <c r="T561">
        <f t="shared" si="35"/>
        <v>2015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8317</v>
      </c>
      <c r="P562" t="s">
        <v>8318</v>
      </c>
      <c r="Q562" s="11">
        <f t="shared" si="33"/>
        <v>1.2E-4</v>
      </c>
      <c r="R562">
        <f t="shared" si="34"/>
        <v>4</v>
      </c>
      <c r="S562" s="16">
        <f t="shared" si="32"/>
        <v>41960.771354166667</v>
      </c>
      <c r="T562">
        <f t="shared" si="35"/>
        <v>2014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8317</v>
      </c>
      <c r="P563" t="s">
        <v>8318</v>
      </c>
      <c r="Q563" s="11">
        <f t="shared" si="33"/>
        <v>3.6666666666666666E-3</v>
      </c>
      <c r="R563">
        <f t="shared" si="34"/>
        <v>27.5</v>
      </c>
      <c r="S563" s="16">
        <f t="shared" si="32"/>
        <v>42268.658715277779</v>
      </c>
      <c r="T563">
        <f t="shared" si="35"/>
        <v>2015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8317</v>
      </c>
      <c r="P564" t="s">
        <v>8318</v>
      </c>
      <c r="Q564" s="11">
        <f t="shared" si="33"/>
        <v>0</v>
      </c>
      <c r="R564">
        <f t="shared" si="34"/>
        <v>0</v>
      </c>
      <c r="S564" s="16">
        <f t="shared" si="32"/>
        <v>42692.389062500006</v>
      </c>
      <c r="T564">
        <f t="shared" si="35"/>
        <v>2016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8317</v>
      </c>
      <c r="P565" t="s">
        <v>8318</v>
      </c>
      <c r="Q565" s="11">
        <f t="shared" si="33"/>
        <v>9.0666666666666662E-4</v>
      </c>
      <c r="R565">
        <f t="shared" si="34"/>
        <v>34</v>
      </c>
      <c r="S565" s="16">
        <f t="shared" si="32"/>
        <v>42022.069988425923</v>
      </c>
      <c r="T565">
        <f t="shared" si="35"/>
        <v>2015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8317</v>
      </c>
      <c r="P566" t="s">
        <v>8318</v>
      </c>
      <c r="Q566" s="11">
        <f t="shared" si="33"/>
        <v>5.5555555555555558E-5</v>
      </c>
      <c r="R566">
        <f t="shared" si="34"/>
        <v>1</v>
      </c>
      <c r="S566" s="16">
        <f t="shared" si="32"/>
        <v>42411.942997685182</v>
      </c>
      <c r="T566">
        <f t="shared" si="35"/>
        <v>2016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8317</v>
      </c>
      <c r="P567" t="s">
        <v>8318</v>
      </c>
      <c r="Q567" s="11">
        <f t="shared" si="33"/>
        <v>0</v>
      </c>
      <c r="R567">
        <f t="shared" si="34"/>
        <v>0</v>
      </c>
      <c r="S567" s="16">
        <f t="shared" si="32"/>
        <v>42165.785289351858</v>
      </c>
      <c r="T567">
        <f t="shared" si="35"/>
        <v>2015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8317</v>
      </c>
      <c r="P568" t="s">
        <v>8318</v>
      </c>
      <c r="Q568" s="11">
        <f t="shared" si="33"/>
        <v>2.0000000000000001E-4</v>
      </c>
      <c r="R568">
        <f t="shared" si="34"/>
        <v>1</v>
      </c>
      <c r="S568" s="16">
        <f t="shared" si="32"/>
        <v>42535.68440972222</v>
      </c>
      <c r="T568">
        <f t="shared" si="35"/>
        <v>2016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8317</v>
      </c>
      <c r="P569" t="s">
        <v>8318</v>
      </c>
      <c r="Q569" s="11">
        <f t="shared" si="33"/>
        <v>0</v>
      </c>
      <c r="R569">
        <f t="shared" si="34"/>
        <v>0</v>
      </c>
      <c r="S569" s="16">
        <f t="shared" si="32"/>
        <v>41975.842523148152</v>
      </c>
      <c r="T569">
        <f t="shared" si="35"/>
        <v>2014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8317</v>
      </c>
      <c r="P570" t="s">
        <v>8318</v>
      </c>
      <c r="Q570" s="11">
        <f t="shared" si="33"/>
        <v>0.01</v>
      </c>
      <c r="R570">
        <f t="shared" si="34"/>
        <v>49</v>
      </c>
      <c r="S570" s="16">
        <f t="shared" si="32"/>
        <v>42348.9215625</v>
      </c>
      <c r="T570">
        <f t="shared" si="35"/>
        <v>2015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8317</v>
      </c>
      <c r="P571" t="s">
        <v>8318</v>
      </c>
      <c r="Q571" s="11">
        <f t="shared" si="33"/>
        <v>8.0000000000000002E-3</v>
      </c>
      <c r="R571">
        <f t="shared" si="34"/>
        <v>20</v>
      </c>
      <c r="S571" s="16">
        <f t="shared" si="32"/>
        <v>42340.847361111111</v>
      </c>
      <c r="T571">
        <f t="shared" si="35"/>
        <v>2015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8317</v>
      </c>
      <c r="P572" t="s">
        <v>8318</v>
      </c>
      <c r="Q572" s="11">
        <f t="shared" si="33"/>
        <v>1.6705882352941177E-3</v>
      </c>
      <c r="R572">
        <f t="shared" si="34"/>
        <v>142</v>
      </c>
      <c r="S572" s="16">
        <f t="shared" si="32"/>
        <v>42388.798252314817</v>
      </c>
      <c r="T572">
        <f t="shared" si="35"/>
        <v>2016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8317</v>
      </c>
      <c r="P573" t="s">
        <v>8318</v>
      </c>
      <c r="Q573" s="11">
        <f t="shared" si="33"/>
        <v>4.2399999999999998E-3</v>
      </c>
      <c r="R573">
        <f t="shared" si="34"/>
        <v>53</v>
      </c>
      <c r="S573" s="16">
        <f t="shared" si="32"/>
        <v>42192.816238425927</v>
      </c>
      <c r="T573">
        <f t="shared" si="35"/>
        <v>2015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8317</v>
      </c>
      <c r="P574" t="s">
        <v>8318</v>
      </c>
      <c r="Q574" s="11">
        <f t="shared" si="33"/>
        <v>0</v>
      </c>
      <c r="R574">
        <f t="shared" si="34"/>
        <v>0</v>
      </c>
      <c r="S574" s="16">
        <f t="shared" si="32"/>
        <v>42282.71629629629</v>
      </c>
      <c r="T574">
        <f t="shared" si="35"/>
        <v>2015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8317</v>
      </c>
      <c r="P575" t="s">
        <v>8318</v>
      </c>
      <c r="Q575" s="11">
        <f t="shared" si="33"/>
        <v>3.892538925389254E-3</v>
      </c>
      <c r="R575">
        <f t="shared" si="34"/>
        <v>38.44</v>
      </c>
      <c r="S575" s="16">
        <f t="shared" si="32"/>
        <v>41963.050127314811</v>
      </c>
      <c r="T575">
        <f t="shared" si="35"/>
        <v>2014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8317</v>
      </c>
      <c r="P576" t="s">
        <v>8318</v>
      </c>
      <c r="Q576" s="11">
        <f t="shared" si="33"/>
        <v>7.1556350626118068E-3</v>
      </c>
      <c r="R576">
        <f t="shared" si="34"/>
        <v>20</v>
      </c>
      <c r="S576" s="16">
        <f t="shared" si="32"/>
        <v>42632.443368055552</v>
      </c>
      <c r="T576">
        <f t="shared" si="35"/>
        <v>2016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8317</v>
      </c>
      <c r="P577" t="s">
        <v>8318</v>
      </c>
      <c r="Q577" s="11">
        <f t="shared" si="33"/>
        <v>4.3166666666666666E-3</v>
      </c>
      <c r="R577">
        <f t="shared" si="34"/>
        <v>64.75</v>
      </c>
      <c r="S577" s="16">
        <f t="shared" si="32"/>
        <v>42138.692627314813</v>
      </c>
      <c r="T577">
        <f t="shared" si="35"/>
        <v>2015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8317</v>
      </c>
      <c r="P578" t="s">
        <v>8318</v>
      </c>
      <c r="Q578" s="11">
        <f t="shared" si="33"/>
        <v>1.2500000000000001E-5</v>
      </c>
      <c r="R578">
        <f t="shared" si="34"/>
        <v>1</v>
      </c>
      <c r="S578" s="16">
        <f t="shared" ref="S578:S641" si="36">(((J578/60)/60)/24)+DATE(1970,1,1)</f>
        <v>42031.471666666665</v>
      </c>
      <c r="T578">
        <f t="shared" si="35"/>
        <v>2015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8317</v>
      </c>
      <c r="P579" t="s">
        <v>8318</v>
      </c>
      <c r="Q579" s="11">
        <f t="shared" ref="Q579:Q642" si="37">E579/D579</f>
        <v>2E-3</v>
      </c>
      <c r="R579">
        <f t="shared" ref="R579:R642" si="38">IFERROR(ROUND(E579/L579,2),0)</f>
        <v>10</v>
      </c>
      <c r="S579" s="16">
        <f t="shared" si="36"/>
        <v>42450.589143518519</v>
      </c>
      <c r="T579">
        <f t="shared" ref="T579:T642" si="39">YEAR(S579)</f>
        <v>2016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8317</v>
      </c>
      <c r="P580" t="s">
        <v>8318</v>
      </c>
      <c r="Q580" s="11">
        <f t="shared" si="37"/>
        <v>1.12E-4</v>
      </c>
      <c r="R580">
        <f t="shared" si="38"/>
        <v>2</v>
      </c>
      <c r="S580" s="16">
        <f t="shared" si="36"/>
        <v>42230.578622685185</v>
      </c>
      <c r="T580">
        <f t="shared" si="39"/>
        <v>2015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8317</v>
      </c>
      <c r="P581" t="s">
        <v>8318</v>
      </c>
      <c r="Q581" s="11">
        <f t="shared" si="37"/>
        <v>1.4583333333333334E-2</v>
      </c>
      <c r="R581">
        <f t="shared" si="38"/>
        <v>35</v>
      </c>
      <c r="S581" s="16">
        <f t="shared" si="36"/>
        <v>41968.852118055554</v>
      </c>
      <c r="T581">
        <f t="shared" si="39"/>
        <v>2014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8317</v>
      </c>
      <c r="P582" t="s">
        <v>8318</v>
      </c>
      <c r="Q582" s="11">
        <f t="shared" si="37"/>
        <v>3.3333333333333332E-4</v>
      </c>
      <c r="R582">
        <f t="shared" si="38"/>
        <v>1</v>
      </c>
      <c r="S582" s="16">
        <f t="shared" si="36"/>
        <v>42605.908182870371</v>
      </c>
      <c r="T582">
        <f t="shared" si="3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8317</v>
      </c>
      <c r="P583" t="s">
        <v>8318</v>
      </c>
      <c r="Q583" s="11">
        <f t="shared" si="37"/>
        <v>0</v>
      </c>
      <c r="R583">
        <f t="shared" si="38"/>
        <v>0</v>
      </c>
      <c r="S583" s="16">
        <f t="shared" si="36"/>
        <v>42188.012777777782</v>
      </c>
      <c r="T583">
        <f t="shared" si="39"/>
        <v>2015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8317</v>
      </c>
      <c r="P584" t="s">
        <v>8318</v>
      </c>
      <c r="Q584" s="11">
        <f t="shared" si="37"/>
        <v>0</v>
      </c>
      <c r="R584">
        <f t="shared" si="38"/>
        <v>0</v>
      </c>
      <c r="S584" s="16">
        <f t="shared" si="36"/>
        <v>42055.739803240736</v>
      </c>
      <c r="T584">
        <f t="shared" si="39"/>
        <v>2015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8317</v>
      </c>
      <c r="P585" t="s">
        <v>8318</v>
      </c>
      <c r="Q585" s="11">
        <f t="shared" si="37"/>
        <v>1.1111111111111112E-4</v>
      </c>
      <c r="R585">
        <f t="shared" si="38"/>
        <v>1</v>
      </c>
      <c r="S585" s="16">
        <f t="shared" si="36"/>
        <v>42052.93850694444</v>
      </c>
      <c r="T585">
        <f t="shared" si="39"/>
        <v>2015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8317</v>
      </c>
      <c r="P586" t="s">
        <v>8318</v>
      </c>
      <c r="Q586" s="11">
        <f t="shared" si="37"/>
        <v>0.01</v>
      </c>
      <c r="R586">
        <f t="shared" si="38"/>
        <v>5</v>
      </c>
      <c r="S586" s="16">
        <f t="shared" si="36"/>
        <v>42049.716620370367</v>
      </c>
      <c r="T586">
        <f t="shared" si="39"/>
        <v>2015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8317</v>
      </c>
      <c r="P587" t="s">
        <v>8318</v>
      </c>
      <c r="Q587" s="11">
        <f t="shared" si="37"/>
        <v>0</v>
      </c>
      <c r="R587">
        <f t="shared" si="38"/>
        <v>0</v>
      </c>
      <c r="S587" s="16">
        <f t="shared" si="36"/>
        <v>42283.3909375</v>
      </c>
      <c r="T587">
        <f t="shared" si="39"/>
        <v>2015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8317</v>
      </c>
      <c r="P588" t="s">
        <v>8318</v>
      </c>
      <c r="Q588" s="11">
        <f t="shared" si="37"/>
        <v>5.5999999999999999E-3</v>
      </c>
      <c r="R588">
        <f t="shared" si="38"/>
        <v>14</v>
      </c>
      <c r="S588" s="16">
        <f t="shared" si="36"/>
        <v>42020.854247685187</v>
      </c>
      <c r="T588">
        <f t="shared" si="39"/>
        <v>2015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8317</v>
      </c>
      <c r="P589" t="s">
        <v>8318</v>
      </c>
      <c r="Q589" s="11">
        <f t="shared" si="37"/>
        <v>9.0833333333333335E-2</v>
      </c>
      <c r="R589">
        <f t="shared" si="38"/>
        <v>389.29</v>
      </c>
      <c r="S589" s="16">
        <f t="shared" si="36"/>
        <v>42080.757326388892</v>
      </c>
      <c r="T589">
        <f t="shared" si="39"/>
        <v>2015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8317</v>
      </c>
      <c r="P590" t="s">
        <v>8318</v>
      </c>
      <c r="Q590" s="11">
        <f t="shared" si="37"/>
        <v>3.3444444444444443E-2</v>
      </c>
      <c r="R590">
        <f t="shared" si="38"/>
        <v>150.5</v>
      </c>
      <c r="S590" s="16">
        <f t="shared" si="36"/>
        <v>42631.769513888896</v>
      </c>
      <c r="T590">
        <f t="shared" si="39"/>
        <v>2016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8317</v>
      </c>
      <c r="P591" t="s">
        <v>8318</v>
      </c>
      <c r="Q591" s="11">
        <f t="shared" si="37"/>
        <v>1.3333333333333334E-4</v>
      </c>
      <c r="R591">
        <f t="shared" si="38"/>
        <v>1</v>
      </c>
      <c r="S591" s="16">
        <f t="shared" si="36"/>
        <v>42178.614571759259</v>
      </c>
      <c r="T591">
        <f t="shared" si="39"/>
        <v>2015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8317</v>
      </c>
      <c r="P592" t="s">
        <v>8318</v>
      </c>
      <c r="Q592" s="11">
        <f t="shared" si="37"/>
        <v>4.4600000000000001E-2</v>
      </c>
      <c r="R592">
        <f t="shared" si="38"/>
        <v>24.78</v>
      </c>
      <c r="S592" s="16">
        <f t="shared" si="36"/>
        <v>42377.554756944446</v>
      </c>
      <c r="T592">
        <f t="shared" si="39"/>
        <v>2016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8317</v>
      </c>
      <c r="P593" t="s">
        <v>8318</v>
      </c>
      <c r="Q593" s="11">
        <f t="shared" si="37"/>
        <v>6.0999999999999997E-4</v>
      </c>
      <c r="R593">
        <f t="shared" si="38"/>
        <v>30.5</v>
      </c>
      <c r="S593" s="16">
        <f t="shared" si="36"/>
        <v>42177.543171296296</v>
      </c>
      <c r="T593">
        <f t="shared" si="39"/>
        <v>2015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8317</v>
      </c>
      <c r="P594" t="s">
        <v>8318</v>
      </c>
      <c r="Q594" s="11">
        <f t="shared" si="37"/>
        <v>3.3333333333333333E-2</v>
      </c>
      <c r="R594">
        <f t="shared" si="38"/>
        <v>250</v>
      </c>
      <c r="S594" s="16">
        <f t="shared" si="36"/>
        <v>41946.232175925928</v>
      </c>
      <c r="T594">
        <f t="shared" si="3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8317</v>
      </c>
      <c r="P595" t="s">
        <v>8318</v>
      </c>
      <c r="Q595" s="11">
        <f t="shared" si="37"/>
        <v>0.23</v>
      </c>
      <c r="R595">
        <f t="shared" si="38"/>
        <v>16.43</v>
      </c>
      <c r="S595" s="16">
        <f t="shared" si="36"/>
        <v>42070.677604166667</v>
      </c>
      <c r="T595">
        <f t="shared" si="39"/>
        <v>2015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8317</v>
      </c>
      <c r="P596" t="s">
        <v>8318</v>
      </c>
      <c r="Q596" s="11">
        <f t="shared" si="37"/>
        <v>1.0399999999999999E-3</v>
      </c>
      <c r="R596">
        <f t="shared" si="38"/>
        <v>13</v>
      </c>
      <c r="S596" s="16">
        <f t="shared" si="36"/>
        <v>42446.780162037037</v>
      </c>
      <c r="T596">
        <f t="shared" si="39"/>
        <v>2016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8317</v>
      </c>
      <c r="P597" t="s">
        <v>8318</v>
      </c>
      <c r="Q597" s="11">
        <f t="shared" si="37"/>
        <v>4.2599999999999999E-3</v>
      </c>
      <c r="R597">
        <f t="shared" si="38"/>
        <v>53.25</v>
      </c>
      <c r="S597" s="16">
        <f t="shared" si="36"/>
        <v>42083.069884259254</v>
      </c>
      <c r="T597">
        <f t="shared" si="39"/>
        <v>2015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8317</v>
      </c>
      <c r="P598" t="s">
        <v>8318</v>
      </c>
      <c r="Q598" s="11">
        <f t="shared" si="37"/>
        <v>2.9999999999999997E-4</v>
      </c>
      <c r="R598">
        <f t="shared" si="38"/>
        <v>3</v>
      </c>
      <c r="S598" s="16">
        <f t="shared" si="36"/>
        <v>42646.896898148145</v>
      </c>
      <c r="T598">
        <f t="shared" si="39"/>
        <v>2016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8317</v>
      </c>
      <c r="P599" t="s">
        <v>8318</v>
      </c>
      <c r="Q599" s="11">
        <f t="shared" si="37"/>
        <v>2.6666666666666666E-3</v>
      </c>
      <c r="R599">
        <f t="shared" si="38"/>
        <v>10</v>
      </c>
      <c r="S599" s="16">
        <f t="shared" si="36"/>
        <v>42545.705266203702</v>
      </c>
      <c r="T599">
        <f t="shared" si="39"/>
        <v>2016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8317</v>
      </c>
      <c r="P600" t="s">
        <v>8318</v>
      </c>
      <c r="Q600" s="11">
        <f t="shared" si="37"/>
        <v>0.34</v>
      </c>
      <c r="R600">
        <f t="shared" si="38"/>
        <v>121.43</v>
      </c>
      <c r="S600" s="16">
        <f t="shared" si="36"/>
        <v>41948.00209490741</v>
      </c>
      <c r="T600">
        <f t="shared" si="39"/>
        <v>2014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8317</v>
      </c>
      <c r="P601" t="s">
        <v>8318</v>
      </c>
      <c r="Q601" s="11">
        <f t="shared" si="37"/>
        <v>6.2E-4</v>
      </c>
      <c r="R601">
        <f t="shared" si="38"/>
        <v>15.5</v>
      </c>
      <c r="S601" s="16">
        <f t="shared" si="36"/>
        <v>42047.812523148154</v>
      </c>
      <c r="T601">
        <f t="shared" si="39"/>
        <v>2015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8317</v>
      </c>
      <c r="P602" t="s">
        <v>8318</v>
      </c>
      <c r="Q602" s="11">
        <f t="shared" si="37"/>
        <v>0.02</v>
      </c>
      <c r="R602">
        <f t="shared" si="38"/>
        <v>100</v>
      </c>
      <c r="S602" s="16">
        <f t="shared" si="36"/>
        <v>42073.798171296294</v>
      </c>
      <c r="T602">
        <f t="shared" si="39"/>
        <v>2015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8317</v>
      </c>
      <c r="P603" t="s">
        <v>8318</v>
      </c>
      <c r="Q603" s="11">
        <f t="shared" si="37"/>
        <v>1.4E-2</v>
      </c>
      <c r="R603">
        <f t="shared" si="38"/>
        <v>23.33</v>
      </c>
      <c r="S603" s="16">
        <f t="shared" si="36"/>
        <v>41969.858090277776</v>
      </c>
      <c r="T603">
        <f t="shared" si="39"/>
        <v>2014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8317</v>
      </c>
      <c r="P604" t="s">
        <v>8318</v>
      </c>
      <c r="Q604" s="11">
        <f t="shared" si="37"/>
        <v>0</v>
      </c>
      <c r="R604">
        <f t="shared" si="38"/>
        <v>0</v>
      </c>
      <c r="S604" s="16">
        <f t="shared" si="36"/>
        <v>42143.79415509259</v>
      </c>
      <c r="T604">
        <f t="shared" si="39"/>
        <v>2015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8317</v>
      </c>
      <c r="P605" t="s">
        <v>8318</v>
      </c>
      <c r="Q605" s="11">
        <f t="shared" si="37"/>
        <v>3.9334666666666664E-2</v>
      </c>
      <c r="R605">
        <f t="shared" si="38"/>
        <v>45.39</v>
      </c>
      <c r="S605" s="16">
        <f t="shared" si="36"/>
        <v>41835.639155092591</v>
      </c>
      <c r="T605">
        <f t="shared" si="39"/>
        <v>2014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8317</v>
      </c>
      <c r="P606" t="s">
        <v>8318</v>
      </c>
      <c r="Q606" s="11">
        <f t="shared" si="37"/>
        <v>0</v>
      </c>
      <c r="R606">
        <f t="shared" si="38"/>
        <v>0</v>
      </c>
      <c r="S606" s="16">
        <f t="shared" si="36"/>
        <v>41849.035370370373</v>
      </c>
      <c r="T606">
        <f t="shared" si="39"/>
        <v>2014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8317</v>
      </c>
      <c r="P607" t="s">
        <v>8318</v>
      </c>
      <c r="Q607" s="11">
        <f t="shared" si="37"/>
        <v>2.6200000000000001E-2</v>
      </c>
      <c r="R607">
        <f t="shared" si="38"/>
        <v>16.38</v>
      </c>
      <c r="S607" s="16">
        <f t="shared" si="36"/>
        <v>42194.357731481476</v>
      </c>
      <c r="T607">
        <f t="shared" si="39"/>
        <v>2015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8317</v>
      </c>
      <c r="P608" t="s">
        <v>8318</v>
      </c>
      <c r="Q608" s="11">
        <f t="shared" si="37"/>
        <v>2E-3</v>
      </c>
      <c r="R608">
        <f t="shared" si="38"/>
        <v>10</v>
      </c>
      <c r="S608" s="16">
        <f t="shared" si="36"/>
        <v>42102.650567129633</v>
      </c>
      <c r="T608">
        <f t="shared" si="3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8317</v>
      </c>
      <c r="P609" t="s">
        <v>8318</v>
      </c>
      <c r="Q609" s="11">
        <f t="shared" si="37"/>
        <v>0</v>
      </c>
      <c r="R609">
        <f t="shared" si="38"/>
        <v>0</v>
      </c>
      <c r="S609" s="16">
        <f t="shared" si="36"/>
        <v>42300.825648148151</v>
      </c>
      <c r="T609">
        <f t="shared" si="39"/>
        <v>2015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8317</v>
      </c>
      <c r="P610" t="s">
        <v>8318</v>
      </c>
      <c r="Q610" s="11">
        <f t="shared" si="37"/>
        <v>9.7400000000000004E-3</v>
      </c>
      <c r="R610">
        <f t="shared" si="38"/>
        <v>292.2</v>
      </c>
      <c r="S610" s="16">
        <f t="shared" si="36"/>
        <v>42140.921064814815</v>
      </c>
      <c r="T610">
        <f t="shared" si="3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8317</v>
      </c>
      <c r="P611" t="s">
        <v>8318</v>
      </c>
      <c r="Q611" s="11">
        <f t="shared" si="37"/>
        <v>6.41025641025641E-3</v>
      </c>
      <c r="R611">
        <f t="shared" si="38"/>
        <v>5</v>
      </c>
      <c r="S611" s="16">
        <f t="shared" si="36"/>
        <v>42307.034074074079</v>
      </c>
      <c r="T611">
        <f t="shared" si="39"/>
        <v>2015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8317</v>
      </c>
      <c r="P612" t="s">
        <v>8318</v>
      </c>
      <c r="Q612" s="11">
        <f t="shared" si="37"/>
        <v>0</v>
      </c>
      <c r="R612">
        <f t="shared" si="38"/>
        <v>0</v>
      </c>
      <c r="S612" s="16">
        <f t="shared" si="36"/>
        <v>42086.83085648148</v>
      </c>
      <c r="T612">
        <f t="shared" si="39"/>
        <v>2015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8317</v>
      </c>
      <c r="P613" t="s">
        <v>8318</v>
      </c>
      <c r="Q613" s="11">
        <f t="shared" si="37"/>
        <v>0</v>
      </c>
      <c r="R613">
        <f t="shared" si="38"/>
        <v>0</v>
      </c>
      <c r="S613" s="16">
        <f t="shared" si="36"/>
        <v>42328.560613425929</v>
      </c>
      <c r="T613">
        <f t="shared" si="39"/>
        <v>2015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8317</v>
      </c>
      <c r="P614" t="s">
        <v>8318</v>
      </c>
      <c r="Q614" s="11">
        <f t="shared" si="37"/>
        <v>0</v>
      </c>
      <c r="R614">
        <f t="shared" si="38"/>
        <v>0</v>
      </c>
      <c r="S614" s="16">
        <f t="shared" si="36"/>
        <v>42585.031782407401</v>
      </c>
      <c r="T614">
        <f t="shared" si="39"/>
        <v>2016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8317</v>
      </c>
      <c r="P615" t="s">
        <v>8318</v>
      </c>
      <c r="Q615" s="11">
        <f t="shared" si="37"/>
        <v>0.21363333333333334</v>
      </c>
      <c r="R615">
        <f t="shared" si="38"/>
        <v>105.93</v>
      </c>
      <c r="S615" s="16">
        <f t="shared" si="36"/>
        <v>42247.496759259258</v>
      </c>
      <c r="T615">
        <f t="shared" si="39"/>
        <v>2015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8317</v>
      </c>
      <c r="P616" t="s">
        <v>8318</v>
      </c>
      <c r="Q616" s="11">
        <f t="shared" si="37"/>
        <v>0</v>
      </c>
      <c r="R616">
        <f t="shared" si="38"/>
        <v>0</v>
      </c>
      <c r="S616" s="16">
        <f t="shared" si="36"/>
        <v>42515.061805555553</v>
      </c>
      <c r="T616">
        <f t="shared" si="3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8317</v>
      </c>
      <c r="P617" t="s">
        <v>8318</v>
      </c>
      <c r="Q617" s="11">
        <f t="shared" si="37"/>
        <v>0</v>
      </c>
      <c r="R617">
        <f t="shared" si="38"/>
        <v>0</v>
      </c>
      <c r="S617" s="16">
        <f t="shared" si="36"/>
        <v>42242.122210648144</v>
      </c>
      <c r="T617">
        <f t="shared" si="39"/>
        <v>2015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8317</v>
      </c>
      <c r="P618" t="s">
        <v>8318</v>
      </c>
      <c r="Q618" s="11">
        <f t="shared" si="37"/>
        <v>0</v>
      </c>
      <c r="R618">
        <f t="shared" si="38"/>
        <v>0</v>
      </c>
      <c r="S618" s="16">
        <f t="shared" si="36"/>
        <v>42761.376238425932</v>
      </c>
      <c r="T618">
        <f t="shared" si="39"/>
        <v>2017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8317</v>
      </c>
      <c r="P619" t="s">
        <v>8318</v>
      </c>
      <c r="Q619" s="11">
        <f t="shared" si="37"/>
        <v>0.03</v>
      </c>
      <c r="R619">
        <f t="shared" si="38"/>
        <v>20</v>
      </c>
      <c r="S619" s="16">
        <f t="shared" si="36"/>
        <v>42087.343090277776</v>
      </c>
      <c r="T619">
        <f t="shared" si="3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8317</v>
      </c>
      <c r="P620" t="s">
        <v>8318</v>
      </c>
      <c r="Q620" s="11">
        <f t="shared" si="37"/>
        <v>0</v>
      </c>
      <c r="R620">
        <f t="shared" si="38"/>
        <v>0</v>
      </c>
      <c r="S620" s="16">
        <f t="shared" si="36"/>
        <v>42317.810219907406</v>
      </c>
      <c r="T620">
        <f t="shared" si="39"/>
        <v>2015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8317</v>
      </c>
      <c r="P621" t="s">
        <v>8318</v>
      </c>
      <c r="Q621" s="11">
        <f t="shared" si="37"/>
        <v>3.9999999999999998E-7</v>
      </c>
      <c r="R621">
        <f t="shared" si="38"/>
        <v>1</v>
      </c>
      <c r="S621" s="16">
        <f t="shared" si="36"/>
        <v>41908.650347222225</v>
      </c>
      <c r="T621">
        <f t="shared" si="39"/>
        <v>2014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8317</v>
      </c>
      <c r="P622" t="s">
        <v>8318</v>
      </c>
      <c r="Q622" s="11">
        <f t="shared" si="37"/>
        <v>0.01</v>
      </c>
      <c r="R622">
        <f t="shared" si="38"/>
        <v>300</v>
      </c>
      <c r="S622" s="16">
        <f t="shared" si="36"/>
        <v>41831.716874999998</v>
      </c>
      <c r="T622">
        <f t="shared" si="39"/>
        <v>2014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8317</v>
      </c>
      <c r="P623" t="s">
        <v>8318</v>
      </c>
      <c r="Q623" s="11">
        <f t="shared" si="37"/>
        <v>1.044E-2</v>
      </c>
      <c r="R623">
        <f t="shared" si="38"/>
        <v>87</v>
      </c>
      <c r="S623" s="16">
        <f t="shared" si="36"/>
        <v>42528.987696759257</v>
      </c>
      <c r="T623">
        <f t="shared" si="39"/>
        <v>2016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8317</v>
      </c>
      <c r="P624" t="s">
        <v>8318</v>
      </c>
      <c r="Q624" s="11">
        <f t="shared" si="37"/>
        <v>5.6833333333333333E-2</v>
      </c>
      <c r="R624">
        <f t="shared" si="38"/>
        <v>37.89</v>
      </c>
      <c r="S624" s="16">
        <f t="shared" si="36"/>
        <v>42532.774745370371</v>
      </c>
      <c r="T624">
        <f t="shared" si="39"/>
        <v>2016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8317</v>
      </c>
      <c r="P625" t="s">
        <v>8318</v>
      </c>
      <c r="Q625" s="11">
        <f t="shared" si="37"/>
        <v>0</v>
      </c>
      <c r="R625">
        <f t="shared" si="38"/>
        <v>0</v>
      </c>
      <c r="S625" s="16">
        <f t="shared" si="36"/>
        <v>42122.009224537032</v>
      </c>
      <c r="T625">
        <f t="shared" si="39"/>
        <v>2015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8317</v>
      </c>
      <c r="P626" t="s">
        <v>8318</v>
      </c>
      <c r="Q626" s="11">
        <f t="shared" si="37"/>
        <v>0</v>
      </c>
      <c r="R626">
        <f t="shared" si="38"/>
        <v>0</v>
      </c>
      <c r="S626" s="16">
        <f t="shared" si="36"/>
        <v>42108.988900462966</v>
      </c>
      <c r="T626">
        <f t="shared" si="39"/>
        <v>2015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8317</v>
      </c>
      <c r="P627" t="s">
        <v>8318</v>
      </c>
      <c r="Q627" s="11">
        <f t="shared" si="37"/>
        <v>0</v>
      </c>
      <c r="R627">
        <f t="shared" si="38"/>
        <v>0</v>
      </c>
      <c r="S627" s="16">
        <f t="shared" si="36"/>
        <v>42790.895567129628</v>
      </c>
      <c r="T627">
        <f t="shared" si="39"/>
        <v>2017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8317</v>
      </c>
      <c r="P628" t="s">
        <v>8318</v>
      </c>
      <c r="Q628" s="11">
        <f t="shared" si="37"/>
        <v>0.17380000000000001</v>
      </c>
      <c r="R628">
        <f t="shared" si="38"/>
        <v>111.41</v>
      </c>
      <c r="S628" s="16">
        <f t="shared" si="36"/>
        <v>42198.559479166666</v>
      </c>
      <c r="T628">
        <f t="shared" si="39"/>
        <v>2015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8317</v>
      </c>
      <c r="P629" t="s">
        <v>8318</v>
      </c>
      <c r="Q629" s="11">
        <f t="shared" si="37"/>
        <v>2.0000000000000001E-4</v>
      </c>
      <c r="R629">
        <f t="shared" si="38"/>
        <v>90</v>
      </c>
      <c r="S629" s="16">
        <f t="shared" si="36"/>
        <v>42384.306840277779</v>
      </c>
      <c r="T629">
        <f t="shared" si="39"/>
        <v>2016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8317</v>
      </c>
      <c r="P630" t="s">
        <v>8318</v>
      </c>
      <c r="Q630" s="11">
        <f t="shared" si="37"/>
        <v>0</v>
      </c>
      <c r="R630">
        <f t="shared" si="38"/>
        <v>0</v>
      </c>
      <c r="S630" s="16">
        <f t="shared" si="36"/>
        <v>41803.692789351851</v>
      </c>
      <c r="T630">
        <f t="shared" si="39"/>
        <v>2014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8317</v>
      </c>
      <c r="P631" t="s">
        <v>8318</v>
      </c>
      <c r="Q631" s="11">
        <f t="shared" si="37"/>
        <v>1.75E-3</v>
      </c>
      <c r="R631">
        <f t="shared" si="38"/>
        <v>116.67</v>
      </c>
      <c r="S631" s="16">
        <f t="shared" si="36"/>
        <v>42474.637824074074</v>
      </c>
      <c r="T631">
        <f t="shared" si="39"/>
        <v>2016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8317</v>
      </c>
      <c r="P632" t="s">
        <v>8318</v>
      </c>
      <c r="Q632" s="11">
        <f t="shared" si="37"/>
        <v>8.3340278356529708E-4</v>
      </c>
      <c r="R632">
        <f t="shared" si="38"/>
        <v>10</v>
      </c>
      <c r="S632" s="16">
        <f t="shared" si="36"/>
        <v>42223.619456018518</v>
      </c>
      <c r="T632">
        <f t="shared" si="39"/>
        <v>2015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8317</v>
      </c>
      <c r="P633" t="s">
        <v>8318</v>
      </c>
      <c r="Q633" s="11">
        <f t="shared" si="37"/>
        <v>1.38E-2</v>
      </c>
      <c r="R633">
        <f t="shared" si="38"/>
        <v>76.67</v>
      </c>
      <c r="S633" s="16">
        <f t="shared" si="36"/>
        <v>42489.772326388891</v>
      </c>
      <c r="T633">
        <f t="shared" si="39"/>
        <v>2016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8317</v>
      </c>
      <c r="P634" t="s">
        <v>8318</v>
      </c>
      <c r="Q634" s="11">
        <f t="shared" si="37"/>
        <v>0</v>
      </c>
      <c r="R634">
        <f t="shared" si="38"/>
        <v>0</v>
      </c>
      <c r="S634" s="16">
        <f t="shared" si="36"/>
        <v>42303.659317129626</v>
      </c>
      <c r="T634">
        <f t="shared" si="39"/>
        <v>2015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8317</v>
      </c>
      <c r="P635" t="s">
        <v>8318</v>
      </c>
      <c r="Q635" s="11">
        <f t="shared" si="37"/>
        <v>0.1245</v>
      </c>
      <c r="R635">
        <f t="shared" si="38"/>
        <v>49.8</v>
      </c>
      <c r="S635" s="16">
        <f t="shared" si="36"/>
        <v>42507.29932870371</v>
      </c>
      <c r="T635">
        <f t="shared" si="39"/>
        <v>2016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8317</v>
      </c>
      <c r="P636" t="s">
        <v>8318</v>
      </c>
      <c r="Q636" s="11">
        <f t="shared" si="37"/>
        <v>2.0000000000000001E-4</v>
      </c>
      <c r="R636">
        <f t="shared" si="38"/>
        <v>1</v>
      </c>
      <c r="S636" s="16">
        <f t="shared" si="36"/>
        <v>42031.928576388891</v>
      </c>
      <c r="T636">
        <f t="shared" si="39"/>
        <v>2015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8317</v>
      </c>
      <c r="P637" t="s">
        <v>8318</v>
      </c>
      <c r="Q637" s="11">
        <f t="shared" si="37"/>
        <v>8.0000000000000007E-5</v>
      </c>
      <c r="R637">
        <f t="shared" si="38"/>
        <v>2</v>
      </c>
      <c r="S637" s="16">
        <f t="shared" si="36"/>
        <v>42076.092152777783</v>
      </c>
      <c r="T637">
        <f t="shared" si="39"/>
        <v>2015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8317</v>
      </c>
      <c r="P638" t="s">
        <v>8318</v>
      </c>
      <c r="Q638" s="11">
        <f t="shared" si="37"/>
        <v>2E-3</v>
      </c>
      <c r="R638">
        <f t="shared" si="38"/>
        <v>4</v>
      </c>
      <c r="S638" s="16">
        <f t="shared" si="36"/>
        <v>42131.455439814818</v>
      </c>
      <c r="T638">
        <f t="shared" si="39"/>
        <v>2015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8317</v>
      </c>
      <c r="P639" t="s">
        <v>8318</v>
      </c>
      <c r="Q639" s="11">
        <f t="shared" si="37"/>
        <v>0</v>
      </c>
      <c r="R639">
        <f t="shared" si="38"/>
        <v>0</v>
      </c>
      <c r="S639" s="16">
        <f t="shared" si="36"/>
        <v>42762.962013888886</v>
      </c>
      <c r="T639">
        <f t="shared" si="39"/>
        <v>2017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8317</v>
      </c>
      <c r="P640" t="s">
        <v>8318</v>
      </c>
      <c r="Q640" s="11">
        <f t="shared" si="37"/>
        <v>9.0000000000000006E-5</v>
      </c>
      <c r="R640">
        <f t="shared" si="38"/>
        <v>3</v>
      </c>
      <c r="S640" s="16">
        <f t="shared" si="36"/>
        <v>42759.593310185184</v>
      </c>
      <c r="T640">
        <f t="shared" si="39"/>
        <v>2017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8317</v>
      </c>
      <c r="P641" t="s">
        <v>8318</v>
      </c>
      <c r="Q641" s="11">
        <f t="shared" si="37"/>
        <v>9.9999999999999995E-7</v>
      </c>
      <c r="R641">
        <f t="shared" si="38"/>
        <v>1</v>
      </c>
      <c r="S641" s="16">
        <f t="shared" si="36"/>
        <v>41865.583275462966</v>
      </c>
      <c r="T641">
        <f t="shared" si="3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8317</v>
      </c>
      <c r="P642" t="s">
        <v>8319</v>
      </c>
      <c r="Q642" s="11">
        <f t="shared" si="37"/>
        <v>1.4428571428571428</v>
      </c>
      <c r="R642">
        <f t="shared" si="38"/>
        <v>50.5</v>
      </c>
      <c r="S642" s="16">
        <f t="shared" ref="S642:S705" si="40">(((J642/60)/60)/24)+DATE(1970,1,1)</f>
        <v>42683.420312500006</v>
      </c>
      <c r="T642">
        <f t="shared" si="39"/>
        <v>2016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8317</v>
      </c>
      <c r="P643" t="s">
        <v>8319</v>
      </c>
      <c r="Q643" s="11">
        <f t="shared" ref="Q643:Q706" si="41">E643/D643</f>
        <v>1.1916249999999999</v>
      </c>
      <c r="R643">
        <f t="shared" ref="R643:R706" si="42">IFERROR(ROUND(E643/L643,2),0)</f>
        <v>151.32</v>
      </c>
      <c r="S643" s="16">
        <f t="shared" si="40"/>
        <v>42199.57</v>
      </c>
      <c r="T643">
        <f t="shared" ref="T643:T706" si="43">YEAR(S643)</f>
        <v>2015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8317</v>
      </c>
      <c r="P644" t="s">
        <v>8319</v>
      </c>
      <c r="Q644" s="11">
        <f t="shared" si="41"/>
        <v>14.604850000000001</v>
      </c>
      <c r="R644">
        <f t="shared" si="42"/>
        <v>134.36000000000001</v>
      </c>
      <c r="S644" s="16">
        <f t="shared" si="40"/>
        <v>42199.651319444441</v>
      </c>
      <c r="T644">
        <f t="shared" si="43"/>
        <v>2015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8317</v>
      </c>
      <c r="P645" t="s">
        <v>8319</v>
      </c>
      <c r="Q645" s="11">
        <f t="shared" si="41"/>
        <v>1.0580799999999999</v>
      </c>
      <c r="R645">
        <f t="shared" si="42"/>
        <v>174.03</v>
      </c>
      <c r="S645" s="16">
        <f t="shared" si="40"/>
        <v>42100.642071759255</v>
      </c>
      <c r="T645">
        <f t="shared" si="43"/>
        <v>2015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8317</v>
      </c>
      <c r="P646" t="s">
        <v>8319</v>
      </c>
      <c r="Q646" s="11">
        <f t="shared" si="41"/>
        <v>3.0011791999999997</v>
      </c>
      <c r="R646">
        <f t="shared" si="42"/>
        <v>73.489999999999995</v>
      </c>
      <c r="S646" s="16">
        <f t="shared" si="40"/>
        <v>41898.665960648148</v>
      </c>
      <c r="T646">
        <f t="shared" si="43"/>
        <v>2014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8317</v>
      </c>
      <c r="P647" t="s">
        <v>8319</v>
      </c>
      <c r="Q647" s="11">
        <f t="shared" si="41"/>
        <v>2.7869999999999999</v>
      </c>
      <c r="R647">
        <f t="shared" si="42"/>
        <v>23.52</v>
      </c>
      <c r="S647" s="16">
        <f t="shared" si="40"/>
        <v>42564.026319444441</v>
      </c>
      <c r="T647">
        <f t="shared" si="43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8317</v>
      </c>
      <c r="P648" t="s">
        <v>8319</v>
      </c>
      <c r="Q648" s="11">
        <f t="shared" si="41"/>
        <v>1.3187625000000001</v>
      </c>
      <c r="R648">
        <f t="shared" si="42"/>
        <v>39.07</v>
      </c>
      <c r="S648" s="16">
        <f t="shared" si="40"/>
        <v>41832.852627314816</v>
      </c>
      <c r="T648">
        <f t="shared" si="43"/>
        <v>2014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8317</v>
      </c>
      <c r="P649" t="s">
        <v>8319</v>
      </c>
      <c r="Q649" s="11">
        <f t="shared" si="41"/>
        <v>1.0705</v>
      </c>
      <c r="R649">
        <f t="shared" si="42"/>
        <v>125.94</v>
      </c>
      <c r="S649" s="16">
        <f t="shared" si="40"/>
        <v>42416.767928240741</v>
      </c>
      <c r="T649">
        <f t="shared" si="43"/>
        <v>2016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8317</v>
      </c>
      <c r="P650" t="s">
        <v>8319</v>
      </c>
      <c r="Q650" s="11">
        <f t="shared" si="41"/>
        <v>1.2682285714285715</v>
      </c>
      <c r="R650">
        <f t="shared" si="42"/>
        <v>1644</v>
      </c>
      <c r="S650" s="16">
        <f t="shared" si="40"/>
        <v>41891.693379629629</v>
      </c>
      <c r="T650">
        <f t="shared" si="43"/>
        <v>2014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8317</v>
      </c>
      <c r="P651" t="s">
        <v>8319</v>
      </c>
      <c r="Q651" s="11">
        <f t="shared" si="41"/>
        <v>1.3996</v>
      </c>
      <c r="R651">
        <f t="shared" si="42"/>
        <v>42.67</v>
      </c>
      <c r="S651" s="16">
        <f t="shared" si="40"/>
        <v>41877.912187499998</v>
      </c>
      <c r="T651">
        <f t="shared" si="43"/>
        <v>2014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8317</v>
      </c>
      <c r="P652" t="s">
        <v>8319</v>
      </c>
      <c r="Q652" s="11">
        <f t="shared" si="41"/>
        <v>1.1240000000000001</v>
      </c>
      <c r="R652">
        <f t="shared" si="42"/>
        <v>35.130000000000003</v>
      </c>
      <c r="S652" s="16">
        <f t="shared" si="40"/>
        <v>41932.036851851852</v>
      </c>
      <c r="T652">
        <f t="shared" si="43"/>
        <v>2014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8317</v>
      </c>
      <c r="P653" t="s">
        <v>8319</v>
      </c>
      <c r="Q653" s="11">
        <f t="shared" si="41"/>
        <v>1.00528</v>
      </c>
      <c r="R653">
        <f t="shared" si="42"/>
        <v>239.35</v>
      </c>
      <c r="S653" s="16">
        <f t="shared" si="40"/>
        <v>41956.017488425925</v>
      </c>
      <c r="T653">
        <f t="shared" si="43"/>
        <v>2014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8317</v>
      </c>
      <c r="P654" t="s">
        <v>8319</v>
      </c>
      <c r="Q654" s="11">
        <f t="shared" si="41"/>
        <v>1.0046666666666666</v>
      </c>
      <c r="R654">
        <f t="shared" si="42"/>
        <v>107.64</v>
      </c>
      <c r="S654" s="16">
        <f t="shared" si="40"/>
        <v>42675.690393518518</v>
      </c>
      <c r="T654">
        <f t="shared" si="43"/>
        <v>2016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8317</v>
      </c>
      <c r="P655" t="s">
        <v>8319</v>
      </c>
      <c r="Q655" s="11">
        <f t="shared" si="41"/>
        <v>1.4144600000000001</v>
      </c>
      <c r="R655">
        <f t="shared" si="42"/>
        <v>95.83</v>
      </c>
      <c r="S655" s="16">
        <f t="shared" si="40"/>
        <v>42199.618518518517</v>
      </c>
      <c r="T655">
        <f t="shared" si="43"/>
        <v>2015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8317</v>
      </c>
      <c r="P656" t="s">
        <v>8319</v>
      </c>
      <c r="Q656" s="11">
        <f t="shared" si="41"/>
        <v>2.6729166666666666</v>
      </c>
      <c r="R656">
        <f t="shared" si="42"/>
        <v>31.66</v>
      </c>
      <c r="S656" s="16">
        <f t="shared" si="40"/>
        <v>42163.957326388889</v>
      </c>
      <c r="T656">
        <f t="shared" si="43"/>
        <v>2015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8317</v>
      </c>
      <c r="P657" t="s">
        <v>8319</v>
      </c>
      <c r="Q657" s="11">
        <f t="shared" si="41"/>
        <v>1.4688749999999999</v>
      </c>
      <c r="R657">
        <f t="shared" si="42"/>
        <v>42.89</v>
      </c>
      <c r="S657" s="16">
        <f t="shared" si="40"/>
        <v>42045.957314814819</v>
      </c>
      <c r="T657">
        <f t="shared" si="43"/>
        <v>2015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8317</v>
      </c>
      <c r="P658" t="s">
        <v>8319</v>
      </c>
      <c r="Q658" s="11">
        <f t="shared" si="41"/>
        <v>2.1356000000000002</v>
      </c>
      <c r="R658">
        <f t="shared" si="42"/>
        <v>122.74</v>
      </c>
      <c r="S658" s="16">
        <f t="shared" si="40"/>
        <v>42417.804618055554</v>
      </c>
      <c r="T658">
        <f t="shared" si="43"/>
        <v>2016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8317</v>
      </c>
      <c r="P659" t="s">
        <v>8319</v>
      </c>
      <c r="Q659" s="11">
        <f t="shared" si="41"/>
        <v>1.2569999999999999</v>
      </c>
      <c r="R659">
        <f t="shared" si="42"/>
        <v>190.45</v>
      </c>
      <c r="S659" s="16">
        <f t="shared" si="40"/>
        <v>42331.84574074074</v>
      </c>
      <c r="T659">
        <f t="shared" si="43"/>
        <v>2015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8317</v>
      </c>
      <c r="P660" t="s">
        <v>8319</v>
      </c>
      <c r="Q660" s="11">
        <f t="shared" si="41"/>
        <v>1.0446206037108834</v>
      </c>
      <c r="R660">
        <f t="shared" si="42"/>
        <v>109.34</v>
      </c>
      <c r="S660" s="16">
        <f t="shared" si="40"/>
        <v>42179.160752314812</v>
      </c>
      <c r="T660">
        <f t="shared" si="43"/>
        <v>2015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8317</v>
      </c>
      <c r="P661" t="s">
        <v>8319</v>
      </c>
      <c r="Q661" s="11">
        <f t="shared" si="41"/>
        <v>1.0056666666666667</v>
      </c>
      <c r="R661">
        <f t="shared" si="42"/>
        <v>143.66999999999999</v>
      </c>
      <c r="S661" s="16">
        <f t="shared" si="40"/>
        <v>42209.593692129631</v>
      </c>
      <c r="T661">
        <f t="shared" si="43"/>
        <v>2015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8317</v>
      </c>
      <c r="P662" t="s">
        <v>8319</v>
      </c>
      <c r="Q662" s="11">
        <f t="shared" si="41"/>
        <v>3.058E-2</v>
      </c>
      <c r="R662">
        <f t="shared" si="42"/>
        <v>84.94</v>
      </c>
      <c r="S662" s="16">
        <f t="shared" si="40"/>
        <v>41922.741655092592</v>
      </c>
      <c r="T662">
        <f t="shared" si="43"/>
        <v>2014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8317</v>
      </c>
      <c r="P663" t="s">
        <v>8319</v>
      </c>
      <c r="Q663" s="11">
        <f t="shared" si="41"/>
        <v>9.4999999999999998E-3</v>
      </c>
      <c r="R663">
        <f t="shared" si="42"/>
        <v>10.56</v>
      </c>
      <c r="S663" s="16">
        <f t="shared" si="40"/>
        <v>42636.645358796297</v>
      </c>
      <c r="T663">
        <f t="shared" si="43"/>
        <v>2016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8317</v>
      </c>
      <c r="P664" t="s">
        <v>8319</v>
      </c>
      <c r="Q664" s="11">
        <f t="shared" si="41"/>
        <v>4.0000000000000001E-3</v>
      </c>
      <c r="R664">
        <f t="shared" si="42"/>
        <v>39</v>
      </c>
      <c r="S664" s="16">
        <f t="shared" si="40"/>
        <v>41990.438043981485</v>
      </c>
      <c r="T664">
        <f t="shared" si="43"/>
        <v>2014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8317</v>
      </c>
      <c r="P665" t="s">
        <v>8319</v>
      </c>
      <c r="Q665" s="11">
        <f t="shared" si="41"/>
        <v>3.5000000000000001E-3</v>
      </c>
      <c r="R665">
        <f t="shared" si="42"/>
        <v>100</v>
      </c>
      <c r="S665" s="16">
        <f t="shared" si="40"/>
        <v>42173.843240740738</v>
      </c>
      <c r="T665">
        <f t="shared" si="43"/>
        <v>2015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8317</v>
      </c>
      <c r="P666" t="s">
        <v>8319</v>
      </c>
      <c r="Q666" s="11">
        <f t="shared" si="41"/>
        <v>7.5333333333333335E-2</v>
      </c>
      <c r="R666">
        <f t="shared" si="42"/>
        <v>31.17</v>
      </c>
      <c r="S666" s="16">
        <f t="shared" si="40"/>
        <v>42077.666377314818</v>
      </c>
      <c r="T666">
        <f t="shared" si="43"/>
        <v>2015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8317</v>
      </c>
      <c r="P667" t="s">
        <v>8319</v>
      </c>
      <c r="Q667" s="11">
        <f t="shared" si="41"/>
        <v>0.18640000000000001</v>
      </c>
      <c r="R667">
        <f t="shared" si="42"/>
        <v>155.33000000000001</v>
      </c>
      <c r="S667" s="16">
        <f t="shared" si="40"/>
        <v>42688.711354166662</v>
      </c>
      <c r="T667">
        <f t="shared" si="43"/>
        <v>2016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8317</v>
      </c>
      <c r="P668" t="s">
        <v>8319</v>
      </c>
      <c r="Q668" s="11">
        <f t="shared" si="41"/>
        <v>4.0000000000000003E-5</v>
      </c>
      <c r="R668">
        <f t="shared" si="42"/>
        <v>2</v>
      </c>
      <c r="S668" s="16">
        <f t="shared" si="40"/>
        <v>41838.832152777781</v>
      </c>
      <c r="T668">
        <f t="shared" si="43"/>
        <v>2014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8317</v>
      </c>
      <c r="P669" t="s">
        <v>8319</v>
      </c>
      <c r="Q669" s="11">
        <f t="shared" si="41"/>
        <v>0.1002</v>
      </c>
      <c r="R669">
        <f t="shared" si="42"/>
        <v>178.93</v>
      </c>
      <c r="S669" s="16">
        <f t="shared" si="40"/>
        <v>42632.373414351852</v>
      </c>
      <c r="T669">
        <f t="shared" si="43"/>
        <v>2016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8317</v>
      </c>
      <c r="P670" t="s">
        <v>8319</v>
      </c>
      <c r="Q670" s="11">
        <f t="shared" si="41"/>
        <v>4.5600000000000002E-2</v>
      </c>
      <c r="R670">
        <f t="shared" si="42"/>
        <v>27.36</v>
      </c>
      <c r="S670" s="16">
        <f t="shared" si="40"/>
        <v>42090.831273148149</v>
      </c>
      <c r="T670">
        <f t="shared" si="43"/>
        <v>2015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8317</v>
      </c>
      <c r="P671" t="s">
        <v>8319</v>
      </c>
      <c r="Q671" s="11">
        <f t="shared" si="41"/>
        <v>0.21507499999999999</v>
      </c>
      <c r="R671">
        <f t="shared" si="42"/>
        <v>1536.25</v>
      </c>
      <c r="S671" s="16">
        <f t="shared" si="40"/>
        <v>42527.625671296293</v>
      </c>
      <c r="T671">
        <f t="shared" si="43"/>
        <v>2016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8317</v>
      </c>
      <c r="P672" t="s">
        <v>8319</v>
      </c>
      <c r="Q672" s="11">
        <f t="shared" si="41"/>
        <v>0.29276666666666668</v>
      </c>
      <c r="R672">
        <f t="shared" si="42"/>
        <v>85</v>
      </c>
      <c r="S672" s="16">
        <f t="shared" si="40"/>
        <v>42506.709722222222</v>
      </c>
      <c r="T672">
        <f t="shared" si="43"/>
        <v>2016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8317</v>
      </c>
      <c r="P673" t="s">
        <v>8319</v>
      </c>
      <c r="Q673" s="11">
        <f t="shared" si="41"/>
        <v>0.39426666666666665</v>
      </c>
      <c r="R673">
        <f t="shared" si="42"/>
        <v>788.53</v>
      </c>
      <c r="S673" s="16">
        <f t="shared" si="40"/>
        <v>41984.692731481482</v>
      </c>
      <c r="T673">
        <f t="shared" si="43"/>
        <v>2014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8317</v>
      </c>
      <c r="P674" t="s">
        <v>8319</v>
      </c>
      <c r="Q674" s="11">
        <f t="shared" si="41"/>
        <v>0.21628</v>
      </c>
      <c r="R674">
        <f t="shared" si="42"/>
        <v>50.3</v>
      </c>
      <c r="S674" s="16">
        <f t="shared" si="40"/>
        <v>41974.219490740739</v>
      </c>
      <c r="T674">
        <f t="shared" si="43"/>
        <v>2014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8317</v>
      </c>
      <c r="P675" t="s">
        <v>8319</v>
      </c>
      <c r="Q675" s="11">
        <f t="shared" si="41"/>
        <v>2.0500000000000002E-3</v>
      </c>
      <c r="R675">
        <f t="shared" si="42"/>
        <v>68.33</v>
      </c>
      <c r="S675" s="16">
        <f t="shared" si="40"/>
        <v>41838.840474537035</v>
      </c>
      <c r="T675">
        <f t="shared" si="43"/>
        <v>2014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8317</v>
      </c>
      <c r="P676" t="s">
        <v>8319</v>
      </c>
      <c r="Q676" s="11">
        <f t="shared" si="41"/>
        <v>2.9999999999999997E-4</v>
      </c>
      <c r="R676">
        <f t="shared" si="42"/>
        <v>7.5</v>
      </c>
      <c r="S676" s="16">
        <f t="shared" si="40"/>
        <v>41803.116053240738</v>
      </c>
      <c r="T676">
        <f t="shared" si="43"/>
        <v>2014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8317</v>
      </c>
      <c r="P677" t="s">
        <v>8319</v>
      </c>
      <c r="Q677" s="11">
        <f t="shared" si="41"/>
        <v>0.14849999999999999</v>
      </c>
      <c r="R677">
        <f t="shared" si="42"/>
        <v>34.270000000000003</v>
      </c>
      <c r="S677" s="16">
        <f t="shared" si="40"/>
        <v>41975.930601851855</v>
      </c>
      <c r="T677">
        <f t="shared" si="43"/>
        <v>2014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8317</v>
      </c>
      <c r="P678" t="s">
        <v>8319</v>
      </c>
      <c r="Q678" s="11">
        <f t="shared" si="41"/>
        <v>1.4710000000000001E-2</v>
      </c>
      <c r="R678">
        <f t="shared" si="42"/>
        <v>61.29</v>
      </c>
      <c r="S678" s="16">
        <f t="shared" si="40"/>
        <v>42012.768298611118</v>
      </c>
      <c r="T678">
        <f t="shared" si="43"/>
        <v>2015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8317</v>
      </c>
      <c r="P679" t="s">
        <v>8319</v>
      </c>
      <c r="Q679" s="11">
        <f t="shared" si="41"/>
        <v>0.25584000000000001</v>
      </c>
      <c r="R679">
        <f t="shared" si="42"/>
        <v>133.25</v>
      </c>
      <c r="S679" s="16">
        <f t="shared" si="40"/>
        <v>42504.403877314813</v>
      </c>
      <c r="T679">
        <f t="shared" si="43"/>
        <v>2016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8317</v>
      </c>
      <c r="P680" t="s">
        <v>8319</v>
      </c>
      <c r="Q680" s="11">
        <f t="shared" si="41"/>
        <v>3.8206896551724136E-2</v>
      </c>
      <c r="R680">
        <f t="shared" si="42"/>
        <v>65.180000000000007</v>
      </c>
      <c r="S680" s="16">
        <f t="shared" si="40"/>
        <v>42481.376597222217</v>
      </c>
      <c r="T680">
        <f t="shared" si="43"/>
        <v>2016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8317</v>
      </c>
      <c r="P681" t="s">
        <v>8319</v>
      </c>
      <c r="Q681" s="11">
        <f t="shared" si="41"/>
        <v>0.15485964912280703</v>
      </c>
      <c r="R681">
        <f t="shared" si="42"/>
        <v>93.9</v>
      </c>
      <c r="S681" s="16">
        <f t="shared" si="40"/>
        <v>42556.695706018523</v>
      </c>
      <c r="T681">
        <f t="shared" si="43"/>
        <v>2016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8317</v>
      </c>
      <c r="P682" t="s">
        <v>8319</v>
      </c>
      <c r="Q682" s="11">
        <f t="shared" si="41"/>
        <v>0.25912000000000002</v>
      </c>
      <c r="R682">
        <f t="shared" si="42"/>
        <v>150.65</v>
      </c>
      <c r="S682" s="16">
        <f t="shared" si="40"/>
        <v>41864.501516203702</v>
      </c>
      <c r="T682">
        <f t="shared" si="43"/>
        <v>2014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8317</v>
      </c>
      <c r="P683" t="s">
        <v>8319</v>
      </c>
      <c r="Q683" s="11">
        <f t="shared" si="41"/>
        <v>4.0000000000000002E-4</v>
      </c>
      <c r="R683">
        <f t="shared" si="42"/>
        <v>1</v>
      </c>
      <c r="S683" s="16">
        <f t="shared" si="40"/>
        <v>42639.805601851855</v>
      </c>
      <c r="T683">
        <f t="shared" si="43"/>
        <v>2016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8317</v>
      </c>
      <c r="P684" t="s">
        <v>8319</v>
      </c>
      <c r="Q684" s="11">
        <f t="shared" si="41"/>
        <v>1.06E-3</v>
      </c>
      <c r="R684">
        <f t="shared" si="42"/>
        <v>13.25</v>
      </c>
      <c r="S684" s="16">
        <f t="shared" si="40"/>
        <v>42778.765300925923</v>
      </c>
      <c r="T684">
        <f t="shared" si="43"/>
        <v>2017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8317</v>
      </c>
      <c r="P685" t="s">
        <v>8319</v>
      </c>
      <c r="Q685" s="11">
        <f t="shared" si="41"/>
        <v>8.5142857142857138E-3</v>
      </c>
      <c r="R685">
        <f t="shared" si="42"/>
        <v>99.33</v>
      </c>
      <c r="S685" s="16">
        <f t="shared" si="40"/>
        <v>42634.900046296301</v>
      </c>
      <c r="T685">
        <f t="shared" si="43"/>
        <v>2016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8317</v>
      </c>
      <c r="P686" t="s">
        <v>8319</v>
      </c>
      <c r="Q686" s="11">
        <f t="shared" si="41"/>
        <v>7.4837500000000001E-2</v>
      </c>
      <c r="R686">
        <f t="shared" si="42"/>
        <v>177.39</v>
      </c>
      <c r="S686" s="16">
        <f t="shared" si="40"/>
        <v>41809.473275462966</v>
      </c>
      <c r="T686">
        <f t="shared" si="43"/>
        <v>2014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8317</v>
      </c>
      <c r="P687" t="s">
        <v>8319</v>
      </c>
      <c r="Q687" s="11">
        <f t="shared" si="41"/>
        <v>0.27650000000000002</v>
      </c>
      <c r="R687">
        <f t="shared" si="42"/>
        <v>55.3</v>
      </c>
      <c r="S687" s="16">
        <f t="shared" si="40"/>
        <v>41971.866574074069</v>
      </c>
      <c r="T687">
        <f t="shared" si="43"/>
        <v>2014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8317</v>
      </c>
      <c r="P688" t="s">
        <v>8319</v>
      </c>
      <c r="Q688" s="11">
        <f t="shared" si="41"/>
        <v>0</v>
      </c>
      <c r="R688">
        <f t="shared" si="42"/>
        <v>0</v>
      </c>
      <c r="S688" s="16">
        <f t="shared" si="40"/>
        <v>42189.673263888893</v>
      </c>
      <c r="T688">
        <f t="shared" si="43"/>
        <v>2015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8317</v>
      </c>
      <c r="P689" t="s">
        <v>8319</v>
      </c>
      <c r="Q689" s="11">
        <f t="shared" si="41"/>
        <v>3.5499999999999997E-2</v>
      </c>
      <c r="R689">
        <f t="shared" si="42"/>
        <v>591.66999999999996</v>
      </c>
      <c r="S689" s="16">
        <f t="shared" si="40"/>
        <v>42711.750613425931</v>
      </c>
      <c r="T689">
        <f t="shared" si="43"/>
        <v>2016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8317</v>
      </c>
      <c r="P690" t="s">
        <v>8319</v>
      </c>
      <c r="Q690" s="11">
        <f t="shared" si="41"/>
        <v>0.72989999999999999</v>
      </c>
      <c r="R690">
        <f t="shared" si="42"/>
        <v>405.5</v>
      </c>
      <c r="S690" s="16">
        <f t="shared" si="40"/>
        <v>42262.104780092588</v>
      </c>
      <c r="T690">
        <f t="shared" si="43"/>
        <v>2015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8317</v>
      </c>
      <c r="P691" t="s">
        <v>8319</v>
      </c>
      <c r="Q691" s="11">
        <f t="shared" si="41"/>
        <v>0.57648750000000004</v>
      </c>
      <c r="R691">
        <f t="shared" si="42"/>
        <v>343.15</v>
      </c>
      <c r="S691" s="16">
        <f t="shared" si="40"/>
        <v>42675.66778935185</v>
      </c>
      <c r="T691">
        <f t="shared" si="43"/>
        <v>2016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8317</v>
      </c>
      <c r="P692" t="s">
        <v>8319</v>
      </c>
      <c r="Q692" s="11">
        <f t="shared" si="41"/>
        <v>0.1234</v>
      </c>
      <c r="R692">
        <f t="shared" si="42"/>
        <v>72.59</v>
      </c>
      <c r="S692" s="16">
        <f t="shared" si="40"/>
        <v>42579.634733796294</v>
      </c>
      <c r="T692">
        <f t="shared" si="43"/>
        <v>2016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8317</v>
      </c>
      <c r="P693" t="s">
        <v>8319</v>
      </c>
      <c r="Q693" s="11">
        <f t="shared" si="41"/>
        <v>5.1999999999999998E-3</v>
      </c>
      <c r="R693">
        <f t="shared" si="42"/>
        <v>26</v>
      </c>
      <c r="S693" s="16">
        <f t="shared" si="40"/>
        <v>42158.028310185182</v>
      </c>
      <c r="T693">
        <f t="shared" si="43"/>
        <v>2015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8317</v>
      </c>
      <c r="P694" t="s">
        <v>8319</v>
      </c>
      <c r="Q694" s="11">
        <f t="shared" si="41"/>
        <v>6.5299999999999997E-2</v>
      </c>
      <c r="R694">
        <f t="shared" si="42"/>
        <v>6.5</v>
      </c>
      <c r="S694" s="16">
        <f t="shared" si="40"/>
        <v>42696.37572916667</v>
      </c>
      <c r="T694">
        <f t="shared" si="43"/>
        <v>2016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8317</v>
      </c>
      <c r="P695" t="s">
        <v>8319</v>
      </c>
      <c r="Q695" s="11">
        <f t="shared" si="41"/>
        <v>0.35338000000000003</v>
      </c>
      <c r="R695">
        <f t="shared" si="42"/>
        <v>119.39</v>
      </c>
      <c r="S695" s="16">
        <f t="shared" si="40"/>
        <v>42094.808182870373</v>
      </c>
      <c r="T695">
        <f t="shared" si="43"/>
        <v>2015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8317</v>
      </c>
      <c r="P696" t="s">
        <v>8319</v>
      </c>
      <c r="Q696" s="11">
        <f t="shared" si="41"/>
        <v>3.933333333333333E-3</v>
      </c>
      <c r="R696">
        <f t="shared" si="42"/>
        <v>84.29</v>
      </c>
      <c r="S696" s="16">
        <f t="shared" si="40"/>
        <v>42737.663877314815</v>
      </c>
      <c r="T696">
        <f t="shared" si="43"/>
        <v>2017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8317</v>
      </c>
      <c r="P697" t="s">
        <v>8319</v>
      </c>
      <c r="Q697" s="11">
        <f t="shared" si="41"/>
        <v>1.06E-2</v>
      </c>
      <c r="R697">
        <f t="shared" si="42"/>
        <v>90.86</v>
      </c>
      <c r="S697" s="16">
        <f t="shared" si="40"/>
        <v>41913.521064814813</v>
      </c>
      <c r="T697">
        <f t="shared" si="43"/>
        <v>2014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8317</v>
      </c>
      <c r="P698" t="s">
        <v>8319</v>
      </c>
      <c r="Q698" s="11">
        <f t="shared" si="41"/>
        <v>5.7142857142857145E-6</v>
      </c>
      <c r="R698">
        <f t="shared" si="42"/>
        <v>1</v>
      </c>
      <c r="S698" s="16">
        <f t="shared" si="40"/>
        <v>41815.927106481482</v>
      </c>
      <c r="T698">
        <f t="shared" si="43"/>
        <v>2014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8317</v>
      </c>
      <c r="P699" t="s">
        <v>8319</v>
      </c>
      <c r="Q699" s="11">
        <f t="shared" si="41"/>
        <v>0.46379999999999999</v>
      </c>
      <c r="R699">
        <f t="shared" si="42"/>
        <v>20.34</v>
      </c>
      <c r="S699" s="16">
        <f t="shared" si="40"/>
        <v>42388.523020833338</v>
      </c>
      <c r="T699">
        <f t="shared" si="43"/>
        <v>2016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8317</v>
      </c>
      <c r="P700" t="s">
        <v>8319</v>
      </c>
      <c r="Q700" s="11">
        <f t="shared" si="41"/>
        <v>0.15390000000000001</v>
      </c>
      <c r="R700">
        <f t="shared" si="42"/>
        <v>530.69000000000005</v>
      </c>
      <c r="S700" s="16">
        <f t="shared" si="40"/>
        <v>41866.931076388886</v>
      </c>
      <c r="T700">
        <f t="shared" si="43"/>
        <v>2014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8317</v>
      </c>
      <c r="P701" t="s">
        <v>8319</v>
      </c>
      <c r="Q701" s="11">
        <f t="shared" si="41"/>
        <v>0.824221076923077</v>
      </c>
      <c r="R701">
        <f t="shared" si="42"/>
        <v>120.39</v>
      </c>
      <c r="S701" s="16">
        <f t="shared" si="40"/>
        <v>41563.485509259262</v>
      </c>
      <c r="T701">
        <f t="shared" si="43"/>
        <v>2013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8317</v>
      </c>
      <c r="P702" t="s">
        <v>8319</v>
      </c>
      <c r="Q702" s="11">
        <f t="shared" si="41"/>
        <v>2.6866666666666667E-2</v>
      </c>
      <c r="R702">
        <f t="shared" si="42"/>
        <v>13</v>
      </c>
      <c r="S702" s="16">
        <f t="shared" si="40"/>
        <v>42715.688437500001</v>
      </c>
      <c r="T702">
        <f t="shared" si="43"/>
        <v>2016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8317</v>
      </c>
      <c r="P703" t="s">
        <v>8319</v>
      </c>
      <c r="Q703" s="11">
        <f t="shared" si="41"/>
        <v>0.26600000000000001</v>
      </c>
      <c r="R703">
        <f t="shared" si="42"/>
        <v>291.33</v>
      </c>
      <c r="S703" s="16">
        <f t="shared" si="40"/>
        <v>41813.662962962961</v>
      </c>
      <c r="T703">
        <f t="shared" si="43"/>
        <v>2014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8317</v>
      </c>
      <c r="P704" t="s">
        <v>8319</v>
      </c>
      <c r="Q704" s="11">
        <f t="shared" si="41"/>
        <v>0.30813400000000002</v>
      </c>
      <c r="R704">
        <f t="shared" si="42"/>
        <v>124.92</v>
      </c>
      <c r="S704" s="16">
        <f t="shared" si="40"/>
        <v>42668.726701388892</v>
      </c>
      <c r="T704">
        <f t="shared" si="43"/>
        <v>2016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8317</v>
      </c>
      <c r="P705" t="s">
        <v>8319</v>
      </c>
      <c r="Q705" s="11">
        <f t="shared" si="41"/>
        <v>5.5800000000000002E-2</v>
      </c>
      <c r="R705">
        <f t="shared" si="42"/>
        <v>119.57</v>
      </c>
      <c r="S705" s="16">
        <f t="shared" si="40"/>
        <v>42711.950798611113</v>
      </c>
      <c r="T705">
        <f t="shared" si="43"/>
        <v>2016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8317</v>
      </c>
      <c r="P706" t="s">
        <v>8319</v>
      </c>
      <c r="Q706" s="11">
        <f t="shared" si="41"/>
        <v>8.7454545454545458E-3</v>
      </c>
      <c r="R706">
        <f t="shared" si="42"/>
        <v>120.25</v>
      </c>
      <c r="S706" s="16">
        <f t="shared" ref="S706:S769" si="44">(((J706/60)/60)/24)+DATE(1970,1,1)</f>
        <v>42726.192916666667</v>
      </c>
      <c r="T706">
        <f t="shared" si="43"/>
        <v>2016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8317</v>
      </c>
      <c r="P707" t="s">
        <v>8319</v>
      </c>
      <c r="Q707" s="11">
        <f t="shared" ref="Q707:Q770" si="45">E707/D707</f>
        <v>9.7699999999999992E-3</v>
      </c>
      <c r="R707">
        <f t="shared" ref="R707:R770" si="46">IFERROR(ROUND(E707/L707,2),0)</f>
        <v>195.4</v>
      </c>
      <c r="S707" s="16">
        <f t="shared" si="44"/>
        <v>42726.491643518515</v>
      </c>
      <c r="T707">
        <f t="shared" ref="T707:T770" si="47">YEAR(S707)</f>
        <v>2016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8317</v>
      </c>
      <c r="P708" t="s">
        <v>8319</v>
      </c>
      <c r="Q708" s="11">
        <f t="shared" si="45"/>
        <v>0</v>
      </c>
      <c r="R708">
        <f t="shared" si="46"/>
        <v>0</v>
      </c>
      <c r="S708" s="16">
        <f t="shared" si="44"/>
        <v>42676.995173611111</v>
      </c>
      <c r="T708">
        <f t="shared" si="47"/>
        <v>2016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8317</v>
      </c>
      <c r="P709" t="s">
        <v>8319</v>
      </c>
      <c r="Q709" s="11">
        <f t="shared" si="45"/>
        <v>0.78927352941176465</v>
      </c>
      <c r="R709">
        <f t="shared" si="46"/>
        <v>117.7</v>
      </c>
      <c r="S709" s="16">
        <f t="shared" si="44"/>
        <v>42696.663506944446</v>
      </c>
      <c r="T709">
        <f t="shared" si="47"/>
        <v>2016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8317</v>
      </c>
      <c r="P710" t="s">
        <v>8319</v>
      </c>
      <c r="Q710" s="11">
        <f t="shared" si="45"/>
        <v>0.22092500000000001</v>
      </c>
      <c r="R710">
        <f t="shared" si="46"/>
        <v>23.95</v>
      </c>
      <c r="S710" s="16">
        <f t="shared" si="44"/>
        <v>41835.581018518518</v>
      </c>
      <c r="T710">
        <f t="shared" si="47"/>
        <v>2014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8317</v>
      </c>
      <c r="P711" t="s">
        <v>8319</v>
      </c>
      <c r="Q711" s="11">
        <f t="shared" si="45"/>
        <v>4.0666666666666663E-3</v>
      </c>
      <c r="R711">
        <f t="shared" si="46"/>
        <v>30.5</v>
      </c>
      <c r="S711" s="16">
        <f t="shared" si="44"/>
        <v>41948.041192129633</v>
      </c>
      <c r="T711">
        <f t="shared" si="47"/>
        <v>2014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8317</v>
      </c>
      <c r="P712" t="s">
        <v>8319</v>
      </c>
      <c r="Q712" s="11">
        <f t="shared" si="45"/>
        <v>0</v>
      </c>
      <c r="R712">
        <f t="shared" si="46"/>
        <v>0</v>
      </c>
      <c r="S712" s="16">
        <f t="shared" si="44"/>
        <v>41837.984976851854</v>
      </c>
      <c r="T712">
        <f t="shared" si="47"/>
        <v>2014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8317</v>
      </c>
      <c r="P713" t="s">
        <v>8319</v>
      </c>
      <c r="Q713" s="11">
        <f t="shared" si="45"/>
        <v>0.33790999999999999</v>
      </c>
      <c r="R713">
        <f t="shared" si="46"/>
        <v>99.97</v>
      </c>
      <c r="S713" s="16">
        <f t="shared" si="44"/>
        <v>42678.459120370375</v>
      </c>
      <c r="T713">
        <f t="shared" si="47"/>
        <v>2016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8317</v>
      </c>
      <c r="P714" t="s">
        <v>8319</v>
      </c>
      <c r="Q714" s="11">
        <f t="shared" si="45"/>
        <v>2.1649484536082476E-3</v>
      </c>
      <c r="R714">
        <f t="shared" si="46"/>
        <v>26.25</v>
      </c>
      <c r="S714" s="16">
        <f t="shared" si="44"/>
        <v>42384.680925925932</v>
      </c>
      <c r="T714">
        <f t="shared" si="47"/>
        <v>2016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8317</v>
      </c>
      <c r="P715" t="s">
        <v>8319</v>
      </c>
      <c r="Q715" s="11">
        <f t="shared" si="45"/>
        <v>7.9600000000000001E-3</v>
      </c>
      <c r="R715">
        <f t="shared" si="46"/>
        <v>199</v>
      </c>
      <c r="S715" s="16">
        <f t="shared" si="44"/>
        <v>42496.529305555552</v>
      </c>
      <c r="T715">
        <f t="shared" si="47"/>
        <v>2016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8317</v>
      </c>
      <c r="P716" t="s">
        <v>8319</v>
      </c>
      <c r="Q716" s="11">
        <f t="shared" si="45"/>
        <v>0.14993333333333334</v>
      </c>
      <c r="R716">
        <f t="shared" si="46"/>
        <v>80.319999999999993</v>
      </c>
      <c r="S716" s="16">
        <f t="shared" si="44"/>
        <v>42734.787986111114</v>
      </c>
      <c r="T716">
        <f t="shared" si="47"/>
        <v>2016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8317</v>
      </c>
      <c r="P717" t="s">
        <v>8319</v>
      </c>
      <c r="Q717" s="11">
        <f t="shared" si="45"/>
        <v>5.0509090909090906E-2</v>
      </c>
      <c r="R717">
        <f t="shared" si="46"/>
        <v>115.75</v>
      </c>
      <c r="S717" s="16">
        <f t="shared" si="44"/>
        <v>42273.090740740736</v>
      </c>
      <c r="T717">
        <f t="shared" si="47"/>
        <v>2015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8317</v>
      </c>
      <c r="P718" t="s">
        <v>8319</v>
      </c>
      <c r="Q718" s="11">
        <f t="shared" si="45"/>
        <v>0.10214285714285715</v>
      </c>
      <c r="R718">
        <f t="shared" si="46"/>
        <v>44.69</v>
      </c>
      <c r="S718" s="16">
        <f t="shared" si="44"/>
        <v>41940.658645833333</v>
      </c>
      <c r="T718">
        <f t="shared" si="47"/>
        <v>2014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8317</v>
      </c>
      <c r="P719" t="s">
        <v>8319</v>
      </c>
      <c r="Q719" s="11">
        <f t="shared" si="45"/>
        <v>3.0500000000000002E-3</v>
      </c>
      <c r="R719">
        <f t="shared" si="46"/>
        <v>76.25</v>
      </c>
      <c r="S719" s="16">
        <f t="shared" si="44"/>
        <v>41857.854189814818</v>
      </c>
      <c r="T719">
        <f t="shared" si="47"/>
        <v>2014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8317</v>
      </c>
      <c r="P720" t="s">
        <v>8319</v>
      </c>
      <c r="Q720" s="11">
        <f t="shared" si="45"/>
        <v>7.4999999999999997E-3</v>
      </c>
      <c r="R720">
        <f t="shared" si="46"/>
        <v>22.5</v>
      </c>
      <c r="S720" s="16">
        <f t="shared" si="44"/>
        <v>42752.845451388886</v>
      </c>
      <c r="T720">
        <f t="shared" si="47"/>
        <v>2017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8317</v>
      </c>
      <c r="P721" t="s">
        <v>8319</v>
      </c>
      <c r="Q721" s="11">
        <f t="shared" si="45"/>
        <v>1.2933333333333333E-2</v>
      </c>
      <c r="R721">
        <f t="shared" si="46"/>
        <v>19.399999999999999</v>
      </c>
      <c r="S721" s="16">
        <f t="shared" si="44"/>
        <v>42409.040231481486</v>
      </c>
      <c r="T721">
        <f t="shared" si="47"/>
        <v>2016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8320</v>
      </c>
      <c r="P722" t="s">
        <v>8321</v>
      </c>
      <c r="Q722" s="11">
        <f t="shared" si="45"/>
        <v>1.4394736842105262</v>
      </c>
      <c r="R722">
        <f t="shared" si="46"/>
        <v>66.709999999999994</v>
      </c>
      <c r="S722" s="16">
        <f t="shared" si="44"/>
        <v>40909.649201388893</v>
      </c>
      <c r="T722">
        <f t="shared" si="47"/>
        <v>2012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8320</v>
      </c>
      <c r="P723" t="s">
        <v>8321</v>
      </c>
      <c r="Q723" s="11">
        <f t="shared" si="45"/>
        <v>1.2210975609756098</v>
      </c>
      <c r="R723">
        <f t="shared" si="46"/>
        <v>84.14</v>
      </c>
      <c r="S723" s="16">
        <f t="shared" si="44"/>
        <v>41807.571840277778</v>
      </c>
      <c r="T723">
        <f t="shared" si="47"/>
        <v>2014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8320</v>
      </c>
      <c r="P724" t="s">
        <v>8321</v>
      </c>
      <c r="Q724" s="11">
        <f t="shared" si="45"/>
        <v>1.3202400000000001</v>
      </c>
      <c r="R724">
        <f t="shared" si="46"/>
        <v>215.73</v>
      </c>
      <c r="S724" s="16">
        <f t="shared" si="44"/>
        <v>40977.805300925924</v>
      </c>
      <c r="T724">
        <f t="shared" si="47"/>
        <v>2012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8320</v>
      </c>
      <c r="P725" t="s">
        <v>8321</v>
      </c>
      <c r="Q725" s="11">
        <f t="shared" si="45"/>
        <v>1.0938000000000001</v>
      </c>
      <c r="R725">
        <f t="shared" si="46"/>
        <v>54.69</v>
      </c>
      <c r="S725" s="16">
        <f t="shared" si="44"/>
        <v>42184.816539351858</v>
      </c>
      <c r="T725">
        <f t="shared" si="47"/>
        <v>2015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8320</v>
      </c>
      <c r="P726" t="s">
        <v>8321</v>
      </c>
      <c r="Q726" s="11">
        <f t="shared" si="45"/>
        <v>1.0547157142857144</v>
      </c>
      <c r="R726">
        <f t="shared" si="46"/>
        <v>51.63</v>
      </c>
      <c r="S726" s="16">
        <f t="shared" si="44"/>
        <v>40694.638460648144</v>
      </c>
      <c r="T726">
        <f t="shared" si="47"/>
        <v>2011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8320</v>
      </c>
      <c r="P727" t="s">
        <v>8321</v>
      </c>
      <c r="Q727" s="11">
        <f t="shared" si="45"/>
        <v>1.0035000000000001</v>
      </c>
      <c r="R727">
        <f t="shared" si="46"/>
        <v>143.36000000000001</v>
      </c>
      <c r="S727" s="16">
        <f t="shared" si="44"/>
        <v>42321.626296296294</v>
      </c>
      <c r="T727">
        <f t="shared" si="47"/>
        <v>2015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8320</v>
      </c>
      <c r="P728" t="s">
        <v>8321</v>
      </c>
      <c r="Q728" s="11">
        <f t="shared" si="45"/>
        <v>1.014</v>
      </c>
      <c r="R728">
        <f t="shared" si="46"/>
        <v>72.430000000000007</v>
      </c>
      <c r="S728" s="16">
        <f t="shared" si="44"/>
        <v>41346.042673611111</v>
      </c>
      <c r="T728">
        <f t="shared" si="47"/>
        <v>2013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8320</v>
      </c>
      <c r="P729" t="s">
        <v>8321</v>
      </c>
      <c r="Q729" s="11">
        <f t="shared" si="45"/>
        <v>1.5551428571428572</v>
      </c>
      <c r="R729">
        <f t="shared" si="46"/>
        <v>36.53</v>
      </c>
      <c r="S729" s="16">
        <f t="shared" si="44"/>
        <v>41247.020243055551</v>
      </c>
      <c r="T729">
        <f t="shared" si="47"/>
        <v>2012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8320</v>
      </c>
      <c r="P730" t="s">
        <v>8321</v>
      </c>
      <c r="Q730" s="11">
        <f t="shared" si="45"/>
        <v>1.05566</v>
      </c>
      <c r="R730">
        <f t="shared" si="46"/>
        <v>60.9</v>
      </c>
      <c r="S730" s="16">
        <f t="shared" si="44"/>
        <v>40731.837465277778</v>
      </c>
      <c r="T730">
        <f t="shared" si="47"/>
        <v>2011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8320</v>
      </c>
      <c r="P731" t="s">
        <v>8321</v>
      </c>
      <c r="Q731" s="11">
        <f t="shared" si="45"/>
        <v>1.3065</v>
      </c>
      <c r="R731">
        <f t="shared" si="46"/>
        <v>43.55</v>
      </c>
      <c r="S731" s="16">
        <f t="shared" si="44"/>
        <v>41111.185891203706</v>
      </c>
      <c r="T731">
        <f t="shared" si="47"/>
        <v>2012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8320</v>
      </c>
      <c r="P732" t="s">
        <v>8321</v>
      </c>
      <c r="Q732" s="11">
        <f t="shared" si="45"/>
        <v>1.3219000000000001</v>
      </c>
      <c r="R732">
        <f t="shared" si="46"/>
        <v>99.77</v>
      </c>
      <c r="S732" s="16">
        <f t="shared" si="44"/>
        <v>40854.745266203703</v>
      </c>
      <c r="T732">
        <f t="shared" si="47"/>
        <v>2011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8320</v>
      </c>
      <c r="P733" t="s">
        <v>8321</v>
      </c>
      <c r="Q733" s="11">
        <f t="shared" si="45"/>
        <v>1.26</v>
      </c>
      <c r="R733">
        <f t="shared" si="46"/>
        <v>88.73</v>
      </c>
      <c r="S733" s="16">
        <f t="shared" si="44"/>
        <v>40879.795682870368</v>
      </c>
      <c r="T733">
        <f t="shared" si="47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8320</v>
      </c>
      <c r="P734" t="s">
        <v>8321</v>
      </c>
      <c r="Q734" s="11">
        <f t="shared" si="45"/>
        <v>1.6</v>
      </c>
      <c r="R734">
        <f t="shared" si="46"/>
        <v>4.92</v>
      </c>
      <c r="S734" s="16">
        <f t="shared" si="44"/>
        <v>41486.424317129626</v>
      </c>
      <c r="T734">
        <f t="shared" si="47"/>
        <v>2013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8320</v>
      </c>
      <c r="P735" t="s">
        <v>8321</v>
      </c>
      <c r="Q735" s="11">
        <f t="shared" si="45"/>
        <v>1.2048000000000001</v>
      </c>
      <c r="R735">
        <f t="shared" si="46"/>
        <v>17.82</v>
      </c>
      <c r="S735" s="16">
        <f t="shared" si="44"/>
        <v>41598.420046296298</v>
      </c>
      <c r="T735">
        <f t="shared" si="47"/>
        <v>2013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8320</v>
      </c>
      <c r="P736" t="s">
        <v>8321</v>
      </c>
      <c r="Q736" s="11">
        <f t="shared" si="45"/>
        <v>1.2552941176470589</v>
      </c>
      <c r="R736">
        <f t="shared" si="46"/>
        <v>187.19</v>
      </c>
      <c r="S736" s="16">
        <f t="shared" si="44"/>
        <v>42102.164583333331</v>
      </c>
      <c r="T736">
        <f t="shared" si="47"/>
        <v>2015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8320</v>
      </c>
      <c r="P737" t="s">
        <v>8321</v>
      </c>
      <c r="Q737" s="11">
        <f t="shared" si="45"/>
        <v>1.1440638297872341</v>
      </c>
      <c r="R737">
        <f t="shared" si="46"/>
        <v>234.81</v>
      </c>
      <c r="S737" s="16">
        <f t="shared" si="44"/>
        <v>41946.029467592591</v>
      </c>
      <c r="T737">
        <f t="shared" si="47"/>
        <v>2014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8320</v>
      </c>
      <c r="P738" t="s">
        <v>8321</v>
      </c>
      <c r="Q738" s="11">
        <f t="shared" si="45"/>
        <v>3.151388888888889</v>
      </c>
      <c r="R738">
        <f t="shared" si="46"/>
        <v>105.05</v>
      </c>
      <c r="S738" s="16">
        <f t="shared" si="44"/>
        <v>41579.734259259261</v>
      </c>
      <c r="T738">
        <f t="shared" si="47"/>
        <v>2013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8320</v>
      </c>
      <c r="P739" t="s">
        <v>8321</v>
      </c>
      <c r="Q739" s="11">
        <f t="shared" si="45"/>
        <v>1.224</v>
      </c>
      <c r="R739">
        <f t="shared" si="46"/>
        <v>56.67</v>
      </c>
      <c r="S739" s="16">
        <f t="shared" si="44"/>
        <v>41667.275312500002</v>
      </c>
      <c r="T739">
        <f t="shared" si="47"/>
        <v>2014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8320</v>
      </c>
      <c r="P740" t="s">
        <v>8321</v>
      </c>
      <c r="Q740" s="11">
        <f t="shared" si="45"/>
        <v>1.0673333333333332</v>
      </c>
      <c r="R740">
        <f t="shared" si="46"/>
        <v>39.049999999999997</v>
      </c>
      <c r="S740" s="16">
        <f t="shared" si="44"/>
        <v>41943.604097222218</v>
      </c>
      <c r="T740">
        <f t="shared" si="47"/>
        <v>2014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8320</v>
      </c>
      <c r="P741" t="s">
        <v>8321</v>
      </c>
      <c r="Q741" s="11">
        <f t="shared" si="45"/>
        <v>1.5833333333333333</v>
      </c>
      <c r="R741">
        <f t="shared" si="46"/>
        <v>68.349999999999994</v>
      </c>
      <c r="S741" s="16">
        <f t="shared" si="44"/>
        <v>41829.502650462964</v>
      </c>
      <c r="T741">
        <f t="shared" si="47"/>
        <v>2014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8320</v>
      </c>
      <c r="P742" t="s">
        <v>8321</v>
      </c>
      <c r="Q742" s="11">
        <f t="shared" si="45"/>
        <v>1.0740000000000001</v>
      </c>
      <c r="R742">
        <f t="shared" si="46"/>
        <v>169.58</v>
      </c>
      <c r="S742" s="16">
        <f t="shared" si="44"/>
        <v>42162.146782407406</v>
      </c>
      <c r="T742">
        <f t="shared" si="47"/>
        <v>2015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8320</v>
      </c>
      <c r="P743" t="s">
        <v>8321</v>
      </c>
      <c r="Q743" s="11">
        <f t="shared" si="45"/>
        <v>1.0226</v>
      </c>
      <c r="R743">
        <f t="shared" si="46"/>
        <v>141.41999999999999</v>
      </c>
      <c r="S743" s="16">
        <f t="shared" si="44"/>
        <v>41401.648217592592</v>
      </c>
      <c r="T743">
        <f t="shared" si="47"/>
        <v>2013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8320</v>
      </c>
      <c r="P744" t="s">
        <v>8321</v>
      </c>
      <c r="Q744" s="11">
        <f t="shared" si="45"/>
        <v>1.1071428571428572</v>
      </c>
      <c r="R744">
        <f t="shared" si="46"/>
        <v>67.39</v>
      </c>
      <c r="S744" s="16">
        <f t="shared" si="44"/>
        <v>41689.917962962965</v>
      </c>
      <c r="T744">
        <f t="shared" si="47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8320</v>
      </c>
      <c r="P745" t="s">
        <v>8321</v>
      </c>
      <c r="Q745" s="11">
        <f t="shared" si="45"/>
        <v>1.48</v>
      </c>
      <c r="R745">
        <f t="shared" si="46"/>
        <v>54.27</v>
      </c>
      <c r="S745" s="16">
        <f t="shared" si="44"/>
        <v>40990.709317129629</v>
      </c>
      <c r="T745">
        <f t="shared" si="47"/>
        <v>2012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8320</v>
      </c>
      <c r="P746" t="s">
        <v>8321</v>
      </c>
      <c r="Q746" s="11">
        <f t="shared" si="45"/>
        <v>1.0232000000000001</v>
      </c>
      <c r="R746">
        <f t="shared" si="46"/>
        <v>82.52</v>
      </c>
      <c r="S746" s="16">
        <f t="shared" si="44"/>
        <v>41226.95721064815</v>
      </c>
      <c r="T746">
        <f t="shared" si="47"/>
        <v>2012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8320</v>
      </c>
      <c r="P747" t="s">
        <v>8321</v>
      </c>
      <c r="Q747" s="11">
        <f t="shared" si="45"/>
        <v>1.7909909909909909</v>
      </c>
      <c r="R747">
        <f t="shared" si="46"/>
        <v>53.73</v>
      </c>
      <c r="S747" s="16">
        <f t="shared" si="44"/>
        <v>41367.572280092594</v>
      </c>
      <c r="T747">
        <f t="shared" si="47"/>
        <v>2013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8320</v>
      </c>
      <c r="P748" t="s">
        <v>8321</v>
      </c>
      <c r="Q748" s="11">
        <f t="shared" si="45"/>
        <v>1.1108135252761968</v>
      </c>
      <c r="R748">
        <f t="shared" si="46"/>
        <v>34.21</v>
      </c>
      <c r="S748" s="16">
        <f t="shared" si="44"/>
        <v>41157.042928240742</v>
      </c>
      <c r="T748">
        <f t="shared" si="47"/>
        <v>2012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8320</v>
      </c>
      <c r="P749" t="s">
        <v>8321</v>
      </c>
      <c r="Q749" s="11">
        <f t="shared" si="45"/>
        <v>1.0004285714285714</v>
      </c>
      <c r="R749">
        <f t="shared" si="46"/>
        <v>127.33</v>
      </c>
      <c r="S749" s="16">
        <f t="shared" si="44"/>
        <v>41988.548831018517</v>
      </c>
      <c r="T749">
        <f t="shared" si="47"/>
        <v>2014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8320</v>
      </c>
      <c r="P750" t="s">
        <v>8321</v>
      </c>
      <c r="Q750" s="11">
        <f t="shared" si="45"/>
        <v>1.0024999999999999</v>
      </c>
      <c r="R750">
        <f t="shared" si="46"/>
        <v>45.57</v>
      </c>
      <c r="S750" s="16">
        <f t="shared" si="44"/>
        <v>41831.846828703703</v>
      </c>
      <c r="T750">
        <f t="shared" si="47"/>
        <v>2014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8320</v>
      </c>
      <c r="P751" t="s">
        <v>8321</v>
      </c>
      <c r="Q751" s="11">
        <f t="shared" si="45"/>
        <v>1.0556000000000001</v>
      </c>
      <c r="R751">
        <f t="shared" si="46"/>
        <v>95.96</v>
      </c>
      <c r="S751" s="16">
        <f t="shared" si="44"/>
        <v>42733.94131944445</v>
      </c>
      <c r="T751">
        <f t="shared" si="47"/>
        <v>2016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8320</v>
      </c>
      <c r="P752" t="s">
        <v>8321</v>
      </c>
      <c r="Q752" s="11">
        <f t="shared" si="45"/>
        <v>1.0258775877587758</v>
      </c>
      <c r="R752">
        <f t="shared" si="46"/>
        <v>77.27</v>
      </c>
      <c r="S752" s="16">
        <f t="shared" si="44"/>
        <v>41299.878148148149</v>
      </c>
      <c r="T752">
        <f t="shared" si="47"/>
        <v>2013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8320</v>
      </c>
      <c r="P753" t="s">
        <v>8321</v>
      </c>
      <c r="Q753" s="11">
        <f t="shared" si="45"/>
        <v>1.1850000000000001</v>
      </c>
      <c r="R753">
        <f t="shared" si="46"/>
        <v>57.34</v>
      </c>
      <c r="S753" s="16">
        <f t="shared" si="44"/>
        <v>40713.630497685182</v>
      </c>
      <c r="T753">
        <f t="shared" si="47"/>
        <v>2011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8320</v>
      </c>
      <c r="P754" t="s">
        <v>8321</v>
      </c>
      <c r="Q754" s="11">
        <f t="shared" si="45"/>
        <v>1.117</v>
      </c>
      <c r="R754">
        <f t="shared" si="46"/>
        <v>53.19</v>
      </c>
      <c r="S754" s="16">
        <f t="shared" si="44"/>
        <v>42639.421493055561</v>
      </c>
      <c r="T754">
        <f t="shared" si="47"/>
        <v>2016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8320</v>
      </c>
      <c r="P755" t="s">
        <v>8321</v>
      </c>
      <c r="Q755" s="11">
        <f t="shared" si="45"/>
        <v>1.28</v>
      </c>
      <c r="R755">
        <f t="shared" si="46"/>
        <v>492.31</v>
      </c>
      <c r="S755" s="16">
        <f t="shared" si="44"/>
        <v>42019.590173611112</v>
      </c>
      <c r="T755">
        <f t="shared" si="47"/>
        <v>2015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8320</v>
      </c>
      <c r="P756" t="s">
        <v>8321</v>
      </c>
      <c r="Q756" s="11">
        <f t="shared" si="45"/>
        <v>1.0375000000000001</v>
      </c>
      <c r="R756">
        <f t="shared" si="46"/>
        <v>42.35</v>
      </c>
      <c r="S756" s="16">
        <f t="shared" si="44"/>
        <v>41249.749085648145</v>
      </c>
      <c r="T756">
        <f t="shared" si="47"/>
        <v>2012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8320</v>
      </c>
      <c r="P757" t="s">
        <v>8321</v>
      </c>
      <c r="Q757" s="11">
        <f t="shared" si="45"/>
        <v>1.0190760000000001</v>
      </c>
      <c r="R757">
        <f t="shared" si="46"/>
        <v>37.47</v>
      </c>
      <c r="S757" s="16">
        <f t="shared" si="44"/>
        <v>41383.605057870373</v>
      </c>
      <c r="T757">
        <f t="shared" si="47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8320</v>
      </c>
      <c r="P758" t="s">
        <v>8321</v>
      </c>
      <c r="Q758" s="11">
        <f t="shared" si="45"/>
        <v>1.177142857142857</v>
      </c>
      <c r="R758">
        <f t="shared" si="46"/>
        <v>37.450000000000003</v>
      </c>
      <c r="S758" s="16">
        <f t="shared" si="44"/>
        <v>40590.766886574071</v>
      </c>
      <c r="T758">
        <f t="shared" si="47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8320</v>
      </c>
      <c r="P759" t="s">
        <v>8321</v>
      </c>
      <c r="Q759" s="11">
        <f t="shared" si="45"/>
        <v>2.38</v>
      </c>
      <c r="R759">
        <f t="shared" si="46"/>
        <v>33.06</v>
      </c>
      <c r="S759" s="16">
        <f t="shared" si="44"/>
        <v>41235.054560185185</v>
      </c>
      <c r="T759">
        <f t="shared" si="47"/>
        <v>2012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8320</v>
      </c>
      <c r="P760" t="s">
        <v>8321</v>
      </c>
      <c r="Q760" s="11">
        <f t="shared" si="45"/>
        <v>1.02</v>
      </c>
      <c r="R760">
        <f t="shared" si="46"/>
        <v>134.21</v>
      </c>
      <c r="S760" s="16">
        <f t="shared" si="44"/>
        <v>40429.836435185185</v>
      </c>
      <c r="T760">
        <f t="shared" si="47"/>
        <v>2010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8320</v>
      </c>
      <c r="P761" t="s">
        <v>8321</v>
      </c>
      <c r="Q761" s="11">
        <f t="shared" si="45"/>
        <v>1.0192000000000001</v>
      </c>
      <c r="R761">
        <f t="shared" si="46"/>
        <v>51.47</v>
      </c>
      <c r="S761" s="16">
        <f t="shared" si="44"/>
        <v>41789.330312500002</v>
      </c>
      <c r="T761">
        <f t="shared" si="47"/>
        <v>2014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8320</v>
      </c>
      <c r="P762" t="s">
        <v>8322</v>
      </c>
      <c r="Q762" s="11">
        <f t="shared" si="45"/>
        <v>0</v>
      </c>
      <c r="R762">
        <f t="shared" si="46"/>
        <v>0</v>
      </c>
      <c r="S762" s="16">
        <f t="shared" si="44"/>
        <v>42670.764039351852</v>
      </c>
      <c r="T762">
        <f t="shared" si="47"/>
        <v>2016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8320</v>
      </c>
      <c r="P763" t="s">
        <v>8322</v>
      </c>
      <c r="Q763" s="11">
        <f t="shared" si="45"/>
        <v>4.7E-2</v>
      </c>
      <c r="R763">
        <f t="shared" si="46"/>
        <v>39.17</v>
      </c>
      <c r="S763" s="16">
        <f t="shared" si="44"/>
        <v>41642.751458333332</v>
      </c>
      <c r="T763">
        <f t="shared" si="47"/>
        <v>2014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8320</v>
      </c>
      <c r="P764" t="s">
        <v>8322</v>
      </c>
      <c r="Q764" s="11">
        <f t="shared" si="45"/>
        <v>0</v>
      </c>
      <c r="R764">
        <f t="shared" si="46"/>
        <v>0</v>
      </c>
      <c r="S764" s="16">
        <f t="shared" si="44"/>
        <v>42690.858449074076</v>
      </c>
      <c r="T764">
        <f t="shared" si="47"/>
        <v>2016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8320</v>
      </c>
      <c r="P765" t="s">
        <v>8322</v>
      </c>
      <c r="Q765" s="11">
        <f t="shared" si="45"/>
        <v>1.1655011655011655E-3</v>
      </c>
      <c r="R765">
        <f t="shared" si="46"/>
        <v>5</v>
      </c>
      <c r="S765" s="16">
        <f t="shared" si="44"/>
        <v>41471.446851851848</v>
      </c>
      <c r="T765">
        <f t="shared" si="47"/>
        <v>2013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8320</v>
      </c>
      <c r="P766" t="s">
        <v>8322</v>
      </c>
      <c r="Q766" s="11">
        <f t="shared" si="45"/>
        <v>0</v>
      </c>
      <c r="R766">
        <f t="shared" si="46"/>
        <v>0</v>
      </c>
      <c r="S766" s="16">
        <f t="shared" si="44"/>
        <v>42227.173159722224</v>
      </c>
      <c r="T766">
        <f t="shared" si="47"/>
        <v>2015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8320</v>
      </c>
      <c r="P767" t="s">
        <v>8322</v>
      </c>
      <c r="Q767" s="11">
        <f t="shared" si="45"/>
        <v>0.36014285714285715</v>
      </c>
      <c r="R767">
        <f t="shared" si="46"/>
        <v>57.3</v>
      </c>
      <c r="S767" s="16">
        <f t="shared" si="44"/>
        <v>41901.542638888888</v>
      </c>
      <c r="T767">
        <f t="shared" si="47"/>
        <v>2014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8320</v>
      </c>
      <c r="P768" t="s">
        <v>8322</v>
      </c>
      <c r="Q768" s="11">
        <f t="shared" si="45"/>
        <v>0</v>
      </c>
      <c r="R768">
        <f t="shared" si="46"/>
        <v>0</v>
      </c>
      <c r="S768" s="16">
        <f t="shared" si="44"/>
        <v>42021.783368055556</v>
      </c>
      <c r="T768">
        <f t="shared" si="47"/>
        <v>2015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8320</v>
      </c>
      <c r="P769" t="s">
        <v>8322</v>
      </c>
      <c r="Q769" s="11">
        <f t="shared" si="45"/>
        <v>3.5400000000000001E-2</v>
      </c>
      <c r="R769">
        <f t="shared" si="46"/>
        <v>59</v>
      </c>
      <c r="S769" s="16">
        <f t="shared" si="44"/>
        <v>42115.143634259264</v>
      </c>
      <c r="T769">
        <f t="shared" si="47"/>
        <v>2015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8320</v>
      </c>
      <c r="P770" t="s">
        <v>8322</v>
      </c>
      <c r="Q770" s="11">
        <f t="shared" si="45"/>
        <v>0</v>
      </c>
      <c r="R770">
        <f t="shared" si="46"/>
        <v>0</v>
      </c>
      <c r="S770" s="16">
        <f t="shared" ref="S770:S833" si="48">(((J770/60)/60)/24)+DATE(1970,1,1)</f>
        <v>41594.207060185188</v>
      </c>
      <c r="T770">
        <f t="shared" si="47"/>
        <v>2013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8320</v>
      </c>
      <c r="P771" t="s">
        <v>8322</v>
      </c>
      <c r="Q771" s="11">
        <f t="shared" ref="Q771:Q834" si="49">E771/D771</f>
        <v>0.41399999999999998</v>
      </c>
      <c r="R771">
        <f t="shared" ref="R771:R834" si="50">IFERROR(ROUND(E771/L771,2),0)</f>
        <v>31.85</v>
      </c>
      <c r="S771" s="16">
        <f t="shared" si="48"/>
        <v>41604.996458333335</v>
      </c>
      <c r="T771">
        <f t="shared" ref="T771:T834" si="51">YEAR(S771)</f>
        <v>2013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8320</v>
      </c>
      <c r="P772" t="s">
        <v>8322</v>
      </c>
      <c r="Q772" s="11">
        <f t="shared" si="49"/>
        <v>0</v>
      </c>
      <c r="R772">
        <f t="shared" si="50"/>
        <v>0</v>
      </c>
      <c r="S772" s="16">
        <f t="shared" si="48"/>
        <v>41289.999641203707</v>
      </c>
      <c r="T772">
        <f t="shared" si="51"/>
        <v>2013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8320</v>
      </c>
      <c r="P773" t="s">
        <v>8322</v>
      </c>
      <c r="Q773" s="11">
        <f t="shared" si="49"/>
        <v>2.631578947368421E-4</v>
      </c>
      <c r="R773">
        <f t="shared" si="50"/>
        <v>10</v>
      </c>
      <c r="S773" s="16">
        <f t="shared" si="48"/>
        <v>42349.824097222227</v>
      </c>
      <c r="T773">
        <f t="shared" si="51"/>
        <v>2015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8320</v>
      </c>
      <c r="P774" t="s">
        <v>8322</v>
      </c>
      <c r="Q774" s="11">
        <f t="shared" si="49"/>
        <v>3.3333333333333333E-2</v>
      </c>
      <c r="R774">
        <f t="shared" si="50"/>
        <v>50</v>
      </c>
      <c r="S774" s="16">
        <f t="shared" si="48"/>
        <v>40068.056932870371</v>
      </c>
      <c r="T774">
        <f t="shared" si="51"/>
        <v>2009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8320</v>
      </c>
      <c r="P775" t="s">
        <v>8322</v>
      </c>
      <c r="Q775" s="11">
        <f t="shared" si="49"/>
        <v>8.5129023676509714E-3</v>
      </c>
      <c r="R775">
        <f t="shared" si="50"/>
        <v>16</v>
      </c>
      <c r="S775" s="16">
        <f t="shared" si="48"/>
        <v>42100.735937499994</v>
      </c>
      <c r="T775">
        <f t="shared" si="51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8320</v>
      </c>
      <c r="P776" t="s">
        <v>8322</v>
      </c>
      <c r="Q776" s="11">
        <f t="shared" si="49"/>
        <v>0.70199999999999996</v>
      </c>
      <c r="R776">
        <f t="shared" si="50"/>
        <v>39</v>
      </c>
      <c r="S776" s="16">
        <f t="shared" si="48"/>
        <v>41663.780300925922</v>
      </c>
      <c r="T776">
        <f t="shared" si="51"/>
        <v>2014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8320</v>
      </c>
      <c r="P777" t="s">
        <v>8322</v>
      </c>
      <c r="Q777" s="11">
        <f t="shared" si="49"/>
        <v>1.7000000000000001E-2</v>
      </c>
      <c r="R777">
        <f t="shared" si="50"/>
        <v>34</v>
      </c>
      <c r="S777" s="16">
        <f t="shared" si="48"/>
        <v>40863.060127314813</v>
      </c>
      <c r="T777">
        <f t="shared" si="51"/>
        <v>2011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8320</v>
      </c>
      <c r="P778" t="s">
        <v>8322</v>
      </c>
      <c r="Q778" s="11">
        <f t="shared" si="49"/>
        <v>0.51400000000000001</v>
      </c>
      <c r="R778">
        <f t="shared" si="50"/>
        <v>63.12</v>
      </c>
      <c r="S778" s="16">
        <f t="shared" si="48"/>
        <v>42250.685706018514</v>
      </c>
      <c r="T778">
        <f t="shared" si="51"/>
        <v>2015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8320</v>
      </c>
      <c r="P779" t="s">
        <v>8322</v>
      </c>
      <c r="Q779" s="11">
        <f t="shared" si="49"/>
        <v>7.0000000000000001E-3</v>
      </c>
      <c r="R779">
        <f t="shared" si="50"/>
        <v>7</v>
      </c>
      <c r="S779" s="16">
        <f t="shared" si="48"/>
        <v>41456.981215277774</v>
      </c>
      <c r="T779">
        <f t="shared" si="51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8320</v>
      </c>
      <c r="P780" t="s">
        <v>8322</v>
      </c>
      <c r="Q780" s="11">
        <f t="shared" si="49"/>
        <v>4.0000000000000001E-3</v>
      </c>
      <c r="R780">
        <f t="shared" si="50"/>
        <v>2</v>
      </c>
      <c r="S780" s="16">
        <f t="shared" si="48"/>
        <v>41729.702314814815</v>
      </c>
      <c r="T780">
        <f t="shared" si="51"/>
        <v>2014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8320</v>
      </c>
      <c r="P781" t="s">
        <v>8322</v>
      </c>
      <c r="Q781" s="11">
        <f t="shared" si="49"/>
        <v>2.6666666666666668E-2</v>
      </c>
      <c r="R781">
        <f t="shared" si="50"/>
        <v>66.67</v>
      </c>
      <c r="S781" s="16">
        <f t="shared" si="48"/>
        <v>40436.68408564815</v>
      </c>
      <c r="T781">
        <f t="shared" si="51"/>
        <v>2010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8323</v>
      </c>
      <c r="P782" t="s">
        <v>8324</v>
      </c>
      <c r="Q782" s="11">
        <f t="shared" si="49"/>
        <v>1.04</v>
      </c>
      <c r="R782">
        <f t="shared" si="50"/>
        <v>38.520000000000003</v>
      </c>
      <c r="S782" s="16">
        <f t="shared" si="48"/>
        <v>40636.673900462964</v>
      </c>
      <c r="T782">
        <f t="shared" si="51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8323</v>
      </c>
      <c r="P783" t="s">
        <v>8324</v>
      </c>
      <c r="Q783" s="11">
        <f t="shared" si="49"/>
        <v>1.3315375</v>
      </c>
      <c r="R783">
        <f t="shared" si="50"/>
        <v>42.61</v>
      </c>
      <c r="S783" s="16">
        <f t="shared" si="48"/>
        <v>41403.000856481485</v>
      </c>
      <c r="T783">
        <f t="shared" si="51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8323</v>
      </c>
      <c r="P784" t="s">
        <v>8324</v>
      </c>
      <c r="Q784" s="11">
        <f t="shared" si="49"/>
        <v>1</v>
      </c>
      <c r="R784">
        <f t="shared" si="50"/>
        <v>50</v>
      </c>
      <c r="S784" s="16">
        <f t="shared" si="48"/>
        <v>41116.758125</v>
      </c>
      <c r="T784">
        <f t="shared" si="51"/>
        <v>2012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8323</v>
      </c>
      <c r="P785" t="s">
        <v>8324</v>
      </c>
      <c r="Q785" s="11">
        <f t="shared" si="49"/>
        <v>1.4813333333333334</v>
      </c>
      <c r="R785">
        <f t="shared" si="50"/>
        <v>63.49</v>
      </c>
      <c r="S785" s="16">
        <f t="shared" si="48"/>
        <v>40987.773715277777</v>
      </c>
      <c r="T785">
        <f t="shared" si="51"/>
        <v>2012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8323</v>
      </c>
      <c r="P786" t="s">
        <v>8324</v>
      </c>
      <c r="Q786" s="11">
        <f t="shared" si="49"/>
        <v>1.0249999999999999</v>
      </c>
      <c r="R786">
        <f t="shared" si="50"/>
        <v>102.5</v>
      </c>
      <c r="S786" s="16">
        <f t="shared" si="48"/>
        <v>41675.149525462963</v>
      </c>
      <c r="T786">
        <f t="shared" si="51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8323</v>
      </c>
      <c r="P787" t="s">
        <v>8324</v>
      </c>
      <c r="Q787" s="11">
        <f t="shared" si="49"/>
        <v>1.8062799999999999</v>
      </c>
      <c r="R787">
        <f t="shared" si="50"/>
        <v>31.14</v>
      </c>
      <c r="S787" s="16">
        <f t="shared" si="48"/>
        <v>41303.593923611108</v>
      </c>
      <c r="T787">
        <f t="shared" si="51"/>
        <v>2013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8323</v>
      </c>
      <c r="P788" t="s">
        <v>8324</v>
      </c>
      <c r="Q788" s="11">
        <f t="shared" si="49"/>
        <v>1.4279999999999999</v>
      </c>
      <c r="R788">
        <f t="shared" si="50"/>
        <v>162.27000000000001</v>
      </c>
      <c r="S788" s="16">
        <f t="shared" si="48"/>
        <v>40983.055949074071</v>
      </c>
      <c r="T788">
        <f t="shared" si="51"/>
        <v>2012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8323</v>
      </c>
      <c r="P789" t="s">
        <v>8324</v>
      </c>
      <c r="Q789" s="11">
        <f t="shared" si="49"/>
        <v>1.1416666666666666</v>
      </c>
      <c r="R789">
        <f t="shared" si="50"/>
        <v>80.59</v>
      </c>
      <c r="S789" s="16">
        <f t="shared" si="48"/>
        <v>41549.627615740741</v>
      </c>
      <c r="T789">
        <f t="shared" si="51"/>
        <v>2013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8323</v>
      </c>
      <c r="P790" t="s">
        <v>8324</v>
      </c>
      <c r="Q790" s="11">
        <f t="shared" si="49"/>
        <v>2.03505</v>
      </c>
      <c r="R790">
        <f t="shared" si="50"/>
        <v>59.85</v>
      </c>
      <c r="S790" s="16">
        <f t="shared" si="48"/>
        <v>41059.006805555553</v>
      </c>
      <c r="T790">
        <f t="shared" si="51"/>
        <v>2012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8323</v>
      </c>
      <c r="P791" t="s">
        <v>8324</v>
      </c>
      <c r="Q791" s="11">
        <f t="shared" si="49"/>
        <v>1.0941176470588236</v>
      </c>
      <c r="R791">
        <f t="shared" si="50"/>
        <v>132.86000000000001</v>
      </c>
      <c r="S791" s="16">
        <f t="shared" si="48"/>
        <v>41277.186111111114</v>
      </c>
      <c r="T791">
        <f t="shared" si="51"/>
        <v>2013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8323</v>
      </c>
      <c r="P792" t="s">
        <v>8324</v>
      </c>
      <c r="Q792" s="11">
        <f t="shared" si="49"/>
        <v>1.443746</v>
      </c>
      <c r="R792">
        <f t="shared" si="50"/>
        <v>92.55</v>
      </c>
      <c r="S792" s="16">
        <f t="shared" si="48"/>
        <v>41276.047905092593</v>
      </c>
      <c r="T792">
        <f t="shared" si="51"/>
        <v>2013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8323</v>
      </c>
      <c r="P793" t="s">
        <v>8324</v>
      </c>
      <c r="Q793" s="11">
        <f t="shared" si="49"/>
        <v>1.0386666666666666</v>
      </c>
      <c r="R793">
        <f t="shared" si="50"/>
        <v>60.86</v>
      </c>
      <c r="S793" s="16">
        <f t="shared" si="48"/>
        <v>41557.780624999999</v>
      </c>
      <c r="T793">
        <f t="shared" si="51"/>
        <v>2013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8323</v>
      </c>
      <c r="P794" t="s">
        <v>8324</v>
      </c>
      <c r="Q794" s="11">
        <f t="shared" si="49"/>
        <v>1.0044440000000001</v>
      </c>
      <c r="R794">
        <f t="shared" si="50"/>
        <v>41.85</v>
      </c>
      <c r="S794" s="16">
        <f t="shared" si="48"/>
        <v>41555.873645833337</v>
      </c>
      <c r="T794">
        <f t="shared" si="51"/>
        <v>2013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8323</v>
      </c>
      <c r="P795" t="s">
        <v>8324</v>
      </c>
      <c r="Q795" s="11">
        <f t="shared" si="49"/>
        <v>1.0277927272727272</v>
      </c>
      <c r="R795">
        <f t="shared" si="50"/>
        <v>88.33</v>
      </c>
      <c r="S795" s="16">
        <f t="shared" si="48"/>
        <v>41442.741249999999</v>
      </c>
      <c r="T795">
        <f t="shared" si="51"/>
        <v>2013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8323</v>
      </c>
      <c r="P796" t="s">
        <v>8324</v>
      </c>
      <c r="Q796" s="11">
        <f t="shared" si="49"/>
        <v>1.0531250000000001</v>
      </c>
      <c r="R796">
        <f t="shared" si="50"/>
        <v>158.96</v>
      </c>
      <c r="S796" s="16">
        <f t="shared" si="48"/>
        <v>40736.115011574075</v>
      </c>
      <c r="T796">
        <f t="shared" si="51"/>
        <v>2011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8323</v>
      </c>
      <c r="P797" t="s">
        <v>8324</v>
      </c>
      <c r="Q797" s="11">
        <f t="shared" si="49"/>
        <v>1.1178571428571429</v>
      </c>
      <c r="R797">
        <f t="shared" si="50"/>
        <v>85.05</v>
      </c>
      <c r="S797" s="16">
        <f t="shared" si="48"/>
        <v>40963.613032407404</v>
      </c>
      <c r="T797">
        <f t="shared" si="51"/>
        <v>2012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8323</v>
      </c>
      <c r="P798" t="s">
        <v>8324</v>
      </c>
      <c r="Q798" s="11">
        <f t="shared" si="49"/>
        <v>1.0135000000000001</v>
      </c>
      <c r="R798">
        <f t="shared" si="50"/>
        <v>112.61</v>
      </c>
      <c r="S798" s="16">
        <f t="shared" si="48"/>
        <v>41502.882928240739</v>
      </c>
      <c r="T798">
        <f t="shared" si="51"/>
        <v>2013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8323</v>
      </c>
      <c r="P799" t="s">
        <v>8324</v>
      </c>
      <c r="Q799" s="11">
        <f t="shared" si="49"/>
        <v>1.0753333333333333</v>
      </c>
      <c r="R799">
        <f t="shared" si="50"/>
        <v>45.44</v>
      </c>
      <c r="S799" s="16">
        <f t="shared" si="48"/>
        <v>40996.994074074071</v>
      </c>
      <c r="T799">
        <f t="shared" si="51"/>
        <v>2012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8323</v>
      </c>
      <c r="P800" t="s">
        <v>8324</v>
      </c>
      <c r="Q800" s="11">
        <f t="shared" si="49"/>
        <v>1.1488571428571428</v>
      </c>
      <c r="R800">
        <f t="shared" si="50"/>
        <v>46.22</v>
      </c>
      <c r="S800" s="16">
        <f t="shared" si="48"/>
        <v>41882.590127314819</v>
      </c>
      <c r="T800">
        <f t="shared" si="51"/>
        <v>2014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8323</v>
      </c>
      <c r="P801" t="s">
        <v>8324</v>
      </c>
      <c r="Q801" s="11">
        <f t="shared" si="49"/>
        <v>1.0002</v>
      </c>
      <c r="R801">
        <f t="shared" si="50"/>
        <v>178.61</v>
      </c>
      <c r="S801" s="16">
        <f t="shared" si="48"/>
        <v>40996.667199074072</v>
      </c>
      <c r="T801">
        <f t="shared" si="51"/>
        <v>2012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8323</v>
      </c>
      <c r="P802" t="s">
        <v>8324</v>
      </c>
      <c r="Q802" s="11">
        <f t="shared" si="49"/>
        <v>1.5213333333333334</v>
      </c>
      <c r="R802">
        <f t="shared" si="50"/>
        <v>40.75</v>
      </c>
      <c r="S802" s="16">
        <f t="shared" si="48"/>
        <v>41863.433495370373</v>
      </c>
      <c r="T802">
        <f t="shared" si="51"/>
        <v>2014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8323</v>
      </c>
      <c r="P803" t="s">
        <v>8324</v>
      </c>
      <c r="Q803" s="11">
        <f t="shared" si="49"/>
        <v>1.1152149999999998</v>
      </c>
      <c r="R803">
        <f t="shared" si="50"/>
        <v>43.73</v>
      </c>
      <c r="S803" s="16">
        <f t="shared" si="48"/>
        <v>40695.795370370368</v>
      </c>
      <c r="T803">
        <f t="shared" si="51"/>
        <v>2011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8323</v>
      </c>
      <c r="P804" t="s">
        <v>8324</v>
      </c>
      <c r="Q804" s="11">
        <f t="shared" si="49"/>
        <v>1.0133333333333334</v>
      </c>
      <c r="R804">
        <f t="shared" si="50"/>
        <v>81.069999999999993</v>
      </c>
      <c r="S804" s="16">
        <f t="shared" si="48"/>
        <v>41123.022268518522</v>
      </c>
      <c r="T804">
        <f t="shared" si="51"/>
        <v>2012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8323</v>
      </c>
      <c r="P805" t="s">
        <v>8324</v>
      </c>
      <c r="Q805" s="11">
        <f t="shared" si="49"/>
        <v>1.232608695652174</v>
      </c>
      <c r="R805">
        <f t="shared" si="50"/>
        <v>74.61</v>
      </c>
      <c r="S805" s="16">
        <f t="shared" si="48"/>
        <v>40665.949976851851</v>
      </c>
      <c r="T805">
        <f t="shared" si="51"/>
        <v>2011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8323</v>
      </c>
      <c r="P806" t="s">
        <v>8324</v>
      </c>
      <c r="Q806" s="11">
        <f t="shared" si="49"/>
        <v>1</v>
      </c>
      <c r="R806">
        <f t="shared" si="50"/>
        <v>305.56</v>
      </c>
      <c r="S806" s="16">
        <f t="shared" si="48"/>
        <v>40730.105625000004</v>
      </c>
      <c r="T806">
        <f t="shared" si="51"/>
        <v>2011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8323</v>
      </c>
      <c r="P807" t="s">
        <v>8324</v>
      </c>
      <c r="Q807" s="11">
        <f t="shared" si="49"/>
        <v>1.05</v>
      </c>
      <c r="R807">
        <f t="shared" si="50"/>
        <v>58.33</v>
      </c>
      <c r="S807" s="16">
        <f t="shared" si="48"/>
        <v>40690.823055555556</v>
      </c>
      <c r="T807">
        <f t="shared" si="51"/>
        <v>2011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8323</v>
      </c>
      <c r="P808" t="s">
        <v>8324</v>
      </c>
      <c r="Q808" s="11">
        <f t="shared" si="49"/>
        <v>1.0443750000000001</v>
      </c>
      <c r="R808">
        <f t="shared" si="50"/>
        <v>117.68</v>
      </c>
      <c r="S808" s="16">
        <f t="shared" si="48"/>
        <v>40763.691423611112</v>
      </c>
      <c r="T808">
        <f t="shared" si="51"/>
        <v>2011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8323</v>
      </c>
      <c r="P809" t="s">
        <v>8324</v>
      </c>
      <c r="Q809" s="11">
        <f t="shared" si="49"/>
        <v>1.05125</v>
      </c>
      <c r="R809">
        <f t="shared" si="50"/>
        <v>73.77</v>
      </c>
      <c r="S809" s="16">
        <f t="shared" si="48"/>
        <v>42759.628599537042</v>
      </c>
      <c r="T809">
        <f t="shared" si="51"/>
        <v>2017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8323</v>
      </c>
      <c r="P810" t="s">
        <v>8324</v>
      </c>
      <c r="Q810" s="11">
        <f t="shared" si="49"/>
        <v>1</v>
      </c>
      <c r="R810">
        <f t="shared" si="50"/>
        <v>104.65</v>
      </c>
      <c r="S810" s="16">
        <f t="shared" si="48"/>
        <v>41962.100532407407</v>
      </c>
      <c r="T810">
        <f t="shared" si="51"/>
        <v>2014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8323</v>
      </c>
      <c r="P811" t="s">
        <v>8324</v>
      </c>
      <c r="Q811" s="11">
        <f t="shared" si="49"/>
        <v>1.03775</v>
      </c>
      <c r="R811">
        <f t="shared" si="50"/>
        <v>79.83</v>
      </c>
      <c r="S811" s="16">
        <f t="shared" si="48"/>
        <v>41628.833680555559</v>
      </c>
      <c r="T811">
        <f t="shared" si="51"/>
        <v>2013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8323</v>
      </c>
      <c r="P812" t="s">
        <v>8324</v>
      </c>
      <c r="Q812" s="11">
        <f t="shared" si="49"/>
        <v>1.05</v>
      </c>
      <c r="R812">
        <f t="shared" si="50"/>
        <v>58.33</v>
      </c>
      <c r="S812" s="16">
        <f t="shared" si="48"/>
        <v>41123.056273148148</v>
      </c>
      <c r="T812">
        <f t="shared" si="51"/>
        <v>2012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8323</v>
      </c>
      <c r="P813" t="s">
        <v>8324</v>
      </c>
      <c r="Q813" s="11">
        <f t="shared" si="49"/>
        <v>1.04</v>
      </c>
      <c r="R813">
        <f t="shared" si="50"/>
        <v>86.67</v>
      </c>
      <c r="S813" s="16">
        <f t="shared" si="48"/>
        <v>41443.643541666665</v>
      </c>
      <c r="T813">
        <f t="shared" si="51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8323</v>
      </c>
      <c r="P814" t="s">
        <v>8324</v>
      </c>
      <c r="Q814" s="11">
        <f t="shared" si="49"/>
        <v>1.5183333333333333</v>
      </c>
      <c r="R814">
        <f t="shared" si="50"/>
        <v>27.61</v>
      </c>
      <c r="S814" s="16">
        <f t="shared" si="48"/>
        <v>41282.017962962964</v>
      </c>
      <c r="T814">
        <f t="shared" si="51"/>
        <v>2013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8323</v>
      </c>
      <c r="P815" t="s">
        <v>8324</v>
      </c>
      <c r="Q815" s="11">
        <f t="shared" si="49"/>
        <v>1.59996</v>
      </c>
      <c r="R815">
        <f t="shared" si="50"/>
        <v>25</v>
      </c>
      <c r="S815" s="16">
        <f t="shared" si="48"/>
        <v>41080.960243055553</v>
      </c>
      <c r="T815">
        <f t="shared" si="51"/>
        <v>2012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8323</v>
      </c>
      <c r="P816" t="s">
        <v>8324</v>
      </c>
      <c r="Q816" s="11">
        <f t="shared" si="49"/>
        <v>1.2729999999999999</v>
      </c>
      <c r="R816">
        <f t="shared" si="50"/>
        <v>45.46</v>
      </c>
      <c r="S816" s="16">
        <f t="shared" si="48"/>
        <v>40679.743067129632</v>
      </c>
      <c r="T816">
        <f t="shared" si="51"/>
        <v>2011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8323</v>
      </c>
      <c r="P817" t="s">
        <v>8324</v>
      </c>
      <c r="Q817" s="11">
        <f t="shared" si="49"/>
        <v>1.07</v>
      </c>
      <c r="R817">
        <f t="shared" si="50"/>
        <v>99.53</v>
      </c>
      <c r="S817" s="16">
        <f t="shared" si="48"/>
        <v>41914.917858796296</v>
      </c>
      <c r="T817">
        <f t="shared" si="51"/>
        <v>2014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8323</v>
      </c>
      <c r="P818" t="s">
        <v>8324</v>
      </c>
      <c r="Q818" s="11">
        <f t="shared" si="49"/>
        <v>1.1512214285714286</v>
      </c>
      <c r="R818">
        <f t="shared" si="50"/>
        <v>39.31</v>
      </c>
      <c r="S818" s="16">
        <f t="shared" si="48"/>
        <v>41341.870868055557</v>
      </c>
      <c r="T818">
        <f t="shared" si="51"/>
        <v>2013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8323</v>
      </c>
      <c r="P819" t="s">
        <v>8324</v>
      </c>
      <c r="Q819" s="11">
        <f t="shared" si="49"/>
        <v>1.3711066666666665</v>
      </c>
      <c r="R819">
        <f t="shared" si="50"/>
        <v>89.42</v>
      </c>
      <c r="S819" s="16">
        <f t="shared" si="48"/>
        <v>40925.599664351852</v>
      </c>
      <c r="T819">
        <f t="shared" si="51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8323</v>
      </c>
      <c r="P820" t="s">
        <v>8324</v>
      </c>
      <c r="Q820" s="11">
        <f t="shared" si="49"/>
        <v>1.5571428571428572</v>
      </c>
      <c r="R820">
        <f t="shared" si="50"/>
        <v>28.68</v>
      </c>
      <c r="S820" s="16">
        <f t="shared" si="48"/>
        <v>41120.882881944446</v>
      </c>
      <c r="T820">
        <f t="shared" si="51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8323</v>
      </c>
      <c r="P821" t="s">
        <v>8324</v>
      </c>
      <c r="Q821" s="11">
        <f t="shared" si="49"/>
        <v>1.0874999999999999</v>
      </c>
      <c r="R821">
        <f t="shared" si="50"/>
        <v>31.07</v>
      </c>
      <c r="S821" s="16">
        <f t="shared" si="48"/>
        <v>41619.998310185183</v>
      </c>
      <c r="T821">
        <f t="shared" si="51"/>
        <v>2013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8323</v>
      </c>
      <c r="P822" t="s">
        <v>8324</v>
      </c>
      <c r="Q822" s="11">
        <f t="shared" si="49"/>
        <v>1.3405</v>
      </c>
      <c r="R822">
        <f t="shared" si="50"/>
        <v>70.55</v>
      </c>
      <c r="S822" s="16">
        <f t="shared" si="48"/>
        <v>41768.841921296298</v>
      </c>
      <c r="T822">
        <f t="shared" si="51"/>
        <v>2014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8323</v>
      </c>
      <c r="P823" t="s">
        <v>8324</v>
      </c>
      <c r="Q823" s="11">
        <f t="shared" si="49"/>
        <v>1</v>
      </c>
      <c r="R823">
        <f t="shared" si="50"/>
        <v>224.13</v>
      </c>
      <c r="S823" s="16">
        <f t="shared" si="48"/>
        <v>42093.922048611115</v>
      </c>
      <c r="T823">
        <f t="shared" si="51"/>
        <v>2015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8323</v>
      </c>
      <c r="P824" t="s">
        <v>8324</v>
      </c>
      <c r="Q824" s="11">
        <f t="shared" si="49"/>
        <v>1.1916666666666667</v>
      </c>
      <c r="R824">
        <f t="shared" si="50"/>
        <v>51.81</v>
      </c>
      <c r="S824" s="16">
        <f t="shared" si="48"/>
        <v>41157.947337962964</v>
      </c>
      <c r="T824">
        <f t="shared" si="51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8323</v>
      </c>
      <c r="P825" t="s">
        <v>8324</v>
      </c>
      <c r="Q825" s="11">
        <f t="shared" si="49"/>
        <v>1.7949999999999999</v>
      </c>
      <c r="R825">
        <f t="shared" si="50"/>
        <v>43.52</v>
      </c>
      <c r="S825" s="16">
        <f t="shared" si="48"/>
        <v>42055.972824074073</v>
      </c>
      <c r="T825">
        <f t="shared" si="51"/>
        <v>2015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8323</v>
      </c>
      <c r="P826" t="s">
        <v>8324</v>
      </c>
      <c r="Q826" s="11">
        <f t="shared" si="49"/>
        <v>1.3438124999999999</v>
      </c>
      <c r="R826">
        <f t="shared" si="50"/>
        <v>39.82</v>
      </c>
      <c r="S826" s="16">
        <f t="shared" si="48"/>
        <v>40250.242106481484</v>
      </c>
      <c r="T826">
        <f t="shared" si="51"/>
        <v>2010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8323</v>
      </c>
      <c r="P827" t="s">
        <v>8324</v>
      </c>
      <c r="Q827" s="11">
        <f t="shared" si="49"/>
        <v>1.0043200000000001</v>
      </c>
      <c r="R827">
        <f t="shared" si="50"/>
        <v>126.81</v>
      </c>
      <c r="S827" s="16">
        <f t="shared" si="48"/>
        <v>41186.306527777779</v>
      </c>
      <c r="T827">
        <f t="shared" si="51"/>
        <v>2012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8323</v>
      </c>
      <c r="P828" t="s">
        <v>8324</v>
      </c>
      <c r="Q828" s="11">
        <f t="shared" si="49"/>
        <v>1.0145454545454546</v>
      </c>
      <c r="R828">
        <f t="shared" si="50"/>
        <v>113.88</v>
      </c>
      <c r="S828" s="16">
        <f t="shared" si="48"/>
        <v>40973.038541666669</v>
      </c>
      <c r="T828">
        <f t="shared" si="51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8323</v>
      </c>
      <c r="P829" t="s">
        <v>8324</v>
      </c>
      <c r="Q829" s="11">
        <f t="shared" si="49"/>
        <v>1.0333333333333334</v>
      </c>
      <c r="R829">
        <f t="shared" si="50"/>
        <v>28.18</v>
      </c>
      <c r="S829" s="16">
        <f t="shared" si="48"/>
        <v>40927.473460648151</v>
      </c>
      <c r="T829">
        <f t="shared" si="51"/>
        <v>2012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8323</v>
      </c>
      <c r="P830" t="s">
        <v>8324</v>
      </c>
      <c r="Q830" s="11">
        <f t="shared" si="49"/>
        <v>1.07</v>
      </c>
      <c r="R830">
        <f t="shared" si="50"/>
        <v>36.61</v>
      </c>
      <c r="S830" s="16">
        <f t="shared" si="48"/>
        <v>41073.050717592596</v>
      </c>
      <c r="T830">
        <f t="shared" si="51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8323</v>
      </c>
      <c r="P831" t="s">
        <v>8324</v>
      </c>
      <c r="Q831" s="11">
        <f t="shared" si="49"/>
        <v>1.04</v>
      </c>
      <c r="R831">
        <f t="shared" si="50"/>
        <v>32.5</v>
      </c>
      <c r="S831" s="16">
        <f t="shared" si="48"/>
        <v>42504.801388888889</v>
      </c>
      <c r="T831">
        <f t="shared" si="51"/>
        <v>2016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8323</v>
      </c>
      <c r="P832" t="s">
        <v>8324</v>
      </c>
      <c r="Q832" s="11">
        <f t="shared" si="49"/>
        <v>1.0783333333333334</v>
      </c>
      <c r="R832">
        <f t="shared" si="50"/>
        <v>60.66</v>
      </c>
      <c r="S832" s="16">
        <f t="shared" si="48"/>
        <v>41325.525752314818</v>
      </c>
      <c r="T832">
        <f t="shared" si="51"/>
        <v>2013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8323</v>
      </c>
      <c r="P833" t="s">
        <v>8324</v>
      </c>
      <c r="Q833" s="11">
        <f t="shared" si="49"/>
        <v>2.3333333333333335</v>
      </c>
      <c r="R833">
        <f t="shared" si="50"/>
        <v>175</v>
      </c>
      <c r="S833" s="16">
        <f t="shared" si="48"/>
        <v>40996.646921296298</v>
      </c>
      <c r="T833">
        <f t="shared" si="51"/>
        <v>2012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8323</v>
      </c>
      <c r="P834" t="s">
        <v>8324</v>
      </c>
      <c r="Q834" s="11">
        <f t="shared" si="49"/>
        <v>1.0060706666666666</v>
      </c>
      <c r="R834">
        <f t="shared" si="50"/>
        <v>97.99</v>
      </c>
      <c r="S834" s="16">
        <f t="shared" ref="S834:S897" si="52">(((J834/60)/60)/24)+DATE(1970,1,1)</f>
        <v>40869.675173611111</v>
      </c>
      <c r="T834">
        <f t="shared" si="51"/>
        <v>2011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8323</v>
      </c>
      <c r="P835" t="s">
        <v>8324</v>
      </c>
      <c r="Q835" s="11">
        <f t="shared" ref="Q835:Q898" si="53">E835/D835</f>
        <v>1.0166666666666666</v>
      </c>
      <c r="R835">
        <f t="shared" ref="R835:R898" si="54">IFERROR(ROUND(E835/L835,2),0)</f>
        <v>148.78</v>
      </c>
      <c r="S835" s="16">
        <f t="shared" si="52"/>
        <v>41718.878182870372</v>
      </c>
      <c r="T835">
        <f t="shared" ref="T835:T898" si="55">YEAR(S835)</f>
        <v>2014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8323</v>
      </c>
      <c r="P836" t="s">
        <v>8324</v>
      </c>
      <c r="Q836" s="11">
        <f t="shared" si="53"/>
        <v>1.3101818181818181</v>
      </c>
      <c r="R836">
        <f t="shared" si="54"/>
        <v>96.08</v>
      </c>
      <c r="S836" s="16">
        <f t="shared" si="52"/>
        <v>41422.822824074072</v>
      </c>
      <c r="T836">
        <f t="shared" si="55"/>
        <v>2013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8323</v>
      </c>
      <c r="P837" t="s">
        <v>8324</v>
      </c>
      <c r="Q837" s="11">
        <f t="shared" si="53"/>
        <v>1.1725000000000001</v>
      </c>
      <c r="R837">
        <f t="shared" si="54"/>
        <v>58.63</v>
      </c>
      <c r="S837" s="16">
        <f t="shared" si="52"/>
        <v>41005.45784722222</v>
      </c>
      <c r="T837">
        <f t="shared" si="55"/>
        <v>2012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8323</v>
      </c>
      <c r="P838" t="s">
        <v>8324</v>
      </c>
      <c r="Q838" s="11">
        <f t="shared" si="53"/>
        <v>1.009304</v>
      </c>
      <c r="R838">
        <f t="shared" si="54"/>
        <v>109.71</v>
      </c>
      <c r="S838" s="16">
        <f t="shared" si="52"/>
        <v>41524.056921296295</v>
      </c>
      <c r="T838">
        <f t="shared" si="55"/>
        <v>2013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8323</v>
      </c>
      <c r="P839" t="s">
        <v>8324</v>
      </c>
      <c r="Q839" s="11">
        <f t="shared" si="53"/>
        <v>1.218</v>
      </c>
      <c r="R839">
        <f t="shared" si="54"/>
        <v>49.11</v>
      </c>
      <c r="S839" s="16">
        <f t="shared" si="52"/>
        <v>41730.998402777775</v>
      </c>
      <c r="T839">
        <f t="shared" si="55"/>
        <v>2014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8323</v>
      </c>
      <c r="P840" t="s">
        <v>8324</v>
      </c>
      <c r="Q840" s="11">
        <f t="shared" si="53"/>
        <v>1.454</v>
      </c>
      <c r="R840">
        <f t="shared" si="54"/>
        <v>47.67</v>
      </c>
      <c r="S840" s="16">
        <f t="shared" si="52"/>
        <v>40895.897974537038</v>
      </c>
      <c r="T840">
        <f t="shared" si="55"/>
        <v>2011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8323</v>
      </c>
      <c r="P841" t="s">
        <v>8324</v>
      </c>
      <c r="Q841" s="11">
        <f t="shared" si="53"/>
        <v>1.166166</v>
      </c>
      <c r="R841">
        <f t="shared" si="54"/>
        <v>60.74</v>
      </c>
      <c r="S841" s="16">
        <f t="shared" si="52"/>
        <v>41144.763379629629</v>
      </c>
      <c r="T841">
        <f t="shared" si="55"/>
        <v>2012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8323</v>
      </c>
      <c r="P842" t="s">
        <v>8325</v>
      </c>
      <c r="Q842" s="11">
        <f t="shared" si="53"/>
        <v>1.2041660000000001</v>
      </c>
      <c r="R842">
        <f t="shared" si="54"/>
        <v>63.38</v>
      </c>
      <c r="S842" s="16">
        <f t="shared" si="52"/>
        <v>42607.226701388892</v>
      </c>
      <c r="T842">
        <f t="shared" si="55"/>
        <v>2016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8323</v>
      </c>
      <c r="P843" t="s">
        <v>8325</v>
      </c>
      <c r="Q843" s="11">
        <f t="shared" si="53"/>
        <v>1.0132000000000001</v>
      </c>
      <c r="R843">
        <f t="shared" si="54"/>
        <v>53.89</v>
      </c>
      <c r="S843" s="16">
        <f t="shared" si="52"/>
        <v>41923.838692129626</v>
      </c>
      <c r="T843">
        <f t="shared" si="55"/>
        <v>2014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8323</v>
      </c>
      <c r="P844" t="s">
        <v>8325</v>
      </c>
      <c r="Q844" s="11">
        <f t="shared" si="53"/>
        <v>1.0431999999999999</v>
      </c>
      <c r="R844">
        <f t="shared" si="54"/>
        <v>66.87</v>
      </c>
      <c r="S844" s="16">
        <f t="shared" si="52"/>
        <v>41526.592395833337</v>
      </c>
      <c r="T844">
        <f t="shared" si="55"/>
        <v>2013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8323</v>
      </c>
      <c r="P845" t="s">
        <v>8325</v>
      </c>
      <c r="Q845" s="11">
        <f t="shared" si="53"/>
        <v>2.6713333333333331</v>
      </c>
      <c r="R845">
        <f t="shared" si="54"/>
        <v>63.1</v>
      </c>
      <c r="S845" s="16">
        <f t="shared" si="52"/>
        <v>42695.257870370369</v>
      </c>
      <c r="T845">
        <f t="shared" si="55"/>
        <v>2016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8323</v>
      </c>
      <c r="P846" t="s">
        <v>8325</v>
      </c>
      <c r="Q846" s="11">
        <f t="shared" si="53"/>
        <v>1.9413333333333334</v>
      </c>
      <c r="R846">
        <f t="shared" si="54"/>
        <v>36.630000000000003</v>
      </c>
      <c r="S846" s="16">
        <f t="shared" si="52"/>
        <v>41905.684629629628</v>
      </c>
      <c r="T846">
        <f t="shared" si="55"/>
        <v>2014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8323</v>
      </c>
      <c r="P847" t="s">
        <v>8325</v>
      </c>
      <c r="Q847" s="11">
        <f t="shared" si="53"/>
        <v>1.203802</v>
      </c>
      <c r="R847">
        <f t="shared" si="54"/>
        <v>34.01</v>
      </c>
      <c r="S847" s="16">
        <f t="shared" si="52"/>
        <v>42578.205972222218</v>
      </c>
      <c r="T847">
        <f t="shared" si="55"/>
        <v>2016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8323</v>
      </c>
      <c r="P848" t="s">
        <v>8325</v>
      </c>
      <c r="Q848" s="11">
        <f t="shared" si="53"/>
        <v>1.2200090909090908</v>
      </c>
      <c r="R848">
        <f t="shared" si="54"/>
        <v>28.55</v>
      </c>
      <c r="S848" s="16">
        <f t="shared" si="52"/>
        <v>41694.391840277778</v>
      </c>
      <c r="T848">
        <f t="shared" si="55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8323</v>
      </c>
      <c r="P849" t="s">
        <v>8325</v>
      </c>
      <c r="Q849" s="11">
        <f t="shared" si="53"/>
        <v>1</v>
      </c>
      <c r="R849">
        <f t="shared" si="54"/>
        <v>10</v>
      </c>
      <c r="S849" s="16">
        <f t="shared" si="52"/>
        <v>42165.79833333334</v>
      </c>
      <c r="T849">
        <f t="shared" si="55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8323</v>
      </c>
      <c r="P850" t="s">
        <v>8325</v>
      </c>
      <c r="Q850" s="11">
        <f t="shared" si="53"/>
        <v>1</v>
      </c>
      <c r="R850">
        <f t="shared" si="54"/>
        <v>18.75</v>
      </c>
      <c r="S850" s="16">
        <f t="shared" si="52"/>
        <v>42078.792048611111</v>
      </c>
      <c r="T850">
        <f t="shared" si="55"/>
        <v>2015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8323</v>
      </c>
      <c r="P851" t="s">
        <v>8325</v>
      </c>
      <c r="Q851" s="11">
        <f t="shared" si="53"/>
        <v>1.1990000000000001</v>
      </c>
      <c r="R851">
        <f t="shared" si="54"/>
        <v>41.7</v>
      </c>
      <c r="S851" s="16">
        <f t="shared" si="52"/>
        <v>42051.148888888885</v>
      </c>
      <c r="T851">
        <f t="shared" si="55"/>
        <v>2015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8323</v>
      </c>
      <c r="P852" t="s">
        <v>8325</v>
      </c>
      <c r="Q852" s="11">
        <f t="shared" si="53"/>
        <v>1.55175</v>
      </c>
      <c r="R852">
        <f t="shared" si="54"/>
        <v>46.67</v>
      </c>
      <c r="S852" s="16">
        <f t="shared" si="52"/>
        <v>42452.827743055561</v>
      </c>
      <c r="T852">
        <f t="shared" si="55"/>
        <v>2016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8323</v>
      </c>
      <c r="P853" t="s">
        <v>8325</v>
      </c>
      <c r="Q853" s="11">
        <f t="shared" si="53"/>
        <v>1.3045</v>
      </c>
      <c r="R853">
        <f t="shared" si="54"/>
        <v>37.270000000000003</v>
      </c>
      <c r="S853" s="16">
        <f t="shared" si="52"/>
        <v>42522.880243055552</v>
      </c>
      <c r="T853">
        <f t="shared" si="55"/>
        <v>2016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8323</v>
      </c>
      <c r="P854" t="s">
        <v>8325</v>
      </c>
      <c r="Q854" s="11">
        <f t="shared" si="53"/>
        <v>1.0497142857142858</v>
      </c>
      <c r="R854">
        <f t="shared" si="54"/>
        <v>59.26</v>
      </c>
      <c r="S854" s="16">
        <f t="shared" si="52"/>
        <v>42656.805497685185</v>
      </c>
      <c r="T854">
        <f t="shared" si="55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8323</v>
      </c>
      <c r="P855" t="s">
        <v>8325</v>
      </c>
      <c r="Q855" s="11">
        <f t="shared" si="53"/>
        <v>1</v>
      </c>
      <c r="R855">
        <f t="shared" si="54"/>
        <v>30</v>
      </c>
      <c r="S855" s="16">
        <f t="shared" si="52"/>
        <v>42021.832280092596</v>
      </c>
      <c r="T855">
        <f t="shared" si="55"/>
        <v>2015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8323</v>
      </c>
      <c r="P856" t="s">
        <v>8325</v>
      </c>
      <c r="Q856" s="11">
        <f t="shared" si="53"/>
        <v>1.1822050359712231</v>
      </c>
      <c r="R856">
        <f t="shared" si="54"/>
        <v>65.86</v>
      </c>
      <c r="S856" s="16">
        <f t="shared" si="52"/>
        <v>42702.212337962963</v>
      </c>
      <c r="T856">
        <f t="shared" si="55"/>
        <v>2016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8323</v>
      </c>
      <c r="P857" t="s">
        <v>8325</v>
      </c>
      <c r="Q857" s="11">
        <f t="shared" si="53"/>
        <v>1.0344827586206897</v>
      </c>
      <c r="R857">
        <f t="shared" si="54"/>
        <v>31.91</v>
      </c>
      <c r="S857" s="16">
        <f t="shared" si="52"/>
        <v>42545.125196759262</v>
      </c>
      <c r="T857">
        <f t="shared" si="55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8323</v>
      </c>
      <c r="P858" t="s">
        <v>8325</v>
      </c>
      <c r="Q858" s="11">
        <f t="shared" si="53"/>
        <v>2.1800000000000002</v>
      </c>
      <c r="R858">
        <f t="shared" si="54"/>
        <v>19.46</v>
      </c>
      <c r="S858" s="16">
        <f t="shared" si="52"/>
        <v>42609.311990740738</v>
      </c>
      <c r="T858">
        <f t="shared" si="55"/>
        <v>2016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8323</v>
      </c>
      <c r="P859" t="s">
        <v>8325</v>
      </c>
      <c r="Q859" s="11">
        <f t="shared" si="53"/>
        <v>1</v>
      </c>
      <c r="R859">
        <f t="shared" si="54"/>
        <v>50</v>
      </c>
      <c r="S859" s="16">
        <f t="shared" si="52"/>
        <v>42291.581377314811</v>
      </c>
      <c r="T859">
        <f t="shared" si="55"/>
        <v>2015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8323</v>
      </c>
      <c r="P860" t="s">
        <v>8325</v>
      </c>
      <c r="Q860" s="11">
        <f t="shared" si="53"/>
        <v>1.4400583333333332</v>
      </c>
      <c r="R860">
        <f t="shared" si="54"/>
        <v>22.74</v>
      </c>
      <c r="S860" s="16">
        <f t="shared" si="52"/>
        <v>42079.745578703703</v>
      </c>
      <c r="T860">
        <f t="shared" si="55"/>
        <v>2015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8323</v>
      </c>
      <c r="P861" t="s">
        <v>8325</v>
      </c>
      <c r="Q861" s="11">
        <f t="shared" si="53"/>
        <v>1.0467500000000001</v>
      </c>
      <c r="R861">
        <f t="shared" si="54"/>
        <v>42.72</v>
      </c>
      <c r="S861" s="16">
        <f t="shared" si="52"/>
        <v>42128.820231481484</v>
      </c>
      <c r="T861">
        <f t="shared" si="55"/>
        <v>2015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8323</v>
      </c>
      <c r="P862" t="s">
        <v>8326</v>
      </c>
      <c r="Q862" s="11">
        <f t="shared" si="53"/>
        <v>0.18142857142857144</v>
      </c>
      <c r="R862">
        <f t="shared" si="54"/>
        <v>52.92</v>
      </c>
      <c r="S862" s="16">
        <f t="shared" si="52"/>
        <v>41570.482789351852</v>
      </c>
      <c r="T862">
        <f t="shared" si="55"/>
        <v>2013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8323</v>
      </c>
      <c r="P863" t="s">
        <v>8326</v>
      </c>
      <c r="Q863" s="11">
        <f t="shared" si="53"/>
        <v>2.2444444444444444E-2</v>
      </c>
      <c r="R863">
        <f t="shared" si="54"/>
        <v>50.5</v>
      </c>
      <c r="S863" s="16">
        <f t="shared" si="52"/>
        <v>42599.965324074074</v>
      </c>
      <c r="T863">
        <f t="shared" si="55"/>
        <v>2016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8323</v>
      </c>
      <c r="P864" t="s">
        <v>8326</v>
      </c>
      <c r="Q864" s="11">
        <f t="shared" si="53"/>
        <v>3.3999999999999998E-3</v>
      </c>
      <c r="R864">
        <f t="shared" si="54"/>
        <v>42.5</v>
      </c>
      <c r="S864" s="16">
        <f t="shared" si="52"/>
        <v>41559.5549537037</v>
      </c>
      <c r="T864">
        <f t="shared" si="55"/>
        <v>2013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8323</v>
      </c>
      <c r="P865" t="s">
        <v>8326</v>
      </c>
      <c r="Q865" s="11">
        <f t="shared" si="53"/>
        <v>4.4999999999999998E-2</v>
      </c>
      <c r="R865">
        <f t="shared" si="54"/>
        <v>18</v>
      </c>
      <c r="S865" s="16">
        <f t="shared" si="52"/>
        <v>40921.117662037039</v>
      </c>
      <c r="T865">
        <f t="shared" si="55"/>
        <v>2012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8323</v>
      </c>
      <c r="P866" t="s">
        <v>8326</v>
      </c>
      <c r="Q866" s="11">
        <f t="shared" si="53"/>
        <v>0.41538461538461541</v>
      </c>
      <c r="R866">
        <f t="shared" si="54"/>
        <v>34.18</v>
      </c>
      <c r="S866" s="16">
        <f t="shared" si="52"/>
        <v>41541.106921296298</v>
      </c>
      <c r="T866">
        <f t="shared" si="55"/>
        <v>2013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8323</v>
      </c>
      <c r="P867" t="s">
        <v>8326</v>
      </c>
      <c r="Q867" s="11">
        <f t="shared" si="53"/>
        <v>2.0454545454545454E-2</v>
      </c>
      <c r="R867">
        <f t="shared" si="54"/>
        <v>22.5</v>
      </c>
      <c r="S867" s="16">
        <f t="shared" si="52"/>
        <v>41230.77311342593</v>
      </c>
      <c r="T867">
        <f t="shared" si="55"/>
        <v>2012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8323</v>
      </c>
      <c r="P868" t="s">
        <v>8326</v>
      </c>
      <c r="Q868" s="11">
        <f t="shared" si="53"/>
        <v>0.18285714285714286</v>
      </c>
      <c r="R868">
        <f t="shared" si="54"/>
        <v>58.18</v>
      </c>
      <c r="S868" s="16">
        <f t="shared" si="52"/>
        <v>42025.637939814813</v>
      </c>
      <c r="T868">
        <f t="shared" si="55"/>
        <v>2015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8323</v>
      </c>
      <c r="P869" t="s">
        <v>8326</v>
      </c>
      <c r="Q869" s="11">
        <f t="shared" si="53"/>
        <v>0.2402</v>
      </c>
      <c r="R869">
        <f t="shared" si="54"/>
        <v>109.18</v>
      </c>
      <c r="S869" s="16">
        <f t="shared" si="52"/>
        <v>40088.105393518519</v>
      </c>
      <c r="T869">
        <f t="shared" si="55"/>
        <v>2009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8323</v>
      </c>
      <c r="P870" t="s">
        <v>8326</v>
      </c>
      <c r="Q870" s="11">
        <f t="shared" si="53"/>
        <v>1.1111111111111111E-3</v>
      </c>
      <c r="R870">
        <f t="shared" si="54"/>
        <v>50</v>
      </c>
      <c r="S870" s="16">
        <f t="shared" si="52"/>
        <v>41616.027754629627</v>
      </c>
      <c r="T870">
        <f t="shared" si="55"/>
        <v>2013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8323</v>
      </c>
      <c r="P871" t="s">
        <v>8326</v>
      </c>
      <c r="Q871" s="11">
        <f t="shared" si="53"/>
        <v>0.11818181818181818</v>
      </c>
      <c r="R871">
        <f t="shared" si="54"/>
        <v>346.67</v>
      </c>
      <c r="S871" s="16">
        <f t="shared" si="52"/>
        <v>41342.845567129632</v>
      </c>
      <c r="T871">
        <f t="shared" si="55"/>
        <v>2013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8323</v>
      </c>
      <c r="P872" t="s">
        <v>8326</v>
      </c>
      <c r="Q872" s="11">
        <f t="shared" si="53"/>
        <v>3.0999999999999999E-3</v>
      </c>
      <c r="R872">
        <f t="shared" si="54"/>
        <v>12.4</v>
      </c>
      <c r="S872" s="16">
        <f t="shared" si="52"/>
        <v>41488.022256944445</v>
      </c>
      <c r="T872">
        <f t="shared" si="55"/>
        <v>2013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8323</v>
      </c>
      <c r="P873" t="s">
        <v>8326</v>
      </c>
      <c r="Q873" s="11">
        <f t="shared" si="53"/>
        <v>5.4166666666666669E-2</v>
      </c>
      <c r="R873">
        <f t="shared" si="54"/>
        <v>27.08</v>
      </c>
      <c r="S873" s="16">
        <f t="shared" si="52"/>
        <v>41577.561284722222</v>
      </c>
      <c r="T873">
        <f t="shared" si="55"/>
        <v>2013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8323</v>
      </c>
      <c r="P874" t="s">
        <v>8326</v>
      </c>
      <c r="Q874" s="11">
        <f t="shared" si="53"/>
        <v>8.1250000000000003E-3</v>
      </c>
      <c r="R874">
        <f t="shared" si="54"/>
        <v>32.5</v>
      </c>
      <c r="S874" s="16">
        <f t="shared" si="52"/>
        <v>40567.825543981482</v>
      </c>
      <c r="T874">
        <f t="shared" si="55"/>
        <v>2011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8323</v>
      </c>
      <c r="P875" t="s">
        <v>8326</v>
      </c>
      <c r="Q875" s="11">
        <f t="shared" si="53"/>
        <v>1.2857142857142857E-2</v>
      </c>
      <c r="R875">
        <f t="shared" si="54"/>
        <v>9</v>
      </c>
      <c r="S875" s="16">
        <f t="shared" si="52"/>
        <v>41184.167129629634</v>
      </c>
      <c r="T875">
        <f t="shared" si="55"/>
        <v>2012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8323</v>
      </c>
      <c r="P876" t="s">
        <v>8326</v>
      </c>
      <c r="Q876" s="11">
        <f t="shared" si="53"/>
        <v>0.24333333333333335</v>
      </c>
      <c r="R876">
        <f t="shared" si="54"/>
        <v>34.76</v>
      </c>
      <c r="S876" s="16">
        <f t="shared" si="52"/>
        <v>41368.583726851852</v>
      </c>
      <c r="T876">
        <f t="shared" si="55"/>
        <v>2013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8323</v>
      </c>
      <c r="P877" t="s">
        <v>8326</v>
      </c>
      <c r="Q877" s="11">
        <f t="shared" si="53"/>
        <v>0</v>
      </c>
      <c r="R877">
        <f t="shared" si="54"/>
        <v>0</v>
      </c>
      <c r="S877" s="16">
        <f t="shared" si="52"/>
        <v>42248.723738425921</v>
      </c>
      <c r="T877">
        <f t="shared" si="55"/>
        <v>2015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8323</v>
      </c>
      <c r="P878" t="s">
        <v>8326</v>
      </c>
      <c r="Q878" s="11">
        <f t="shared" si="53"/>
        <v>0.40799492385786801</v>
      </c>
      <c r="R878">
        <f t="shared" si="54"/>
        <v>28.58</v>
      </c>
      <c r="S878" s="16">
        <f t="shared" si="52"/>
        <v>41276.496840277774</v>
      </c>
      <c r="T878">
        <f t="shared" si="55"/>
        <v>2013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8323</v>
      </c>
      <c r="P879" t="s">
        <v>8326</v>
      </c>
      <c r="Q879" s="11">
        <f t="shared" si="53"/>
        <v>0.67549999999999999</v>
      </c>
      <c r="R879">
        <f t="shared" si="54"/>
        <v>46.59</v>
      </c>
      <c r="S879" s="16">
        <f t="shared" si="52"/>
        <v>41597.788888888892</v>
      </c>
      <c r="T879">
        <f t="shared" si="55"/>
        <v>2013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8323</v>
      </c>
      <c r="P880" t="s">
        <v>8326</v>
      </c>
      <c r="Q880" s="11">
        <f t="shared" si="53"/>
        <v>1.2999999999999999E-2</v>
      </c>
      <c r="R880">
        <f t="shared" si="54"/>
        <v>32.5</v>
      </c>
      <c r="S880" s="16">
        <f t="shared" si="52"/>
        <v>40505.232916666668</v>
      </c>
      <c r="T880">
        <f t="shared" si="55"/>
        <v>2010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8323</v>
      </c>
      <c r="P881" t="s">
        <v>8326</v>
      </c>
      <c r="Q881" s="11">
        <f t="shared" si="53"/>
        <v>0.30666666666666664</v>
      </c>
      <c r="R881">
        <f t="shared" si="54"/>
        <v>21.47</v>
      </c>
      <c r="S881" s="16">
        <f t="shared" si="52"/>
        <v>41037.829918981479</v>
      </c>
      <c r="T881">
        <f t="shared" si="55"/>
        <v>2012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8323</v>
      </c>
      <c r="P882" t="s">
        <v>8327</v>
      </c>
      <c r="Q882" s="11">
        <f t="shared" si="53"/>
        <v>2.9894179894179893E-2</v>
      </c>
      <c r="R882">
        <f t="shared" si="54"/>
        <v>14.13</v>
      </c>
      <c r="S882" s="16">
        <f t="shared" si="52"/>
        <v>41179.32104166667</v>
      </c>
      <c r="T882">
        <f t="shared" si="55"/>
        <v>2012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8323</v>
      </c>
      <c r="P883" t="s">
        <v>8327</v>
      </c>
      <c r="Q883" s="11">
        <f t="shared" si="53"/>
        <v>8.0000000000000002E-3</v>
      </c>
      <c r="R883">
        <f t="shared" si="54"/>
        <v>30</v>
      </c>
      <c r="S883" s="16">
        <f t="shared" si="52"/>
        <v>40877.25099537037</v>
      </c>
      <c r="T883">
        <f t="shared" si="55"/>
        <v>2011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8323</v>
      </c>
      <c r="P884" t="s">
        <v>8327</v>
      </c>
      <c r="Q884" s="11">
        <f t="shared" si="53"/>
        <v>0.20133333333333334</v>
      </c>
      <c r="R884">
        <f t="shared" si="54"/>
        <v>21.57</v>
      </c>
      <c r="S884" s="16">
        <f t="shared" si="52"/>
        <v>40759.860532407409</v>
      </c>
      <c r="T884">
        <f t="shared" si="55"/>
        <v>2011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8323</v>
      </c>
      <c r="P885" t="s">
        <v>8327</v>
      </c>
      <c r="Q885" s="11">
        <f t="shared" si="53"/>
        <v>0.4002</v>
      </c>
      <c r="R885">
        <f t="shared" si="54"/>
        <v>83.38</v>
      </c>
      <c r="S885" s="16">
        <f t="shared" si="52"/>
        <v>42371.935590277775</v>
      </c>
      <c r="T885">
        <f t="shared" si="55"/>
        <v>2016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8323</v>
      </c>
      <c r="P886" t="s">
        <v>8327</v>
      </c>
      <c r="Q886" s="11">
        <f t="shared" si="53"/>
        <v>0.01</v>
      </c>
      <c r="R886">
        <f t="shared" si="54"/>
        <v>10</v>
      </c>
      <c r="S886" s="16">
        <f t="shared" si="52"/>
        <v>40981.802615740737</v>
      </c>
      <c r="T886">
        <f t="shared" si="55"/>
        <v>2012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8323</v>
      </c>
      <c r="P887" t="s">
        <v>8327</v>
      </c>
      <c r="Q887" s="11">
        <f t="shared" si="53"/>
        <v>0.75</v>
      </c>
      <c r="R887">
        <f t="shared" si="54"/>
        <v>35.71</v>
      </c>
      <c r="S887" s="16">
        <f t="shared" si="52"/>
        <v>42713.941099537042</v>
      </c>
      <c r="T887">
        <f t="shared" si="55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8323</v>
      </c>
      <c r="P888" t="s">
        <v>8327</v>
      </c>
      <c r="Q888" s="11">
        <f t="shared" si="53"/>
        <v>0.41</v>
      </c>
      <c r="R888">
        <f t="shared" si="54"/>
        <v>29.29</v>
      </c>
      <c r="S888" s="16">
        <f t="shared" si="52"/>
        <v>42603.870520833334</v>
      </c>
      <c r="T888">
        <f t="shared" si="55"/>
        <v>2016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8323</v>
      </c>
      <c r="P889" t="s">
        <v>8327</v>
      </c>
      <c r="Q889" s="11">
        <f t="shared" si="53"/>
        <v>0</v>
      </c>
      <c r="R889">
        <f t="shared" si="54"/>
        <v>0</v>
      </c>
      <c r="S889" s="16">
        <f t="shared" si="52"/>
        <v>41026.958969907406</v>
      </c>
      <c r="T889">
        <f t="shared" si="55"/>
        <v>2012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8323</v>
      </c>
      <c r="P890" t="s">
        <v>8327</v>
      </c>
      <c r="Q890" s="11">
        <f t="shared" si="53"/>
        <v>7.1999999999999995E-2</v>
      </c>
      <c r="R890">
        <f t="shared" si="54"/>
        <v>18</v>
      </c>
      <c r="S890" s="16">
        <f t="shared" si="52"/>
        <v>40751.753298611111</v>
      </c>
      <c r="T890">
        <f t="shared" si="55"/>
        <v>2011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8323</v>
      </c>
      <c r="P891" t="s">
        <v>8327</v>
      </c>
      <c r="Q891" s="11">
        <f t="shared" si="53"/>
        <v>9.4412800000000005E-2</v>
      </c>
      <c r="R891">
        <f t="shared" si="54"/>
        <v>73.760000000000005</v>
      </c>
      <c r="S891" s="16">
        <f t="shared" si="52"/>
        <v>41887.784062500003</v>
      </c>
      <c r="T891">
        <f t="shared" si="55"/>
        <v>2014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8323</v>
      </c>
      <c r="P892" t="s">
        <v>8327</v>
      </c>
      <c r="Q892" s="11">
        <f t="shared" si="53"/>
        <v>4.1666666666666664E-2</v>
      </c>
      <c r="R892">
        <f t="shared" si="54"/>
        <v>31.25</v>
      </c>
      <c r="S892" s="16">
        <f t="shared" si="52"/>
        <v>41569.698831018519</v>
      </c>
      <c r="T892">
        <f t="shared" si="55"/>
        <v>2013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8323</v>
      </c>
      <c r="P893" t="s">
        <v>8327</v>
      </c>
      <c r="Q893" s="11">
        <f t="shared" si="53"/>
        <v>3.2500000000000001E-2</v>
      </c>
      <c r="R893">
        <f t="shared" si="54"/>
        <v>28.89</v>
      </c>
      <c r="S893" s="16">
        <f t="shared" si="52"/>
        <v>41842.031597222223</v>
      </c>
      <c r="T893">
        <f t="shared" si="55"/>
        <v>2014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8323</v>
      </c>
      <c r="P894" t="s">
        <v>8327</v>
      </c>
      <c r="Q894" s="11">
        <f t="shared" si="53"/>
        <v>0.40749999999999997</v>
      </c>
      <c r="R894">
        <f t="shared" si="54"/>
        <v>143.82</v>
      </c>
      <c r="S894" s="16">
        <f t="shared" si="52"/>
        <v>40304.20003472222</v>
      </c>
      <c r="T894">
        <f t="shared" si="55"/>
        <v>2010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8323</v>
      </c>
      <c r="P895" t="s">
        <v>8327</v>
      </c>
      <c r="Q895" s="11">
        <f t="shared" si="53"/>
        <v>0.1</v>
      </c>
      <c r="R895">
        <f t="shared" si="54"/>
        <v>40</v>
      </c>
      <c r="S895" s="16">
        <f t="shared" si="52"/>
        <v>42065.897719907407</v>
      </c>
      <c r="T895">
        <f t="shared" si="55"/>
        <v>2015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8323</v>
      </c>
      <c r="P896" t="s">
        <v>8327</v>
      </c>
      <c r="Q896" s="11">
        <f t="shared" si="53"/>
        <v>0.39169999999999999</v>
      </c>
      <c r="R896">
        <f t="shared" si="54"/>
        <v>147.81</v>
      </c>
      <c r="S896" s="16">
        <f t="shared" si="52"/>
        <v>42496.981597222228</v>
      </c>
      <c r="T896">
        <f t="shared" si="55"/>
        <v>2016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8323</v>
      </c>
      <c r="P897" t="s">
        <v>8327</v>
      </c>
      <c r="Q897" s="11">
        <f t="shared" si="53"/>
        <v>2.4375000000000001E-2</v>
      </c>
      <c r="R897">
        <f t="shared" si="54"/>
        <v>27.86</v>
      </c>
      <c r="S897" s="16">
        <f t="shared" si="52"/>
        <v>40431.127650462964</v>
      </c>
      <c r="T897">
        <f t="shared" si="55"/>
        <v>2010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8323</v>
      </c>
      <c r="P898" t="s">
        <v>8327</v>
      </c>
      <c r="Q898" s="11">
        <f t="shared" si="53"/>
        <v>0.4</v>
      </c>
      <c r="R898">
        <f t="shared" si="54"/>
        <v>44.44</v>
      </c>
      <c r="S898" s="16">
        <f t="shared" ref="S898:S961" si="56">(((J898/60)/60)/24)+DATE(1970,1,1)</f>
        <v>42218.872986111113</v>
      </c>
      <c r="T898">
        <f t="shared" si="55"/>
        <v>2015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8323</v>
      </c>
      <c r="P899" t="s">
        <v>8327</v>
      </c>
      <c r="Q899" s="11">
        <f t="shared" ref="Q899:Q962" si="57">E899/D899</f>
        <v>0</v>
      </c>
      <c r="R899">
        <f t="shared" ref="R899:R962" si="58">IFERROR(ROUND(E899/L899,2),0)</f>
        <v>0</v>
      </c>
      <c r="S899" s="16">
        <f t="shared" si="56"/>
        <v>41211.688750000001</v>
      </c>
      <c r="T899">
        <f t="shared" ref="T899:T962" si="59">YEAR(S899)</f>
        <v>2012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8323</v>
      </c>
      <c r="P900" t="s">
        <v>8327</v>
      </c>
      <c r="Q900" s="11">
        <f t="shared" si="57"/>
        <v>2.8000000000000001E-2</v>
      </c>
      <c r="R900">
        <f t="shared" si="58"/>
        <v>35</v>
      </c>
      <c r="S900" s="16">
        <f t="shared" si="56"/>
        <v>40878.758217592593</v>
      </c>
      <c r="T900">
        <f t="shared" si="59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8323</v>
      </c>
      <c r="P901" t="s">
        <v>8327</v>
      </c>
      <c r="Q901" s="11">
        <f t="shared" si="57"/>
        <v>0.37333333333333335</v>
      </c>
      <c r="R901">
        <f t="shared" si="58"/>
        <v>35</v>
      </c>
      <c r="S901" s="16">
        <f t="shared" si="56"/>
        <v>40646.099097222221</v>
      </c>
      <c r="T901">
        <f t="shared" si="59"/>
        <v>2011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8323</v>
      </c>
      <c r="P902" t="s">
        <v>8326</v>
      </c>
      <c r="Q902" s="11">
        <f t="shared" si="57"/>
        <v>4.1999999999999997E-3</v>
      </c>
      <c r="R902">
        <f t="shared" si="58"/>
        <v>10.5</v>
      </c>
      <c r="S902" s="16">
        <f t="shared" si="56"/>
        <v>42429.84956018519</v>
      </c>
      <c r="T902">
        <f t="shared" si="59"/>
        <v>2016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8323</v>
      </c>
      <c r="P903" t="s">
        <v>8326</v>
      </c>
      <c r="Q903" s="11">
        <f t="shared" si="57"/>
        <v>0</v>
      </c>
      <c r="R903">
        <f t="shared" si="58"/>
        <v>0</v>
      </c>
      <c r="S903" s="16">
        <f t="shared" si="56"/>
        <v>40291.81150462963</v>
      </c>
      <c r="T903">
        <f t="shared" si="59"/>
        <v>2010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8323</v>
      </c>
      <c r="P904" t="s">
        <v>8326</v>
      </c>
      <c r="Q904" s="11">
        <f t="shared" si="57"/>
        <v>3.0000000000000001E-3</v>
      </c>
      <c r="R904">
        <f t="shared" si="58"/>
        <v>30</v>
      </c>
      <c r="S904" s="16">
        <f t="shared" si="56"/>
        <v>41829.965532407405</v>
      </c>
      <c r="T904">
        <f t="shared" si="59"/>
        <v>2014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8323</v>
      </c>
      <c r="P905" t="s">
        <v>8326</v>
      </c>
      <c r="Q905" s="11">
        <f t="shared" si="57"/>
        <v>3.2000000000000001E-2</v>
      </c>
      <c r="R905">
        <f t="shared" si="58"/>
        <v>40</v>
      </c>
      <c r="S905" s="16">
        <f t="shared" si="56"/>
        <v>41149.796064814815</v>
      </c>
      <c r="T905">
        <f t="shared" si="59"/>
        <v>2012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8323</v>
      </c>
      <c r="P906" t="s">
        <v>8326</v>
      </c>
      <c r="Q906" s="11">
        <f t="shared" si="57"/>
        <v>3.0200000000000001E-3</v>
      </c>
      <c r="R906">
        <f t="shared" si="58"/>
        <v>50.33</v>
      </c>
      <c r="S906" s="16">
        <f t="shared" si="56"/>
        <v>42342.080289351856</v>
      </c>
      <c r="T906">
        <f t="shared" si="59"/>
        <v>2015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8323</v>
      </c>
      <c r="P907" t="s">
        <v>8326</v>
      </c>
      <c r="Q907" s="11">
        <f t="shared" si="57"/>
        <v>3.0153846153846153E-2</v>
      </c>
      <c r="R907">
        <f t="shared" si="58"/>
        <v>32.67</v>
      </c>
      <c r="S907" s="16">
        <f t="shared" si="56"/>
        <v>40507.239884259259</v>
      </c>
      <c r="T907">
        <f t="shared" si="59"/>
        <v>2010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8323</v>
      </c>
      <c r="P908" t="s">
        <v>8326</v>
      </c>
      <c r="Q908" s="11">
        <f t="shared" si="57"/>
        <v>0</v>
      </c>
      <c r="R908">
        <f t="shared" si="58"/>
        <v>0</v>
      </c>
      <c r="S908" s="16">
        <f t="shared" si="56"/>
        <v>41681.189699074072</v>
      </c>
      <c r="T908">
        <f t="shared" si="59"/>
        <v>2014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8323</v>
      </c>
      <c r="P909" t="s">
        <v>8326</v>
      </c>
      <c r="Q909" s="11">
        <f t="shared" si="57"/>
        <v>0</v>
      </c>
      <c r="R909">
        <f t="shared" si="58"/>
        <v>0</v>
      </c>
      <c r="S909" s="16">
        <f t="shared" si="56"/>
        <v>40767.192395833335</v>
      </c>
      <c r="T909">
        <f t="shared" si="59"/>
        <v>2011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8323</v>
      </c>
      <c r="P910" t="s">
        <v>8326</v>
      </c>
      <c r="Q910" s="11">
        <f t="shared" si="57"/>
        <v>0</v>
      </c>
      <c r="R910">
        <f t="shared" si="58"/>
        <v>0</v>
      </c>
      <c r="S910" s="16">
        <f t="shared" si="56"/>
        <v>40340.801562499997</v>
      </c>
      <c r="T910">
        <f t="shared" si="59"/>
        <v>2010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8323</v>
      </c>
      <c r="P911" t="s">
        <v>8326</v>
      </c>
      <c r="Q911" s="11">
        <f t="shared" si="57"/>
        <v>3.2500000000000001E-2</v>
      </c>
      <c r="R911">
        <f t="shared" si="58"/>
        <v>65</v>
      </c>
      <c r="S911" s="16">
        <f t="shared" si="56"/>
        <v>41081.69027777778</v>
      </c>
      <c r="T911">
        <f t="shared" si="59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8323</v>
      </c>
      <c r="P912" t="s">
        <v>8326</v>
      </c>
      <c r="Q912" s="11">
        <f t="shared" si="57"/>
        <v>0.22363636363636363</v>
      </c>
      <c r="R912">
        <f t="shared" si="58"/>
        <v>24.6</v>
      </c>
      <c r="S912" s="16">
        <f t="shared" si="56"/>
        <v>42737.545358796298</v>
      </c>
      <c r="T912">
        <f t="shared" si="59"/>
        <v>2017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8323</v>
      </c>
      <c r="P913" t="s">
        <v>8326</v>
      </c>
      <c r="Q913" s="11">
        <f t="shared" si="57"/>
        <v>0</v>
      </c>
      <c r="R913">
        <f t="shared" si="58"/>
        <v>0</v>
      </c>
      <c r="S913" s="16">
        <f t="shared" si="56"/>
        <v>41642.005150462966</v>
      </c>
      <c r="T913">
        <f t="shared" si="59"/>
        <v>2014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8323</v>
      </c>
      <c r="P914" t="s">
        <v>8326</v>
      </c>
      <c r="Q914" s="11">
        <f t="shared" si="57"/>
        <v>8.5714285714285719E-3</v>
      </c>
      <c r="R914">
        <f t="shared" si="58"/>
        <v>15</v>
      </c>
      <c r="S914" s="16">
        <f t="shared" si="56"/>
        <v>41194.109340277777</v>
      </c>
      <c r="T914">
        <f t="shared" si="59"/>
        <v>2012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8323</v>
      </c>
      <c r="P915" t="s">
        <v>8326</v>
      </c>
      <c r="Q915" s="11">
        <f t="shared" si="57"/>
        <v>6.6066666666666662E-2</v>
      </c>
      <c r="R915">
        <f t="shared" si="58"/>
        <v>82.58</v>
      </c>
      <c r="S915" s="16">
        <f t="shared" si="56"/>
        <v>41004.139108796298</v>
      </c>
      <c r="T915">
        <f t="shared" si="59"/>
        <v>2012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8323</v>
      </c>
      <c r="P916" t="s">
        <v>8326</v>
      </c>
      <c r="Q916" s="11">
        <f t="shared" si="57"/>
        <v>0</v>
      </c>
      <c r="R916">
        <f t="shared" si="58"/>
        <v>0</v>
      </c>
      <c r="S916" s="16">
        <f t="shared" si="56"/>
        <v>41116.763275462967</v>
      </c>
      <c r="T916">
        <f t="shared" si="59"/>
        <v>2012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8323</v>
      </c>
      <c r="P917" t="s">
        <v>8326</v>
      </c>
      <c r="Q917" s="11">
        <f t="shared" si="57"/>
        <v>5.7692307692307696E-2</v>
      </c>
      <c r="R917">
        <f t="shared" si="58"/>
        <v>41.67</v>
      </c>
      <c r="S917" s="16">
        <f t="shared" si="56"/>
        <v>40937.679560185185</v>
      </c>
      <c r="T917">
        <f t="shared" si="59"/>
        <v>2012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8323</v>
      </c>
      <c r="P918" t="s">
        <v>8326</v>
      </c>
      <c r="Q918" s="11">
        <f t="shared" si="57"/>
        <v>0</v>
      </c>
      <c r="R918">
        <f t="shared" si="58"/>
        <v>0</v>
      </c>
      <c r="S918" s="16">
        <f t="shared" si="56"/>
        <v>40434.853402777779</v>
      </c>
      <c r="T918">
        <f t="shared" si="59"/>
        <v>2010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8323</v>
      </c>
      <c r="P919" t="s">
        <v>8326</v>
      </c>
      <c r="Q919" s="11">
        <f t="shared" si="57"/>
        <v>6.0000000000000001E-3</v>
      </c>
      <c r="R919">
        <f t="shared" si="58"/>
        <v>30</v>
      </c>
      <c r="S919" s="16">
        <f t="shared" si="56"/>
        <v>41802.94363425926</v>
      </c>
      <c r="T919">
        <f t="shared" si="59"/>
        <v>2014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8323</v>
      </c>
      <c r="P920" t="s">
        <v>8326</v>
      </c>
      <c r="Q920" s="11">
        <f t="shared" si="57"/>
        <v>5.0256410256410255E-2</v>
      </c>
      <c r="R920">
        <f t="shared" si="58"/>
        <v>19.600000000000001</v>
      </c>
      <c r="S920" s="16">
        <f t="shared" si="56"/>
        <v>41944.916215277779</v>
      </c>
      <c r="T920">
        <f t="shared" si="59"/>
        <v>2014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8323</v>
      </c>
      <c r="P921" t="s">
        <v>8326</v>
      </c>
      <c r="Q921" s="11">
        <f t="shared" si="57"/>
        <v>5.0000000000000001E-3</v>
      </c>
      <c r="R921">
        <f t="shared" si="58"/>
        <v>100</v>
      </c>
      <c r="S921" s="16">
        <f t="shared" si="56"/>
        <v>41227.641724537039</v>
      </c>
      <c r="T921">
        <f t="shared" si="59"/>
        <v>2012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8323</v>
      </c>
      <c r="P922" t="s">
        <v>8326</v>
      </c>
      <c r="Q922" s="11">
        <f t="shared" si="57"/>
        <v>0</v>
      </c>
      <c r="R922">
        <f t="shared" si="58"/>
        <v>0</v>
      </c>
      <c r="S922" s="16">
        <f t="shared" si="56"/>
        <v>41562.67155092593</v>
      </c>
      <c r="T922">
        <f t="shared" si="59"/>
        <v>2013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8323</v>
      </c>
      <c r="P923" t="s">
        <v>8326</v>
      </c>
      <c r="Q923" s="11">
        <f t="shared" si="57"/>
        <v>0.309</v>
      </c>
      <c r="R923">
        <f t="shared" si="58"/>
        <v>231.75</v>
      </c>
      <c r="S923" s="16">
        <f t="shared" si="56"/>
        <v>40847.171018518515</v>
      </c>
      <c r="T923">
        <f t="shared" si="59"/>
        <v>2011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8323</v>
      </c>
      <c r="P924" t="s">
        <v>8326</v>
      </c>
      <c r="Q924" s="11">
        <f t="shared" si="57"/>
        <v>0.21037037037037037</v>
      </c>
      <c r="R924">
        <f t="shared" si="58"/>
        <v>189.33</v>
      </c>
      <c r="S924" s="16">
        <f t="shared" si="56"/>
        <v>41878.530011574076</v>
      </c>
      <c r="T924">
        <f t="shared" si="59"/>
        <v>2014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8323</v>
      </c>
      <c r="P925" t="s">
        <v>8326</v>
      </c>
      <c r="Q925" s="11">
        <f t="shared" si="57"/>
        <v>2.1999999999999999E-2</v>
      </c>
      <c r="R925">
        <f t="shared" si="58"/>
        <v>55</v>
      </c>
      <c r="S925" s="16">
        <f t="shared" si="56"/>
        <v>41934.959756944445</v>
      </c>
      <c r="T925">
        <f t="shared" si="59"/>
        <v>2014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8323</v>
      </c>
      <c r="P926" t="s">
        <v>8326</v>
      </c>
      <c r="Q926" s="11">
        <f t="shared" si="57"/>
        <v>0.109</v>
      </c>
      <c r="R926">
        <f t="shared" si="58"/>
        <v>21.8</v>
      </c>
      <c r="S926" s="16">
        <f t="shared" si="56"/>
        <v>41288.942928240744</v>
      </c>
      <c r="T926">
        <f t="shared" si="59"/>
        <v>2013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8323</v>
      </c>
      <c r="P927" t="s">
        <v>8326</v>
      </c>
      <c r="Q927" s="11">
        <f t="shared" si="57"/>
        <v>2.6666666666666668E-2</v>
      </c>
      <c r="R927">
        <f t="shared" si="58"/>
        <v>32</v>
      </c>
      <c r="S927" s="16">
        <f t="shared" si="56"/>
        <v>41575.880914351852</v>
      </c>
      <c r="T927">
        <f t="shared" si="59"/>
        <v>2013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8323</v>
      </c>
      <c r="P928" t="s">
        <v>8326</v>
      </c>
      <c r="Q928" s="11">
        <f t="shared" si="57"/>
        <v>0</v>
      </c>
      <c r="R928">
        <f t="shared" si="58"/>
        <v>0</v>
      </c>
      <c r="S928" s="16">
        <f t="shared" si="56"/>
        <v>40338.02002314815</v>
      </c>
      <c r="T928">
        <f t="shared" si="59"/>
        <v>2010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8323</v>
      </c>
      <c r="P929" t="s">
        <v>8326</v>
      </c>
      <c r="Q929" s="11">
        <f t="shared" si="57"/>
        <v>0</v>
      </c>
      <c r="R929">
        <f t="shared" si="58"/>
        <v>0</v>
      </c>
      <c r="S929" s="16">
        <f t="shared" si="56"/>
        <v>41013.822858796295</v>
      </c>
      <c r="T929">
        <f t="shared" si="59"/>
        <v>2012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8323</v>
      </c>
      <c r="P930" t="s">
        <v>8326</v>
      </c>
      <c r="Q930" s="11">
        <f t="shared" si="57"/>
        <v>0.10862068965517241</v>
      </c>
      <c r="R930">
        <f t="shared" si="58"/>
        <v>56.25</v>
      </c>
      <c r="S930" s="16">
        <f t="shared" si="56"/>
        <v>41180.86241898148</v>
      </c>
      <c r="T930">
        <f t="shared" si="59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8323</v>
      </c>
      <c r="P931" t="s">
        <v>8326</v>
      </c>
      <c r="Q931" s="11">
        <f t="shared" si="57"/>
        <v>0</v>
      </c>
      <c r="R931">
        <f t="shared" si="58"/>
        <v>0</v>
      </c>
      <c r="S931" s="16">
        <f t="shared" si="56"/>
        <v>40978.238067129627</v>
      </c>
      <c r="T931">
        <f t="shared" si="59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8323</v>
      </c>
      <c r="P932" t="s">
        <v>8326</v>
      </c>
      <c r="Q932" s="11">
        <f t="shared" si="57"/>
        <v>0.38333333333333336</v>
      </c>
      <c r="R932">
        <f t="shared" si="58"/>
        <v>69</v>
      </c>
      <c r="S932" s="16">
        <f t="shared" si="56"/>
        <v>40312.915578703702</v>
      </c>
      <c r="T932">
        <f t="shared" si="59"/>
        <v>2010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8323</v>
      </c>
      <c r="P933" t="s">
        <v>8326</v>
      </c>
      <c r="Q933" s="11">
        <f t="shared" si="57"/>
        <v>6.5500000000000003E-2</v>
      </c>
      <c r="R933">
        <f t="shared" si="58"/>
        <v>18.71</v>
      </c>
      <c r="S933" s="16">
        <f t="shared" si="56"/>
        <v>41680.359976851854</v>
      </c>
      <c r="T933">
        <f t="shared" si="59"/>
        <v>2014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8323</v>
      </c>
      <c r="P934" t="s">
        <v>8326</v>
      </c>
      <c r="Q934" s="11">
        <f t="shared" si="57"/>
        <v>0.14536842105263159</v>
      </c>
      <c r="R934">
        <f t="shared" si="58"/>
        <v>46.03</v>
      </c>
      <c r="S934" s="16">
        <f t="shared" si="56"/>
        <v>41310.969270833331</v>
      </c>
      <c r="T934">
        <f t="shared" si="59"/>
        <v>2013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8323</v>
      </c>
      <c r="P935" t="s">
        <v>8326</v>
      </c>
      <c r="Q935" s="11">
        <f t="shared" si="57"/>
        <v>0.06</v>
      </c>
      <c r="R935">
        <f t="shared" si="58"/>
        <v>60</v>
      </c>
      <c r="S935" s="16">
        <f t="shared" si="56"/>
        <v>41711.169085648151</v>
      </c>
      <c r="T935">
        <f t="shared" si="59"/>
        <v>2014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8323</v>
      </c>
      <c r="P936" t="s">
        <v>8326</v>
      </c>
      <c r="Q936" s="11">
        <f t="shared" si="57"/>
        <v>0.30399999999999999</v>
      </c>
      <c r="R936">
        <f t="shared" si="58"/>
        <v>50.67</v>
      </c>
      <c r="S936" s="16">
        <f t="shared" si="56"/>
        <v>41733.737083333333</v>
      </c>
      <c r="T936">
        <f t="shared" si="59"/>
        <v>2014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8323</v>
      </c>
      <c r="P937" t="s">
        <v>8326</v>
      </c>
      <c r="Q937" s="11">
        <f t="shared" si="57"/>
        <v>1.4285714285714285E-2</v>
      </c>
      <c r="R937">
        <f t="shared" si="58"/>
        <v>25</v>
      </c>
      <c r="S937" s="16">
        <f t="shared" si="56"/>
        <v>42368.333668981482</v>
      </c>
      <c r="T937">
        <f t="shared" si="59"/>
        <v>2015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8323</v>
      </c>
      <c r="P938" t="s">
        <v>8326</v>
      </c>
      <c r="Q938" s="11">
        <f t="shared" si="57"/>
        <v>0</v>
      </c>
      <c r="R938">
        <f t="shared" si="58"/>
        <v>0</v>
      </c>
      <c r="S938" s="16">
        <f t="shared" si="56"/>
        <v>40883.024178240739</v>
      </c>
      <c r="T938">
        <f t="shared" si="59"/>
        <v>2011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8323</v>
      </c>
      <c r="P939" t="s">
        <v>8326</v>
      </c>
      <c r="Q939" s="11">
        <f t="shared" si="57"/>
        <v>1.1428571428571429E-2</v>
      </c>
      <c r="R939">
        <f t="shared" si="58"/>
        <v>20</v>
      </c>
      <c r="S939" s="16">
        <f t="shared" si="56"/>
        <v>41551.798113425924</v>
      </c>
      <c r="T939">
        <f t="shared" si="59"/>
        <v>2013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8323</v>
      </c>
      <c r="P940" t="s">
        <v>8326</v>
      </c>
      <c r="Q940" s="11">
        <f t="shared" si="57"/>
        <v>3.5714285714285713E-3</v>
      </c>
      <c r="R940">
        <f t="shared" si="58"/>
        <v>25</v>
      </c>
      <c r="S940" s="16">
        <f t="shared" si="56"/>
        <v>41124.479722222226</v>
      </c>
      <c r="T940">
        <f t="shared" si="59"/>
        <v>2012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8323</v>
      </c>
      <c r="P941" t="s">
        <v>8326</v>
      </c>
      <c r="Q941" s="11">
        <f t="shared" si="57"/>
        <v>1.4545454545454545E-2</v>
      </c>
      <c r="R941">
        <f t="shared" si="58"/>
        <v>20</v>
      </c>
      <c r="S941" s="16">
        <f t="shared" si="56"/>
        <v>41416.763171296298</v>
      </c>
      <c r="T941">
        <f t="shared" si="59"/>
        <v>2013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8317</v>
      </c>
      <c r="P942" t="s">
        <v>8319</v>
      </c>
      <c r="Q942" s="11">
        <f t="shared" si="57"/>
        <v>0.17155555555555554</v>
      </c>
      <c r="R942">
        <f t="shared" si="58"/>
        <v>110.29</v>
      </c>
      <c r="S942" s="16">
        <f t="shared" si="56"/>
        <v>42182.008402777778</v>
      </c>
      <c r="T942">
        <f t="shared" si="59"/>
        <v>2015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8317</v>
      </c>
      <c r="P943" t="s">
        <v>8319</v>
      </c>
      <c r="Q943" s="11">
        <f t="shared" si="57"/>
        <v>2.3220000000000001E-2</v>
      </c>
      <c r="R943">
        <f t="shared" si="58"/>
        <v>37.450000000000003</v>
      </c>
      <c r="S943" s="16">
        <f t="shared" si="56"/>
        <v>42746.096585648149</v>
      </c>
      <c r="T943">
        <f t="shared" si="59"/>
        <v>2017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8317</v>
      </c>
      <c r="P944" t="s">
        <v>8319</v>
      </c>
      <c r="Q944" s="11">
        <f t="shared" si="57"/>
        <v>8.9066666666666669E-2</v>
      </c>
      <c r="R944">
        <f t="shared" si="58"/>
        <v>41.75</v>
      </c>
      <c r="S944" s="16">
        <f t="shared" si="56"/>
        <v>42382.843287037031</v>
      </c>
      <c r="T944">
        <f t="shared" si="59"/>
        <v>2016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8317</v>
      </c>
      <c r="P945" t="s">
        <v>8319</v>
      </c>
      <c r="Q945" s="11">
        <f t="shared" si="57"/>
        <v>9.633333333333334E-2</v>
      </c>
      <c r="R945">
        <f t="shared" si="58"/>
        <v>24.08</v>
      </c>
      <c r="S945" s="16">
        <f t="shared" si="56"/>
        <v>42673.66788194445</v>
      </c>
      <c r="T945">
        <f t="shared" si="59"/>
        <v>2016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8317</v>
      </c>
      <c r="P946" t="s">
        <v>8319</v>
      </c>
      <c r="Q946" s="11">
        <f t="shared" si="57"/>
        <v>0.13325999999999999</v>
      </c>
      <c r="R946">
        <f t="shared" si="58"/>
        <v>69.41</v>
      </c>
      <c r="S946" s="16">
        <f t="shared" si="56"/>
        <v>42444.583912037036</v>
      </c>
      <c r="T946">
        <f t="shared" si="59"/>
        <v>2016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8317</v>
      </c>
      <c r="P947" t="s">
        <v>8319</v>
      </c>
      <c r="Q947" s="11">
        <f t="shared" si="57"/>
        <v>2.4840000000000001E-2</v>
      </c>
      <c r="R947">
        <f t="shared" si="58"/>
        <v>155.25</v>
      </c>
      <c r="S947" s="16">
        <f t="shared" si="56"/>
        <v>42732.872986111113</v>
      </c>
      <c r="T947">
        <f t="shared" si="59"/>
        <v>2016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8317</v>
      </c>
      <c r="P948" t="s">
        <v>8319</v>
      </c>
      <c r="Q948" s="11">
        <f t="shared" si="57"/>
        <v>1.9066666666666666E-2</v>
      </c>
      <c r="R948">
        <f t="shared" si="58"/>
        <v>57.2</v>
      </c>
      <c r="S948" s="16">
        <f t="shared" si="56"/>
        <v>42592.750555555554</v>
      </c>
      <c r="T948">
        <f t="shared" si="59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8317</v>
      </c>
      <c r="P949" t="s">
        <v>8319</v>
      </c>
      <c r="Q949" s="11">
        <f t="shared" si="57"/>
        <v>0</v>
      </c>
      <c r="R949">
        <f t="shared" si="58"/>
        <v>0</v>
      </c>
      <c r="S949" s="16">
        <f t="shared" si="56"/>
        <v>42491.781319444446</v>
      </c>
      <c r="T949">
        <f t="shared" si="59"/>
        <v>2016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8317</v>
      </c>
      <c r="P950" t="s">
        <v>8319</v>
      </c>
      <c r="Q950" s="11">
        <f t="shared" si="57"/>
        <v>0.12</v>
      </c>
      <c r="R950">
        <f t="shared" si="58"/>
        <v>60</v>
      </c>
      <c r="S950" s="16">
        <f t="shared" si="56"/>
        <v>42411.828287037039</v>
      </c>
      <c r="T950">
        <f t="shared" si="59"/>
        <v>2016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8317</v>
      </c>
      <c r="P951" t="s">
        <v>8319</v>
      </c>
      <c r="Q951" s="11">
        <f t="shared" si="57"/>
        <v>1.3650000000000001E-2</v>
      </c>
      <c r="R951">
        <f t="shared" si="58"/>
        <v>39</v>
      </c>
      <c r="S951" s="16">
        <f t="shared" si="56"/>
        <v>42361.043703703705</v>
      </c>
      <c r="T951">
        <f t="shared" si="59"/>
        <v>2015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8317</v>
      </c>
      <c r="P952" t="s">
        <v>8319</v>
      </c>
      <c r="Q952" s="11">
        <f t="shared" si="57"/>
        <v>0.28039999999999998</v>
      </c>
      <c r="R952">
        <f t="shared" si="58"/>
        <v>58.42</v>
      </c>
      <c r="S952" s="16">
        <f t="shared" si="56"/>
        <v>42356.750706018516</v>
      </c>
      <c r="T952">
        <f t="shared" si="59"/>
        <v>2015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8317</v>
      </c>
      <c r="P953" t="s">
        <v>8319</v>
      </c>
      <c r="Q953" s="11">
        <f t="shared" si="57"/>
        <v>0.38390000000000002</v>
      </c>
      <c r="R953">
        <f t="shared" si="58"/>
        <v>158.63999999999999</v>
      </c>
      <c r="S953" s="16">
        <f t="shared" si="56"/>
        <v>42480.653611111105</v>
      </c>
      <c r="T953">
        <f t="shared" si="59"/>
        <v>2016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8317</v>
      </c>
      <c r="P954" t="s">
        <v>8319</v>
      </c>
      <c r="Q954" s="11">
        <f t="shared" si="57"/>
        <v>0.39942857142857141</v>
      </c>
      <c r="R954">
        <f t="shared" si="58"/>
        <v>99.86</v>
      </c>
      <c r="S954" s="16">
        <f t="shared" si="56"/>
        <v>42662.613564814819</v>
      </c>
      <c r="T954">
        <f t="shared" si="59"/>
        <v>2016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8317</v>
      </c>
      <c r="P955" t="s">
        <v>8319</v>
      </c>
      <c r="Q955" s="11">
        <f t="shared" si="57"/>
        <v>8.3999999999999995E-3</v>
      </c>
      <c r="R955">
        <f t="shared" si="58"/>
        <v>25.2</v>
      </c>
      <c r="S955" s="16">
        <f t="shared" si="56"/>
        <v>41999.164340277777</v>
      </c>
      <c r="T955">
        <f t="shared" si="59"/>
        <v>2014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8317</v>
      </c>
      <c r="P956" t="s">
        <v>8319</v>
      </c>
      <c r="Q956" s="11">
        <f t="shared" si="57"/>
        <v>0.43406666666666666</v>
      </c>
      <c r="R956">
        <f t="shared" si="58"/>
        <v>89.19</v>
      </c>
      <c r="S956" s="16">
        <f t="shared" si="56"/>
        <v>42194.833784722221</v>
      </c>
      <c r="T956">
        <f t="shared" si="59"/>
        <v>2015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8317</v>
      </c>
      <c r="P957" t="s">
        <v>8319</v>
      </c>
      <c r="Q957" s="11">
        <f t="shared" si="57"/>
        <v>5.6613333333333335E-2</v>
      </c>
      <c r="R957">
        <f t="shared" si="58"/>
        <v>182.62</v>
      </c>
      <c r="S957" s="16">
        <f t="shared" si="56"/>
        <v>42586.295138888891</v>
      </c>
      <c r="T957">
        <f t="shared" si="59"/>
        <v>2016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8317</v>
      </c>
      <c r="P958" t="s">
        <v>8319</v>
      </c>
      <c r="Q958" s="11">
        <f t="shared" si="57"/>
        <v>1.7219999999999999E-2</v>
      </c>
      <c r="R958">
        <f t="shared" si="58"/>
        <v>50.65</v>
      </c>
      <c r="S958" s="16">
        <f t="shared" si="56"/>
        <v>42060.913877314815</v>
      </c>
      <c r="T958">
        <f t="shared" si="59"/>
        <v>2015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8317</v>
      </c>
      <c r="P959" t="s">
        <v>8319</v>
      </c>
      <c r="Q959" s="11">
        <f t="shared" si="57"/>
        <v>1.9416666666666665E-2</v>
      </c>
      <c r="R959">
        <f t="shared" si="58"/>
        <v>33.29</v>
      </c>
      <c r="S959" s="16">
        <f t="shared" si="56"/>
        <v>42660.552465277782</v>
      </c>
      <c r="T959">
        <f t="shared" si="59"/>
        <v>2016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8317</v>
      </c>
      <c r="P960" t="s">
        <v>8319</v>
      </c>
      <c r="Q960" s="11">
        <f t="shared" si="57"/>
        <v>0.11328275684711328</v>
      </c>
      <c r="R960">
        <f t="shared" si="58"/>
        <v>51.82</v>
      </c>
      <c r="S960" s="16">
        <f t="shared" si="56"/>
        <v>42082.802812499998</v>
      </c>
      <c r="T960">
        <f t="shared" si="59"/>
        <v>2015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8317</v>
      </c>
      <c r="P961" t="s">
        <v>8319</v>
      </c>
      <c r="Q961" s="11">
        <f t="shared" si="57"/>
        <v>0.3886</v>
      </c>
      <c r="R961">
        <f t="shared" si="58"/>
        <v>113.63</v>
      </c>
      <c r="S961" s="16">
        <f t="shared" si="56"/>
        <v>41993.174363425926</v>
      </c>
      <c r="T961">
        <f t="shared" si="59"/>
        <v>2014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8317</v>
      </c>
      <c r="P962" t="s">
        <v>8319</v>
      </c>
      <c r="Q962" s="11">
        <f t="shared" si="57"/>
        <v>0.46100628930817611</v>
      </c>
      <c r="R962">
        <f t="shared" si="58"/>
        <v>136.46</v>
      </c>
      <c r="S962" s="16">
        <f t="shared" ref="S962:S1025" si="60">(((J962/60)/60)/24)+DATE(1970,1,1)</f>
        <v>42766.626793981486</v>
      </c>
      <c r="T962">
        <f t="shared" si="59"/>
        <v>2017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8317</v>
      </c>
      <c r="P963" t="s">
        <v>8319</v>
      </c>
      <c r="Q963" s="11">
        <f t="shared" ref="Q963:Q1026" si="61">E963/D963</f>
        <v>0.42188421052631581</v>
      </c>
      <c r="R963">
        <f t="shared" ref="R963:R1026" si="62">IFERROR(ROUND(E963/L963,2),0)</f>
        <v>364.35</v>
      </c>
      <c r="S963" s="16">
        <f t="shared" si="60"/>
        <v>42740.693692129629</v>
      </c>
      <c r="T963">
        <f t="shared" ref="T963:T1026" si="63">YEAR(S963)</f>
        <v>2017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8317</v>
      </c>
      <c r="P964" t="s">
        <v>8319</v>
      </c>
      <c r="Q964" s="11">
        <f t="shared" si="61"/>
        <v>0.2848</v>
      </c>
      <c r="R964">
        <f t="shared" si="62"/>
        <v>19.239999999999998</v>
      </c>
      <c r="S964" s="16">
        <f t="shared" si="60"/>
        <v>42373.712418981479</v>
      </c>
      <c r="T964">
        <f t="shared" si="63"/>
        <v>2016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8317</v>
      </c>
      <c r="P965" t="s">
        <v>8319</v>
      </c>
      <c r="Q965" s="11">
        <f t="shared" si="61"/>
        <v>1.0771428571428571E-2</v>
      </c>
      <c r="R965">
        <f t="shared" si="62"/>
        <v>41.89</v>
      </c>
      <c r="S965" s="16">
        <f t="shared" si="60"/>
        <v>42625.635636574079</v>
      </c>
      <c r="T965">
        <f t="shared" si="63"/>
        <v>2016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8317</v>
      </c>
      <c r="P966" t="s">
        <v>8319</v>
      </c>
      <c r="Q966" s="11">
        <f t="shared" si="61"/>
        <v>7.9909090909090902E-3</v>
      </c>
      <c r="R966">
        <f t="shared" si="62"/>
        <v>30.31</v>
      </c>
      <c r="S966" s="16">
        <f t="shared" si="60"/>
        <v>42208.628692129627</v>
      </c>
      <c r="T966">
        <f t="shared" si="63"/>
        <v>2015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8317</v>
      </c>
      <c r="P967" t="s">
        <v>8319</v>
      </c>
      <c r="Q967" s="11">
        <f t="shared" si="61"/>
        <v>1.192E-2</v>
      </c>
      <c r="R967">
        <f t="shared" si="62"/>
        <v>49.67</v>
      </c>
      <c r="S967" s="16">
        <f t="shared" si="60"/>
        <v>42637.016736111109</v>
      </c>
      <c r="T967">
        <f t="shared" si="63"/>
        <v>2016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8317</v>
      </c>
      <c r="P968" t="s">
        <v>8319</v>
      </c>
      <c r="Q968" s="11">
        <f t="shared" si="61"/>
        <v>0.14799999999999999</v>
      </c>
      <c r="R968">
        <f t="shared" si="62"/>
        <v>59.2</v>
      </c>
      <c r="S968" s="16">
        <f t="shared" si="60"/>
        <v>42619.635787037041</v>
      </c>
      <c r="T968">
        <f t="shared" si="63"/>
        <v>2016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8317</v>
      </c>
      <c r="P969" t="s">
        <v>8319</v>
      </c>
      <c r="Q969" s="11">
        <f t="shared" si="61"/>
        <v>0.17810000000000001</v>
      </c>
      <c r="R969">
        <f t="shared" si="62"/>
        <v>43.98</v>
      </c>
      <c r="S969" s="16">
        <f t="shared" si="60"/>
        <v>42422.254328703704</v>
      </c>
      <c r="T969">
        <f t="shared" si="63"/>
        <v>2016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8317</v>
      </c>
      <c r="P970" t="s">
        <v>8319</v>
      </c>
      <c r="Q970" s="11">
        <f t="shared" si="61"/>
        <v>1.325E-2</v>
      </c>
      <c r="R970">
        <f t="shared" si="62"/>
        <v>26.5</v>
      </c>
      <c r="S970" s="16">
        <f t="shared" si="60"/>
        <v>41836.847615740742</v>
      </c>
      <c r="T970">
        <f t="shared" si="63"/>
        <v>2014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8317</v>
      </c>
      <c r="P971" t="s">
        <v>8319</v>
      </c>
      <c r="Q971" s="11">
        <f t="shared" si="61"/>
        <v>0.46666666666666667</v>
      </c>
      <c r="R971">
        <f t="shared" si="62"/>
        <v>1272.73</v>
      </c>
      <c r="S971" s="16">
        <f t="shared" si="60"/>
        <v>42742.30332175926</v>
      </c>
      <c r="T971">
        <f t="shared" si="63"/>
        <v>2017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8317</v>
      </c>
      <c r="P972" t="s">
        <v>8319</v>
      </c>
      <c r="Q972" s="11">
        <f t="shared" si="61"/>
        <v>0.4592</v>
      </c>
      <c r="R972">
        <f t="shared" si="62"/>
        <v>164</v>
      </c>
      <c r="S972" s="16">
        <f t="shared" si="60"/>
        <v>42721.220520833333</v>
      </c>
      <c r="T972">
        <f t="shared" si="63"/>
        <v>2016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8317</v>
      </c>
      <c r="P973" t="s">
        <v>8319</v>
      </c>
      <c r="Q973" s="11">
        <f t="shared" si="61"/>
        <v>2.2599999999999999E-3</v>
      </c>
      <c r="R973">
        <f t="shared" si="62"/>
        <v>45.2</v>
      </c>
      <c r="S973" s="16">
        <f t="shared" si="60"/>
        <v>42111.709027777775</v>
      </c>
      <c r="T973">
        <f t="shared" si="63"/>
        <v>2015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8317</v>
      </c>
      <c r="P974" t="s">
        <v>8319</v>
      </c>
      <c r="Q974" s="11">
        <f t="shared" si="61"/>
        <v>0.34625</v>
      </c>
      <c r="R974">
        <f t="shared" si="62"/>
        <v>153.88999999999999</v>
      </c>
      <c r="S974" s="16">
        <f t="shared" si="60"/>
        <v>41856.865717592591</v>
      </c>
      <c r="T974">
        <f t="shared" si="63"/>
        <v>2014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8317</v>
      </c>
      <c r="P975" t="s">
        <v>8319</v>
      </c>
      <c r="Q975" s="11">
        <f t="shared" si="61"/>
        <v>2.0549999999999999E-2</v>
      </c>
      <c r="R975">
        <f t="shared" si="62"/>
        <v>51.38</v>
      </c>
      <c r="S975" s="16">
        <f t="shared" si="60"/>
        <v>42257.014965277776</v>
      </c>
      <c r="T975">
        <f t="shared" si="63"/>
        <v>2015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8317</v>
      </c>
      <c r="P976" t="s">
        <v>8319</v>
      </c>
      <c r="Q976" s="11">
        <f t="shared" si="61"/>
        <v>5.5999999999999999E-3</v>
      </c>
      <c r="R976">
        <f t="shared" si="62"/>
        <v>93.33</v>
      </c>
      <c r="S976" s="16">
        <f t="shared" si="60"/>
        <v>42424.749490740738</v>
      </c>
      <c r="T976">
        <f t="shared" si="63"/>
        <v>2016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8317</v>
      </c>
      <c r="P977" t="s">
        <v>8319</v>
      </c>
      <c r="Q977" s="11">
        <f t="shared" si="61"/>
        <v>2.6069999999999999E-2</v>
      </c>
      <c r="R977">
        <f t="shared" si="62"/>
        <v>108.63</v>
      </c>
      <c r="S977" s="16">
        <f t="shared" si="60"/>
        <v>42489.696585648147</v>
      </c>
      <c r="T977">
        <f t="shared" si="63"/>
        <v>2016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8317</v>
      </c>
      <c r="P978" t="s">
        <v>8319</v>
      </c>
      <c r="Q978" s="11">
        <f t="shared" si="61"/>
        <v>1.9259999999999999E-2</v>
      </c>
      <c r="R978">
        <f t="shared" si="62"/>
        <v>160.5</v>
      </c>
      <c r="S978" s="16">
        <f t="shared" si="60"/>
        <v>42185.058993055558</v>
      </c>
      <c r="T978">
        <f t="shared" si="63"/>
        <v>2015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8317</v>
      </c>
      <c r="P979" t="s">
        <v>8319</v>
      </c>
      <c r="Q979" s="11">
        <f t="shared" si="61"/>
        <v>0.33666666666666667</v>
      </c>
      <c r="R979">
        <f t="shared" si="62"/>
        <v>75.75</v>
      </c>
      <c r="S979" s="16">
        <f t="shared" si="60"/>
        <v>42391.942094907412</v>
      </c>
      <c r="T979">
        <f t="shared" si="63"/>
        <v>2016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8317</v>
      </c>
      <c r="P980" t="s">
        <v>8319</v>
      </c>
      <c r="Q980" s="11">
        <f t="shared" si="61"/>
        <v>0.5626326718299024</v>
      </c>
      <c r="R980">
        <f t="shared" si="62"/>
        <v>790.84</v>
      </c>
      <c r="S980" s="16">
        <f t="shared" si="60"/>
        <v>42395.309039351851</v>
      </c>
      <c r="T980">
        <f t="shared" si="63"/>
        <v>2016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8317</v>
      </c>
      <c r="P981" t="s">
        <v>8319</v>
      </c>
      <c r="Q981" s="11">
        <f t="shared" si="61"/>
        <v>0.82817600000000002</v>
      </c>
      <c r="R981">
        <f t="shared" si="62"/>
        <v>301.94</v>
      </c>
      <c r="S981" s="16">
        <f t="shared" si="60"/>
        <v>42506.416990740734</v>
      </c>
      <c r="T981">
        <f t="shared" si="63"/>
        <v>2016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8317</v>
      </c>
      <c r="P982" t="s">
        <v>8319</v>
      </c>
      <c r="Q982" s="11">
        <f t="shared" si="61"/>
        <v>0.14860000000000001</v>
      </c>
      <c r="R982">
        <f t="shared" si="62"/>
        <v>47.94</v>
      </c>
      <c r="S982" s="16">
        <f t="shared" si="60"/>
        <v>41928.904189814813</v>
      </c>
      <c r="T982">
        <f t="shared" si="63"/>
        <v>2014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8317</v>
      </c>
      <c r="P983" t="s">
        <v>8319</v>
      </c>
      <c r="Q983" s="11">
        <f t="shared" si="61"/>
        <v>1.2375123751237513E-4</v>
      </c>
      <c r="R983">
        <f t="shared" si="62"/>
        <v>2.75</v>
      </c>
      <c r="S983" s="16">
        <f t="shared" si="60"/>
        <v>41830.947013888886</v>
      </c>
      <c r="T983">
        <f t="shared" si="63"/>
        <v>2014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8317</v>
      </c>
      <c r="P984" t="s">
        <v>8319</v>
      </c>
      <c r="Q984" s="11">
        <f t="shared" si="61"/>
        <v>1.7142857142857143E-4</v>
      </c>
      <c r="R984">
        <f t="shared" si="62"/>
        <v>1</v>
      </c>
      <c r="S984" s="16">
        <f t="shared" si="60"/>
        <v>42615.753310185188</v>
      </c>
      <c r="T984">
        <f t="shared" si="63"/>
        <v>2016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8317</v>
      </c>
      <c r="P985" t="s">
        <v>8319</v>
      </c>
      <c r="Q985" s="11">
        <f t="shared" si="61"/>
        <v>0.2950613611721471</v>
      </c>
      <c r="R985">
        <f t="shared" si="62"/>
        <v>171.79</v>
      </c>
      <c r="S985" s="16">
        <f t="shared" si="60"/>
        <v>42574.667650462965</v>
      </c>
      <c r="T985">
        <f t="shared" si="63"/>
        <v>2016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8317</v>
      </c>
      <c r="P986" t="s">
        <v>8319</v>
      </c>
      <c r="Q986" s="11">
        <f t="shared" si="61"/>
        <v>1.06E-2</v>
      </c>
      <c r="R986">
        <f t="shared" si="62"/>
        <v>35.33</v>
      </c>
      <c r="S986" s="16">
        <f t="shared" si="60"/>
        <v>42061.11583333333</v>
      </c>
      <c r="T986">
        <f t="shared" si="63"/>
        <v>2015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8317</v>
      </c>
      <c r="P987" t="s">
        <v>8319</v>
      </c>
      <c r="Q987" s="11">
        <f t="shared" si="61"/>
        <v>6.2933333333333327E-2</v>
      </c>
      <c r="R987">
        <f t="shared" si="62"/>
        <v>82.09</v>
      </c>
      <c r="S987" s="16">
        <f t="shared" si="60"/>
        <v>42339.967708333337</v>
      </c>
      <c r="T987">
        <f t="shared" si="63"/>
        <v>2015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8317</v>
      </c>
      <c r="P988" t="s">
        <v>8319</v>
      </c>
      <c r="Q988" s="11">
        <f t="shared" si="61"/>
        <v>0.1275</v>
      </c>
      <c r="R988">
        <f t="shared" si="62"/>
        <v>110.87</v>
      </c>
      <c r="S988" s="16">
        <f t="shared" si="60"/>
        <v>42324.767361111109</v>
      </c>
      <c r="T988">
        <f t="shared" si="63"/>
        <v>2015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8317</v>
      </c>
      <c r="P989" t="s">
        <v>8319</v>
      </c>
      <c r="Q989" s="11">
        <f t="shared" si="61"/>
        <v>0.13220000000000001</v>
      </c>
      <c r="R989">
        <f t="shared" si="62"/>
        <v>161.22</v>
      </c>
      <c r="S989" s="16">
        <f t="shared" si="60"/>
        <v>41773.294560185182</v>
      </c>
      <c r="T989">
        <f t="shared" si="63"/>
        <v>2014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8317</v>
      </c>
      <c r="P990" t="s">
        <v>8319</v>
      </c>
      <c r="Q990" s="11">
        <f t="shared" si="61"/>
        <v>0</v>
      </c>
      <c r="R990">
        <f t="shared" si="62"/>
        <v>0</v>
      </c>
      <c r="S990" s="16">
        <f t="shared" si="60"/>
        <v>42614.356770833328</v>
      </c>
      <c r="T990">
        <f t="shared" si="63"/>
        <v>2016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8317</v>
      </c>
      <c r="P991" t="s">
        <v>8319</v>
      </c>
      <c r="Q991" s="11">
        <f t="shared" si="61"/>
        <v>0.16769999999999999</v>
      </c>
      <c r="R991">
        <f t="shared" si="62"/>
        <v>52.41</v>
      </c>
      <c r="S991" s="16">
        <f t="shared" si="60"/>
        <v>42611.933969907404</v>
      </c>
      <c r="T991">
        <f t="shared" si="63"/>
        <v>2016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8317</v>
      </c>
      <c r="P992" t="s">
        <v>8319</v>
      </c>
      <c r="Q992" s="11">
        <f t="shared" si="61"/>
        <v>1.0399999999999999E-3</v>
      </c>
      <c r="R992">
        <f t="shared" si="62"/>
        <v>13</v>
      </c>
      <c r="S992" s="16">
        <f t="shared" si="60"/>
        <v>41855.784305555557</v>
      </c>
      <c r="T992">
        <f t="shared" si="63"/>
        <v>2014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8317</v>
      </c>
      <c r="P993" t="s">
        <v>8319</v>
      </c>
      <c r="Q993" s="11">
        <f t="shared" si="61"/>
        <v>4.24E-2</v>
      </c>
      <c r="R993">
        <f t="shared" si="62"/>
        <v>30.29</v>
      </c>
      <c r="S993" s="16">
        <f t="shared" si="60"/>
        <v>42538.75680555556</v>
      </c>
      <c r="T993">
        <f t="shared" si="63"/>
        <v>2016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8317</v>
      </c>
      <c r="P994" t="s">
        <v>8319</v>
      </c>
      <c r="Q994" s="11">
        <f t="shared" si="61"/>
        <v>4.6699999999999997E-3</v>
      </c>
      <c r="R994">
        <f t="shared" si="62"/>
        <v>116.75</v>
      </c>
      <c r="S994" s="16">
        <f t="shared" si="60"/>
        <v>42437.924988425926</v>
      </c>
      <c r="T994">
        <f t="shared" si="63"/>
        <v>2016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8317</v>
      </c>
      <c r="P995" t="s">
        <v>8319</v>
      </c>
      <c r="Q995" s="11">
        <f t="shared" si="61"/>
        <v>0.25087142857142858</v>
      </c>
      <c r="R995">
        <f t="shared" si="62"/>
        <v>89.6</v>
      </c>
      <c r="S995" s="16">
        <f t="shared" si="60"/>
        <v>42652.964907407411</v>
      </c>
      <c r="T995">
        <f t="shared" si="63"/>
        <v>2016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8317</v>
      </c>
      <c r="P996" t="s">
        <v>8319</v>
      </c>
      <c r="Q996" s="11">
        <f t="shared" si="61"/>
        <v>2.3345000000000001E-2</v>
      </c>
      <c r="R996">
        <f t="shared" si="62"/>
        <v>424.45</v>
      </c>
      <c r="S996" s="16">
        <f t="shared" si="60"/>
        <v>41921.263078703705</v>
      </c>
      <c r="T996">
        <f t="shared" si="63"/>
        <v>2014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8317</v>
      </c>
      <c r="P997" t="s">
        <v>8319</v>
      </c>
      <c r="Q997" s="11">
        <f t="shared" si="61"/>
        <v>7.2599999999999998E-2</v>
      </c>
      <c r="R997">
        <f t="shared" si="62"/>
        <v>80.67</v>
      </c>
      <c r="S997" s="16">
        <f t="shared" si="60"/>
        <v>41947.940740740742</v>
      </c>
      <c r="T997">
        <f t="shared" si="63"/>
        <v>2014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8317</v>
      </c>
      <c r="P998" t="s">
        <v>8319</v>
      </c>
      <c r="Q998" s="11">
        <f t="shared" si="61"/>
        <v>1.6250000000000001E-2</v>
      </c>
      <c r="R998">
        <f t="shared" si="62"/>
        <v>13</v>
      </c>
      <c r="S998" s="16">
        <f t="shared" si="60"/>
        <v>41817.866435185184</v>
      </c>
      <c r="T998">
        <f t="shared" si="63"/>
        <v>2014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8317</v>
      </c>
      <c r="P999" t="s">
        <v>8319</v>
      </c>
      <c r="Q999" s="11">
        <f t="shared" si="61"/>
        <v>1.2999999999999999E-2</v>
      </c>
      <c r="R999">
        <f t="shared" si="62"/>
        <v>8.1300000000000008</v>
      </c>
      <c r="S999" s="16">
        <f t="shared" si="60"/>
        <v>41941.10297453704</v>
      </c>
      <c r="T999">
        <f t="shared" si="63"/>
        <v>2014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8317</v>
      </c>
      <c r="P1000" t="s">
        <v>8319</v>
      </c>
      <c r="Q1000" s="11">
        <f t="shared" si="61"/>
        <v>0.58558333333333334</v>
      </c>
      <c r="R1000">
        <f t="shared" si="62"/>
        <v>153.43</v>
      </c>
      <c r="S1000" s="16">
        <f t="shared" si="60"/>
        <v>42282.168993055559</v>
      </c>
      <c r="T1000">
        <f t="shared" si="63"/>
        <v>2015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8317</v>
      </c>
      <c r="P1001" t="s">
        <v>8319</v>
      </c>
      <c r="Q1001" s="11">
        <f t="shared" si="61"/>
        <v>7.7886666666666673E-2</v>
      </c>
      <c r="R1001">
        <f t="shared" si="62"/>
        <v>292.08</v>
      </c>
      <c r="S1001" s="16">
        <f t="shared" si="60"/>
        <v>41926.29965277778</v>
      </c>
      <c r="T1001">
        <f t="shared" si="63"/>
        <v>2014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8317</v>
      </c>
      <c r="P1002" t="s">
        <v>8319</v>
      </c>
      <c r="Q1002" s="11">
        <f t="shared" si="61"/>
        <v>2.2157147647256063E-2</v>
      </c>
      <c r="R1002">
        <f t="shared" si="62"/>
        <v>3304</v>
      </c>
      <c r="S1002" s="16">
        <f t="shared" si="60"/>
        <v>42749.059722222228</v>
      </c>
      <c r="T1002">
        <f t="shared" si="63"/>
        <v>2017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8317</v>
      </c>
      <c r="P1003" t="s">
        <v>8319</v>
      </c>
      <c r="Q1003" s="11">
        <f t="shared" si="61"/>
        <v>1.04</v>
      </c>
      <c r="R1003">
        <f t="shared" si="62"/>
        <v>1300</v>
      </c>
      <c r="S1003" s="16">
        <f t="shared" si="60"/>
        <v>42720.720057870371</v>
      </c>
      <c r="T1003">
        <f t="shared" si="63"/>
        <v>2016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8317</v>
      </c>
      <c r="P1004" t="s">
        <v>8319</v>
      </c>
      <c r="Q1004" s="11">
        <f t="shared" si="61"/>
        <v>0.29602960296029601</v>
      </c>
      <c r="R1004">
        <f t="shared" si="62"/>
        <v>134.55000000000001</v>
      </c>
      <c r="S1004" s="16">
        <f t="shared" si="60"/>
        <v>42325.684189814812</v>
      </c>
      <c r="T1004">
        <f t="shared" si="63"/>
        <v>2015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8317</v>
      </c>
      <c r="P1005" t="s">
        <v>8319</v>
      </c>
      <c r="Q1005" s="11">
        <f t="shared" si="61"/>
        <v>0.16055</v>
      </c>
      <c r="R1005">
        <f t="shared" si="62"/>
        <v>214.07</v>
      </c>
      <c r="S1005" s="16">
        <f t="shared" si="60"/>
        <v>42780.709039351852</v>
      </c>
      <c r="T1005">
        <f t="shared" si="63"/>
        <v>2017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8317</v>
      </c>
      <c r="P1006" t="s">
        <v>8319</v>
      </c>
      <c r="Q1006" s="11">
        <f t="shared" si="61"/>
        <v>0.82208000000000003</v>
      </c>
      <c r="R1006">
        <f t="shared" si="62"/>
        <v>216.34</v>
      </c>
      <c r="S1006" s="16">
        <f t="shared" si="60"/>
        <v>42388.708645833336</v>
      </c>
      <c r="T1006">
        <f t="shared" si="63"/>
        <v>2016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8317</v>
      </c>
      <c r="P1007" t="s">
        <v>8319</v>
      </c>
      <c r="Q1007" s="11">
        <f t="shared" si="61"/>
        <v>0.75051000000000001</v>
      </c>
      <c r="R1007">
        <f t="shared" si="62"/>
        <v>932.31</v>
      </c>
      <c r="S1007" s="16">
        <f t="shared" si="60"/>
        <v>42276.624803240738</v>
      </c>
      <c r="T1007">
        <f t="shared" si="63"/>
        <v>2015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8317</v>
      </c>
      <c r="P1008" t="s">
        <v>8319</v>
      </c>
      <c r="Q1008" s="11">
        <f t="shared" si="61"/>
        <v>5.8500000000000003E-2</v>
      </c>
      <c r="R1008">
        <f t="shared" si="62"/>
        <v>29.25</v>
      </c>
      <c r="S1008" s="16">
        <f t="shared" si="60"/>
        <v>41977.040185185186</v>
      </c>
      <c r="T1008">
        <f t="shared" si="63"/>
        <v>2014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8317</v>
      </c>
      <c r="P1009" t="s">
        <v>8319</v>
      </c>
      <c r="Q1009" s="11">
        <f t="shared" si="61"/>
        <v>0.44319999999999998</v>
      </c>
      <c r="R1009">
        <f t="shared" si="62"/>
        <v>174.95</v>
      </c>
      <c r="S1009" s="16">
        <f t="shared" si="60"/>
        <v>42676.583599537036</v>
      </c>
      <c r="T1009">
        <f t="shared" si="63"/>
        <v>2016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8317</v>
      </c>
      <c r="P1010" t="s">
        <v>8319</v>
      </c>
      <c r="Q1010" s="11">
        <f t="shared" si="61"/>
        <v>2.6737967914438501E-3</v>
      </c>
      <c r="R1010">
        <f t="shared" si="62"/>
        <v>250</v>
      </c>
      <c r="S1010" s="16">
        <f t="shared" si="60"/>
        <v>42702.809201388889</v>
      </c>
      <c r="T1010">
        <f t="shared" si="63"/>
        <v>2016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8317</v>
      </c>
      <c r="P1011" t="s">
        <v>8319</v>
      </c>
      <c r="Q1011" s="11">
        <f t="shared" si="61"/>
        <v>0.1313</v>
      </c>
      <c r="R1011">
        <f t="shared" si="62"/>
        <v>65</v>
      </c>
      <c r="S1011" s="16">
        <f t="shared" si="60"/>
        <v>42510.604699074072</v>
      </c>
      <c r="T1011">
        <f t="shared" si="63"/>
        <v>2016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8317</v>
      </c>
      <c r="P1012" t="s">
        <v>8319</v>
      </c>
      <c r="Q1012" s="11">
        <f t="shared" si="61"/>
        <v>1.9088937093275488E-3</v>
      </c>
      <c r="R1012">
        <f t="shared" si="62"/>
        <v>55</v>
      </c>
      <c r="S1012" s="16">
        <f t="shared" si="60"/>
        <v>42561.829421296294</v>
      </c>
      <c r="T1012">
        <f t="shared" si="63"/>
        <v>2016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8317</v>
      </c>
      <c r="P1013" t="s">
        <v>8319</v>
      </c>
      <c r="Q1013" s="11">
        <f t="shared" si="61"/>
        <v>3.7499999999999999E-3</v>
      </c>
      <c r="R1013">
        <f t="shared" si="62"/>
        <v>75</v>
      </c>
      <c r="S1013" s="16">
        <f t="shared" si="60"/>
        <v>41946.898090277777</v>
      </c>
      <c r="T1013">
        <f t="shared" si="63"/>
        <v>2014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8317</v>
      </c>
      <c r="P1014" t="s">
        <v>8319</v>
      </c>
      <c r="Q1014" s="11">
        <f t="shared" si="61"/>
        <v>215.35021</v>
      </c>
      <c r="R1014">
        <f t="shared" si="62"/>
        <v>1389.36</v>
      </c>
      <c r="S1014" s="16">
        <f t="shared" si="60"/>
        <v>42714.440416666665</v>
      </c>
      <c r="T1014">
        <f t="shared" si="63"/>
        <v>2016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8317</v>
      </c>
      <c r="P1015" t="s">
        <v>8319</v>
      </c>
      <c r="Q1015" s="11">
        <f t="shared" si="61"/>
        <v>0.34527999999999998</v>
      </c>
      <c r="R1015">
        <f t="shared" si="62"/>
        <v>95.91</v>
      </c>
      <c r="S1015" s="16">
        <f t="shared" si="60"/>
        <v>42339.833981481483</v>
      </c>
      <c r="T1015">
        <f t="shared" si="63"/>
        <v>2015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8317</v>
      </c>
      <c r="P1016" t="s">
        <v>8319</v>
      </c>
      <c r="Q1016" s="11">
        <f t="shared" si="61"/>
        <v>0.30599999999999999</v>
      </c>
      <c r="R1016">
        <f t="shared" si="62"/>
        <v>191.25</v>
      </c>
      <c r="S1016" s="16">
        <f t="shared" si="60"/>
        <v>41955.002488425926</v>
      </c>
      <c r="T1016">
        <f t="shared" si="63"/>
        <v>2014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8317</v>
      </c>
      <c r="P1017" t="s">
        <v>8319</v>
      </c>
      <c r="Q1017" s="11">
        <f t="shared" si="61"/>
        <v>2.6666666666666668E-2</v>
      </c>
      <c r="R1017">
        <f t="shared" si="62"/>
        <v>40</v>
      </c>
      <c r="S1017" s="16">
        <f t="shared" si="60"/>
        <v>42303.878414351857</v>
      </c>
      <c r="T1017">
        <f t="shared" si="63"/>
        <v>2015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8317</v>
      </c>
      <c r="P1018" t="s">
        <v>8319</v>
      </c>
      <c r="Q1018" s="11">
        <f t="shared" si="61"/>
        <v>2.8420000000000001E-2</v>
      </c>
      <c r="R1018">
        <f t="shared" si="62"/>
        <v>74.790000000000006</v>
      </c>
      <c r="S1018" s="16">
        <f t="shared" si="60"/>
        <v>42422.107129629629</v>
      </c>
      <c r="T1018">
        <f t="shared" si="63"/>
        <v>2016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8317</v>
      </c>
      <c r="P1019" t="s">
        <v>8319</v>
      </c>
      <c r="Q1019" s="11">
        <f t="shared" si="61"/>
        <v>0.22878799999999999</v>
      </c>
      <c r="R1019">
        <f t="shared" si="62"/>
        <v>161.12</v>
      </c>
      <c r="S1019" s="16">
        <f t="shared" si="60"/>
        <v>42289.675173611111</v>
      </c>
      <c r="T1019">
        <f t="shared" si="63"/>
        <v>2015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8317</v>
      </c>
      <c r="P1020" t="s">
        <v>8319</v>
      </c>
      <c r="Q1020" s="11">
        <f t="shared" si="61"/>
        <v>3.1050000000000001E-2</v>
      </c>
      <c r="R1020">
        <f t="shared" si="62"/>
        <v>88.71</v>
      </c>
      <c r="S1020" s="16">
        <f t="shared" si="60"/>
        <v>42535.492280092592</v>
      </c>
      <c r="T1020">
        <f t="shared" si="63"/>
        <v>2016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8317</v>
      </c>
      <c r="P1021" t="s">
        <v>8319</v>
      </c>
      <c r="Q1021" s="11">
        <f t="shared" si="61"/>
        <v>0.47333333333333333</v>
      </c>
      <c r="R1021">
        <f t="shared" si="62"/>
        <v>53.25</v>
      </c>
      <c r="S1021" s="16">
        <f t="shared" si="60"/>
        <v>42009.973946759259</v>
      </c>
      <c r="T1021">
        <f t="shared" si="63"/>
        <v>2015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8323</v>
      </c>
      <c r="P1022" t="s">
        <v>8328</v>
      </c>
      <c r="Q1022" s="11">
        <f t="shared" si="61"/>
        <v>2.0554838709677421</v>
      </c>
      <c r="R1022">
        <f t="shared" si="62"/>
        <v>106.2</v>
      </c>
      <c r="S1022" s="16">
        <f t="shared" si="60"/>
        <v>42127.069548611107</v>
      </c>
      <c r="T1022">
        <f t="shared" si="63"/>
        <v>2015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8323</v>
      </c>
      <c r="P1023" t="s">
        <v>8328</v>
      </c>
      <c r="Q1023" s="11">
        <f t="shared" si="61"/>
        <v>3.5180366666666667</v>
      </c>
      <c r="R1023">
        <f t="shared" si="62"/>
        <v>22.08</v>
      </c>
      <c r="S1023" s="16">
        <f t="shared" si="60"/>
        <v>42271.251979166671</v>
      </c>
      <c r="T1023">
        <f t="shared" si="63"/>
        <v>2015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8323</v>
      </c>
      <c r="P1024" t="s">
        <v>8328</v>
      </c>
      <c r="Q1024" s="11">
        <f t="shared" si="61"/>
        <v>1.149</v>
      </c>
      <c r="R1024">
        <f t="shared" si="62"/>
        <v>31.05</v>
      </c>
      <c r="S1024" s="16">
        <f t="shared" si="60"/>
        <v>42111.646724537044</v>
      </c>
      <c r="T1024">
        <f t="shared" si="63"/>
        <v>2015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8323</v>
      </c>
      <c r="P1025" t="s">
        <v>8328</v>
      </c>
      <c r="Q1025" s="11">
        <f t="shared" si="61"/>
        <v>2.3715000000000002</v>
      </c>
      <c r="R1025">
        <f t="shared" si="62"/>
        <v>36.21</v>
      </c>
      <c r="S1025" s="16">
        <f t="shared" si="60"/>
        <v>42145.919687500005</v>
      </c>
      <c r="T1025">
        <f t="shared" si="63"/>
        <v>2015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8323</v>
      </c>
      <c r="P1026" t="s">
        <v>8328</v>
      </c>
      <c r="Q1026" s="11">
        <f t="shared" si="61"/>
        <v>1.1863774999999999</v>
      </c>
      <c r="R1026">
        <f t="shared" si="62"/>
        <v>388.98</v>
      </c>
      <c r="S1026" s="16">
        <f t="shared" ref="S1026:S1089" si="64">(((J1026/60)/60)/24)+DATE(1970,1,1)</f>
        <v>42370.580590277779</v>
      </c>
      <c r="T1026">
        <f t="shared" si="63"/>
        <v>2016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8323</v>
      </c>
      <c r="P1027" t="s">
        <v>8328</v>
      </c>
      <c r="Q1027" s="11">
        <f t="shared" ref="Q1027:Q1090" si="65">E1027/D1027</f>
        <v>1.099283142857143</v>
      </c>
      <c r="R1027">
        <f t="shared" ref="R1027:R1090" si="66">IFERROR(ROUND(E1027/L1027,2),0)</f>
        <v>71.849999999999994</v>
      </c>
      <c r="S1027" s="16">
        <f t="shared" si="64"/>
        <v>42049.833761574075</v>
      </c>
      <c r="T1027">
        <f t="shared" ref="T1027:T1090" si="67">YEAR(S1027)</f>
        <v>2015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8323</v>
      </c>
      <c r="P1028" t="s">
        <v>8328</v>
      </c>
      <c r="Q1028" s="11">
        <f t="shared" si="65"/>
        <v>1.0000828571428571</v>
      </c>
      <c r="R1028">
        <f t="shared" si="66"/>
        <v>57.38</v>
      </c>
      <c r="S1028" s="16">
        <f t="shared" si="64"/>
        <v>42426.407592592594</v>
      </c>
      <c r="T1028">
        <f t="shared" si="67"/>
        <v>2016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8323</v>
      </c>
      <c r="P1029" t="s">
        <v>8328</v>
      </c>
      <c r="Q1029" s="11">
        <f t="shared" si="65"/>
        <v>1.0309292094387414</v>
      </c>
      <c r="R1029">
        <f t="shared" si="66"/>
        <v>69.67</v>
      </c>
      <c r="S1029" s="16">
        <f t="shared" si="64"/>
        <v>41905.034108796295</v>
      </c>
      <c r="T1029">
        <f t="shared" si="67"/>
        <v>2014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8323</v>
      </c>
      <c r="P1030" t="s">
        <v>8328</v>
      </c>
      <c r="Q1030" s="11">
        <f t="shared" si="65"/>
        <v>1.1727000000000001</v>
      </c>
      <c r="R1030">
        <f t="shared" si="66"/>
        <v>45.99</v>
      </c>
      <c r="S1030" s="16">
        <f t="shared" si="64"/>
        <v>42755.627372685187</v>
      </c>
      <c r="T1030">
        <f t="shared" si="67"/>
        <v>2017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8323</v>
      </c>
      <c r="P1031" t="s">
        <v>8328</v>
      </c>
      <c r="Q1031" s="11">
        <f t="shared" si="65"/>
        <v>1.1175999999999999</v>
      </c>
      <c r="R1031">
        <f t="shared" si="66"/>
        <v>79.260000000000005</v>
      </c>
      <c r="S1031" s="16">
        <f t="shared" si="64"/>
        <v>42044.711886574078</v>
      </c>
      <c r="T1031">
        <f t="shared" si="67"/>
        <v>2015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8323</v>
      </c>
      <c r="P1032" t="s">
        <v>8328</v>
      </c>
      <c r="Q1032" s="11">
        <f t="shared" si="65"/>
        <v>3.4209999999999998</v>
      </c>
      <c r="R1032">
        <f t="shared" si="66"/>
        <v>43.03</v>
      </c>
      <c r="S1032" s="16">
        <f t="shared" si="64"/>
        <v>42611.483206018514</v>
      </c>
      <c r="T1032">
        <f t="shared" si="67"/>
        <v>2016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8323</v>
      </c>
      <c r="P1033" t="s">
        <v>8328</v>
      </c>
      <c r="Q1033" s="11">
        <f t="shared" si="65"/>
        <v>1.0740000000000001</v>
      </c>
      <c r="R1033">
        <f t="shared" si="66"/>
        <v>108.48</v>
      </c>
      <c r="S1033" s="16">
        <f t="shared" si="64"/>
        <v>42324.764004629629</v>
      </c>
      <c r="T1033">
        <f t="shared" si="67"/>
        <v>2015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8323</v>
      </c>
      <c r="P1034" t="s">
        <v>8328</v>
      </c>
      <c r="Q1034" s="11">
        <f t="shared" si="65"/>
        <v>1.0849703703703704</v>
      </c>
      <c r="R1034">
        <f t="shared" si="66"/>
        <v>61.03</v>
      </c>
      <c r="S1034" s="16">
        <f t="shared" si="64"/>
        <v>42514.666956018518</v>
      </c>
      <c r="T1034">
        <f t="shared" si="67"/>
        <v>2016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8323</v>
      </c>
      <c r="P1035" t="s">
        <v>8328</v>
      </c>
      <c r="Q1035" s="11">
        <f t="shared" si="65"/>
        <v>1.0286144578313252</v>
      </c>
      <c r="R1035">
        <f t="shared" si="66"/>
        <v>50.59</v>
      </c>
      <c r="S1035" s="16">
        <f t="shared" si="64"/>
        <v>42688.732407407413</v>
      </c>
      <c r="T1035">
        <f t="shared" si="67"/>
        <v>2016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8323</v>
      </c>
      <c r="P1036" t="s">
        <v>8328</v>
      </c>
      <c r="Q1036" s="11">
        <f t="shared" si="65"/>
        <v>1.3000180000000001</v>
      </c>
      <c r="R1036">
        <f t="shared" si="66"/>
        <v>39.159999999999997</v>
      </c>
      <c r="S1036" s="16">
        <f t="shared" si="64"/>
        <v>42555.166712962964</v>
      </c>
      <c r="T1036">
        <f t="shared" si="67"/>
        <v>2016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8323</v>
      </c>
      <c r="P1037" t="s">
        <v>8328</v>
      </c>
      <c r="Q1037" s="11">
        <f t="shared" si="65"/>
        <v>1.0765217391304347</v>
      </c>
      <c r="R1037">
        <f t="shared" si="66"/>
        <v>65.16</v>
      </c>
      <c r="S1037" s="16">
        <f t="shared" si="64"/>
        <v>42016.641435185185</v>
      </c>
      <c r="T1037">
        <f t="shared" si="67"/>
        <v>2015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8323</v>
      </c>
      <c r="P1038" t="s">
        <v>8328</v>
      </c>
      <c r="Q1038" s="11">
        <f t="shared" si="65"/>
        <v>1.1236044444444444</v>
      </c>
      <c r="R1038">
        <f t="shared" si="66"/>
        <v>23.96</v>
      </c>
      <c r="S1038" s="16">
        <f t="shared" si="64"/>
        <v>41249.448958333334</v>
      </c>
      <c r="T1038">
        <f t="shared" si="67"/>
        <v>2012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8323</v>
      </c>
      <c r="P1039" t="s">
        <v>8328</v>
      </c>
      <c r="Q1039" s="11">
        <f t="shared" si="65"/>
        <v>1.0209999999999999</v>
      </c>
      <c r="R1039">
        <f t="shared" si="66"/>
        <v>48.62</v>
      </c>
      <c r="S1039" s="16">
        <f t="shared" si="64"/>
        <v>42119.822476851856</v>
      </c>
      <c r="T1039">
        <f t="shared" si="67"/>
        <v>2015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8323</v>
      </c>
      <c r="P1040" t="s">
        <v>8328</v>
      </c>
      <c r="Q1040" s="11">
        <f t="shared" si="65"/>
        <v>1.4533333333333334</v>
      </c>
      <c r="R1040">
        <f t="shared" si="66"/>
        <v>35.74</v>
      </c>
      <c r="S1040" s="16">
        <f t="shared" si="64"/>
        <v>42418.231747685189</v>
      </c>
      <c r="T1040">
        <f t="shared" si="67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8323</v>
      </c>
      <c r="P1041" t="s">
        <v>8328</v>
      </c>
      <c r="Q1041" s="11">
        <f t="shared" si="65"/>
        <v>1.282</v>
      </c>
      <c r="R1041">
        <f t="shared" si="66"/>
        <v>21.37</v>
      </c>
      <c r="S1041" s="16">
        <f t="shared" si="64"/>
        <v>42692.109328703707</v>
      </c>
      <c r="T1041">
        <f t="shared" si="67"/>
        <v>2016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8329</v>
      </c>
      <c r="P1042" t="s">
        <v>8330</v>
      </c>
      <c r="Q1042" s="11">
        <f t="shared" si="65"/>
        <v>2.9411764705882353E-3</v>
      </c>
      <c r="R1042">
        <f t="shared" si="66"/>
        <v>250</v>
      </c>
      <c r="S1042" s="16">
        <f t="shared" si="64"/>
        <v>42579.708437499998</v>
      </c>
      <c r="T1042">
        <f t="shared" si="67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8329</v>
      </c>
      <c r="P1043" t="s">
        <v>8330</v>
      </c>
      <c r="Q1043" s="11">
        <f t="shared" si="65"/>
        <v>0</v>
      </c>
      <c r="R1043">
        <f t="shared" si="66"/>
        <v>0</v>
      </c>
      <c r="S1043" s="16">
        <f t="shared" si="64"/>
        <v>41831.060092592597</v>
      </c>
      <c r="T1043">
        <f t="shared" si="67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8329</v>
      </c>
      <c r="P1044" t="s">
        <v>8330</v>
      </c>
      <c r="Q1044" s="11">
        <f t="shared" si="65"/>
        <v>1.5384615384615385E-2</v>
      </c>
      <c r="R1044">
        <f t="shared" si="66"/>
        <v>10</v>
      </c>
      <c r="S1044" s="16">
        <f t="shared" si="64"/>
        <v>41851.696157407408</v>
      </c>
      <c r="T1044">
        <f t="shared" si="67"/>
        <v>2014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8329</v>
      </c>
      <c r="P1045" t="s">
        <v>8330</v>
      </c>
      <c r="Q1045" s="11">
        <f t="shared" si="65"/>
        <v>8.5370000000000001E-2</v>
      </c>
      <c r="R1045">
        <f t="shared" si="66"/>
        <v>29.24</v>
      </c>
      <c r="S1045" s="16">
        <f t="shared" si="64"/>
        <v>42114.252951388888</v>
      </c>
      <c r="T1045">
        <f t="shared" si="67"/>
        <v>2015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8329</v>
      </c>
      <c r="P1046" t="s">
        <v>8330</v>
      </c>
      <c r="Q1046" s="11">
        <f t="shared" si="65"/>
        <v>8.571428571428571E-4</v>
      </c>
      <c r="R1046">
        <f t="shared" si="66"/>
        <v>3</v>
      </c>
      <c r="S1046" s="16">
        <f t="shared" si="64"/>
        <v>42011.925937499997</v>
      </c>
      <c r="T1046">
        <f t="shared" si="67"/>
        <v>2015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8329</v>
      </c>
      <c r="P1047" t="s">
        <v>8330</v>
      </c>
      <c r="Q1047" s="11">
        <f t="shared" si="65"/>
        <v>2.6599999999999999E-2</v>
      </c>
      <c r="R1047">
        <f t="shared" si="66"/>
        <v>33.25</v>
      </c>
      <c r="S1047" s="16">
        <f t="shared" si="64"/>
        <v>41844.874421296299</v>
      </c>
      <c r="T1047">
        <f t="shared" si="67"/>
        <v>2014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8329</v>
      </c>
      <c r="P1048" t="s">
        <v>8330</v>
      </c>
      <c r="Q1048" s="11">
        <f t="shared" si="65"/>
        <v>0</v>
      </c>
      <c r="R1048">
        <f t="shared" si="66"/>
        <v>0</v>
      </c>
      <c r="S1048" s="16">
        <f t="shared" si="64"/>
        <v>42319.851388888885</v>
      </c>
      <c r="T1048">
        <f t="shared" si="67"/>
        <v>2015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8329</v>
      </c>
      <c r="P1049" t="s">
        <v>8330</v>
      </c>
      <c r="Q1049" s="11">
        <f t="shared" si="65"/>
        <v>5.0000000000000001E-4</v>
      </c>
      <c r="R1049">
        <f t="shared" si="66"/>
        <v>1</v>
      </c>
      <c r="S1049" s="16">
        <f t="shared" si="64"/>
        <v>41918.818460648145</v>
      </c>
      <c r="T1049">
        <f t="shared" si="67"/>
        <v>2014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8329</v>
      </c>
      <c r="P1050" t="s">
        <v>8330</v>
      </c>
      <c r="Q1050" s="11">
        <f t="shared" si="65"/>
        <v>1.4133333333333333E-2</v>
      </c>
      <c r="R1050">
        <f t="shared" si="66"/>
        <v>53</v>
      </c>
      <c r="S1050" s="16">
        <f t="shared" si="64"/>
        <v>42598.053113425922</v>
      </c>
      <c r="T1050">
        <f t="shared" si="67"/>
        <v>2016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8329</v>
      </c>
      <c r="P1051" t="s">
        <v>8330</v>
      </c>
      <c r="Q1051" s="11">
        <f t="shared" si="65"/>
        <v>0</v>
      </c>
      <c r="R1051">
        <f t="shared" si="66"/>
        <v>0</v>
      </c>
      <c r="S1051" s="16">
        <f t="shared" si="64"/>
        <v>42382.431076388893</v>
      </c>
      <c r="T1051">
        <f t="shared" si="67"/>
        <v>2016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8329</v>
      </c>
      <c r="P1052" t="s">
        <v>8330</v>
      </c>
      <c r="Q1052" s="11">
        <f t="shared" si="65"/>
        <v>0</v>
      </c>
      <c r="R1052">
        <f t="shared" si="66"/>
        <v>0</v>
      </c>
      <c r="S1052" s="16">
        <f t="shared" si="64"/>
        <v>42231.7971875</v>
      </c>
      <c r="T1052">
        <f t="shared" si="67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8329</v>
      </c>
      <c r="P1053" t="s">
        <v>8330</v>
      </c>
      <c r="Q1053" s="11">
        <f t="shared" si="65"/>
        <v>0</v>
      </c>
      <c r="R1053">
        <f t="shared" si="66"/>
        <v>0</v>
      </c>
      <c r="S1053" s="16">
        <f t="shared" si="64"/>
        <v>41850.014178240745</v>
      </c>
      <c r="T1053">
        <f t="shared" si="67"/>
        <v>2014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8329</v>
      </c>
      <c r="P1054" t="s">
        <v>8330</v>
      </c>
      <c r="Q1054" s="11">
        <f t="shared" si="65"/>
        <v>0</v>
      </c>
      <c r="R1054">
        <f t="shared" si="66"/>
        <v>0</v>
      </c>
      <c r="S1054" s="16">
        <f t="shared" si="64"/>
        <v>42483.797395833331</v>
      </c>
      <c r="T1054">
        <f t="shared" si="67"/>
        <v>2016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8329</v>
      </c>
      <c r="P1055" t="s">
        <v>8330</v>
      </c>
      <c r="Q1055" s="11">
        <f t="shared" si="65"/>
        <v>0.01</v>
      </c>
      <c r="R1055">
        <f t="shared" si="66"/>
        <v>15</v>
      </c>
      <c r="S1055" s="16">
        <f t="shared" si="64"/>
        <v>42775.172824074078</v>
      </c>
      <c r="T1055">
        <f t="shared" si="67"/>
        <v>2017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8329</v>
      </c>
      <c r="P1056" t="s">
        <v>8330</v>
      </c>
      <c r="Q1056" s="11">
        <f t="shared" si="65"/>
        <v>0</v>
      </c>
      <c r="R1056">
        <f t="shared" si="66"/>
        <v>0</v>
      </c>
      <c r="S1056" s="16">
        <f t="shared" si="64"/>
        <v>41831.851840277777</v>
      </c>
      <c r="T1056">
        <f t="shared" si="67"/>
        <v>2014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8329</v>
      </c>
      <c r="P1057" t="s">
        <v>8330</v>
      </c>
      <c r="Q1057" s="11">
        <f t="shared" si="65"/>
        <v>0</v>
      </c>
      <c r="R1057">
        <f t="shared" si="66"/>
        <v>0</v>
      </c>
      <c r="S1057" s="16">
        <f t="shared" si="64"/>
        <v>42406.992418981477</v>
      </c>
      <c r="T1057">
        <f t="shared" si="67"/>
        <v>2016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8329</v>
      </c>
      <c r="P1058" t="s">
        <v>8330</v>
      </c>
      <c r="Q1058" s="11">
        <f t="shared" si="65"/>
        <v>0</v>
      </c>
      <c r="R1058">
        <f t="shared" si="66"/>
        <v>0</v>
      </c>
      <c r="S1058" s="16">
        <f t="shared" si="64"/>
        <v>42058.719641203701</v>
      </c>
      <c r="T1058">
        <f t="shared" si="67"/>
        <v>2015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8329</v>
      </c>
      <c r="P1059" t="s">
        <v>8330</v>
      </c>
      <c r="Q1059" s="11">
        <f t="shared" si="65"/>
        <v>0</v>
      </c>
      <c r="R1059">
        <f t="shared" si="66"/>
        <v>0</v>
      </c>
      <c r="S1059" s="16">
        <f t="shared" si="64"/>
        <v>42678.871331018512</v>
      </c>
      <c r="T1059">
        <f t="shared" si="67"/>
        <v>2016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8329</v>
      </c>
      <c r="P1060" t="s">
        <v>8330</v>
      </c>
      <c r="Q1060" s="11">
        <f t="shared" si="65"/>
        <v>0</v>
      </c>
      <c r="R1060">
        <f t="shared" si="66"/>
        <v>0</v>
      </c>
      <c r="S1060" s="16">
        <f t="shared" si="64"/>
        <v>42047.900960648149</v>
      </c>
      <c r="T1060">
        <f t="shared" si="67"/>
        <v>2015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8329</v>
      </c>
      <c r="P1061" t="s">
        <v>8330</v>
      </c>
      <c r="Q1061" s="11">
        <f t="shared" si="65"/>
        <v>0</v>
      </c>
      <c r="R1061">
        <f t="shared" si="66"/>
        <v>0</v>
      </c>
      <c r="S1061" s="16">
        <f t="shared" si="64"/>
        <v>42046.79</v>
      </c>
      <c r="T1061">
        <f t="shared" si="67"/>
        <v>2015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8329</v>
      </c>
      <c r="P1062" t="s">
        <v>8330</v>
      </c>
      <c r="Q1062" s="11">
        <f t="shared" si="65"/>
        <v>0.01</v>
      </c>
      <c r="R1062">
        <f t="shared" si="66"/>
        <v>50</v>
      </c>
      <c r="S1062" s="16">
        <f t="shared" si="64"/>
        <v>42079.913113425922</v>
      </c>
      <c r="T1062">
        <f t="shared" si="67"/>
        <v>2015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8329</v>
      </c>
      <c r="P1063" t="s">
        <v>8330</v>
      </c>
      <c r="Q1063" s="11">
        <f t="shared" si="65"/>
        <v>0</v>
      </c>
      <c r="R1063">
        <f t="shared" si="66"/>
        <v>0</v>
      </c>
      <c r="S1063" s="16">
        <f t="shared" si="64"/>
        <v>42432.276712962965</v>
      </c>
      <c r="T1063">
        <f t="shared" si="67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8329</v>
      </c>
      <c r="P1064" t="s">
        <v>8330</v>
      </c>
      <c r="Q1064" s="11">
        <f t="shared" si="65"/>
        <v>0.95477386934673369</v>
      </c>
      <c r="R1064">
        <f t="shared" si="66"/>
        <v>47.5</v>
      </c>
      <c r="S1064" s="16">
        <f t="shared" si="64"/>
        <v>42556.807187500002</v>
      </c>
      <c r="T1064">
        <f t="shared" si="67"/>
        <v>2016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8329</v>
      </c>
      <c r="P1065" t="s">
        <v>8330</v>
      </c>
      <c r="Q1065" s="11">
        <f t="shared" si="65"/>
        <v>0</v>
      </c>
      <c r="R1065">
        <f t="shared" si="66"/>
        <v>0</v>
      </c>
      <c r="S1065" s="16">
        <f t="shared" si="64"/>
        <v>42583.030810185184</v>
      </c>
      <c r="T1065">
        <f t="shared" si="67"/>
        <v>2016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8331</v>
      </c>
      <c r="P1066" t="s">
        <v>8332</v>
      </c>
      <c r="Q1066" s="11">
        <f t="shared" si="65"/>
        <v>8.9744444444444446E-2</v>
      </c>
      <c r="R1066">
        <f t="shared" si="66"/>
        <v>65.67</v>
      </c>
      <c r="S1066" s="16">
        <f t="shared" si="64"/>
        <v>41417.228043981479</v>
      </c>
      <c r="T1066">
        <f t="shared" si="67"/>
        <v>2013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8331</v>
      </c>
      <c r="P1067" t="s">
        <v>8332</v>
      </c>
      <c r="Q1067" s="11">
        <f t="shared" si="65"/>
        <v>2.7E-2</v>
      </c>
      <c r="R1067">
        <f t="shared" si="66"/>
        <v>16.2</v>
      </c>
      <c r="S1067" s="16">
        <f t="shared" si="64"/>
        <v>41661.381041666667</v>
      </c>
      <c r="T1067">
        <f t="shared" si="67"/>
        <v>2014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8331</v>
      </c>
      <c r="P1068" t="s">
        <v>8332</v>
      </c>
      <c r="Q1068" s="11">
        <f t="shared" si="65"/>
        <v>3.3673333333333333E-2</v>
      </c>
      <c r="R1068">
        <f t="shared" si="66"/>
        <v>34.130000000000003</v>
      </c>
      <c r="S1068" s="16">
        <f t="shared" si="64"/>
        <v>41445.962754629632</v>
      </c>
      <c r="T1068">
        <f t="shared" si="67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8331</v>
      </c>
      <c r="P1069" t="s">
        <v>8332</v>
      </c>
      <c r="Q1069" s="11">
        <f t="shared" si="65"/>
        <v>0.26</v>
      </c>
      <c r="R1069">
        <f t="shared" si="66"/>
        <v>13</v>
      </c>
      <c r="S1069" s="16">
        <f t="shared" si="64"/>
        <v>41599.855682870373</v>
      </c>
      <c r="T1069">
        <f t="shared" si="67"/>
        <v>2013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8331</v>
      </c>
      <c r="P1070" t="s">
        <v>8332</v>
      </c>
      <c r="Q1070" s="11">
        <f t="shared" si="65"/>
        <v>1.5E-3</v>
      </c>
      <c r="R1070">
        <f t="shared" si="66"/>
        <v>11.25</v>
      </c>
      <c r="S1070" s="16">
        <f t="shared" si="64"/>
        <v>42440.371111111104</v>
      </c>
      <c r="T1070">
        <f t="shared" si="67"/>
        <v>2016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8331</v>
      </c>
      <c r="P1071" t="s">
        <v>8332</v>
      </c>
      <c r="Q1071" s="11">
        <f t="shared" si="65"/>
        <v>0.38636363636363635</v>
      </c>
      <c r="R1071">
        <f t="shared" si="66"/>
        <v>40.479999999999997</v>
      </c>
      <c r="S1071" s="16">
        <f t="shared" si="64"/>
        <v>41572.229849537034</v>
      </c>
      <c r="T1071">
        <f t="shared" si="67"/>
        <v>2013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8331</v>
      </c>
      <c r="P1072" t="s">
        <v>8332</v>
      </c>
      <c r="Q1072" s="11">
        <f t="shared" si="65"/>
        <v>7.0000000000000001E-3</v>
      </c>
      <c r="R1072">
        <f t="shared" si="66"/>
        <v>35</v>
      </c>
      <c r="S1072" s="16">
        <f t="shared" si="64"/>
        <v>41163.011828703704</v>
      </c>
      <c r="T1072">
        <f t="shared" si="67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8331</v>
      </c>
      <c r="P1073" t="s">
        <v>8332</v>
      </c>
      <c r="Q1073" s="11">
        <f t="shared" si="65"/>
        <v>0</v>
      </c>
      <c r="R1073">
        <f t="shared" si="66"/>
        <v>0</v>
      </c>
      <c r="S1073" s="16">
        <f t="shared" si="64"/>
        <v>42295.753391203703</v>
      </c>
      <c r="T1073">
        <f t="shared" si="67"/>
        <v>2015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8331</v>
      </c>
      <c r="P1074" t="s">
        <v>8332</v>
      </c>
      <c r="Q1074" s="11">
        <f t="shared" si="65"/>
        <v>6.8000000000000005E-4</v>
      </c>
      <c r="R1074">
        <f t="shared" si="66"/>
        <v>12.75</v>
      </c>
      <c r="S1074" s="16">
        <f t="shared" si="64"/>
        <v>41645.832141203704</v>
      </c>
      <c r="T1074">
        <f t="shared" si="67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8331</v>
      </c>
      <c r="P1075" t="s">
        <v>8332</v>
      </c>
      <c r="Q1075" s="11">
        <f t="shared" si="65"/>
        <v>1.3333333333333334E-2</v>
      </c>
      <c r="R1075">
        <f t="shared" si="66"/>
        <v>10</v>
      </c>
      <c r="S1075" s="16">
        <f t="shared" si="64"/>
        <v>40802.964594907404</v>
      </c>
      <c r="T1075">
        <f t="shared" si="67"/>
        <v>2011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8331</v>
      </c>
      <c r="P1076" t="s">
        <v>8332</v>
      </c>
      <c r="Q1076" s="11">
        <f t="shared" si="65"/>
        <v>6.3092592592592589E-2</v>
      </c>
      <c r="R1076">
        <f t="shared" si="66"/>
        <v>113.57</v>
      </c>
      <c r="S1076" s="16">
        <f t="shared" si="64"/>
        <v>41613.172974537039</v>
      </c>
      <c r="T1076">
        <f t="shared" si="67"/>
        <v>2013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8331</v>
      </c>
      <c r="P1077" t="s">
        <v>8332</v>
      </c>
      <c r="Q1077" s="11">
        <f t="shared" si="65"/>
        <v>4.4999999999999998E-2</v>
      </c>
      <c r="R1077">
        <f t="shared" si="66"/>
        <v>15</v>
      </c>
      <c r="S1077" s="16">
        <f t="shared" si="64"/>
        <v>41005.904120370367</v>
      </c>
      <c r="T1077">
        <f t="shared" si="67"/>
        <v>2012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8331</v>
      </c>
      <c r="P1078" t="s">
        <v>8332</v>
      </c>
      <c r="Q1078" s="11">
        <f t="shared" si="65"/>
        <v>0.62765333333333329</v>
      </c>
      <c r="R1078">
        <f t="shared" si="66"/>
        <v>48.28</v>
      </c>
      <c r="S1078" s="16">
        <f t="shared" si="64"/>
        <v>41838.377893518518</v>
      </c>
      <c r="T1078">
        <f t="shared" si="67"/>
        <v>2014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8331</v>
      </c>
      <c r="P1079" t="s">
        <v>8332</v>
      </c>
      <c r="Q1079" s="11">
        <f t="shared" si="65"/>
        <v>0.29376000000000002</v>
      </c>
      <c r="R1079">
        <f t="shared" si="66"/>
        <v>43.98</v>
      </c>
      <c r="S1079" s="16">
        <f t="shared" si="64"/>
        <v>42353.16679398148</v>
      </c>
      <c r="T1079">
        <f t="shared" si="67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8331</v>
      </c>
      <c r="P1080" t="s">
        <v>8332</v>
      </c>
      <c r="Q1080" s="11">
        <f t="shared" si="65"/>
        <v>7.4999999999999997E-2</v>
      </c>
      <c r="R1080">
        <f t="shared" si="66"/>
        <v>9</v>
      </c>
      <c r="S1080" s="16">
        <f t="shared" si="64"/>
        <v>40701.195844907408</v>
      </c>
      <c r="T1080">
        <f t="shared" si="67"/>
        <v>2011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8331</v>
      </c>
      <c r="P1081" t="s">
        <v>8332</v>
      </c>
      <c r="Q1081" s="11">
        <f t="shared" si="65"/>
        <v>2.6076923076923077E-2</v>
      </c>
      <c r="R1081">
        <f t="shared" si="66"/>
        <v>37.67</v>
      </c>
      <c r="S1081" s="16">
        <f t="shared" si="64"/>
        <v>42479.566388888896</v>
      </c>
      <c r="T1081">
        <f t="shared" si="67"/>
        <v>2016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8331</v>
      </c>
      <c r="P1082" t="s">
        <v>8332</v>
      </c>
      <c r="Q1082" s="11">
        <f t="shared" si="65"/>
        <v>9.1050000000000006E-2</v>
      </c>
      <c r="R1082">
        <f t="shared" si="66"/>
        <v>18.579999999999998</v>
      </c>
      <c r="S1082" s="16">
        <f t="shared" si="64"/>
        <v>41740.138113425928</v>
      </c>
      <c r="T1082">
        <f t="shared" si="67"/>
        <v>2014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8331</v>
      </c>
      <c r="P1083" t="s">
        <v>8332</v>
      </c>
      <c r="Q1083" s="11">
        <f t="shared" si="65"/>
        <v>1.7647058823529413E-4</v>
      </c>
      <c r="R1083">
        <f t="shared" si="66"/>
        <v>3</v>
      </c>
      <c r="S1083" s="16">
        <f t="shared" si="64"/>
        <v>42002.926990740743</v>
      </c>
      <c r="T1083">
        <f t="shared" si="67"/>
        <v>2014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8331</v>
      </c>
      <c r="P1084" t="s">
        <v>8332</v>
      </c>
      <c r="Q1084" s="11">
        <f t="shared" si="65"/>
        <v>5.5999999999999999E-3</v>
      </c>
      <c r="R1084">
        <f t="shared" si="66"/>
        <v>18.670000000000002</v>
      </c>
      <c r="S1084" s="16">
        <f t="shared" si="64"/>
        <v>41101.906111111115</v>
      </c>
      <c r="T1084">
        <f t="shared" si="67"/>
        <v>2012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8331</v>
      </c>
      <c r="P1085" t="s">
        <v>8332</v>
      </c>
      <c r="Q1085" s="11">
        <f t="shared" si="65"/>
        <v>8.2000000000000007E-3</v>
      </c>
      <c r="R1085">
        <f t="shared" si="66"/>
        <v>410</v>
      </c>
      <c r="S1085" s="16">
        <f t="shared" si="64"/>
        <v>41793.659525462965</v>
      </c>
      <c r="T1085">
        <f t="shared" si="67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8331</v>
      </c>
      <c r="P1086" t="s">
        <v>8332</v>
      </c>
      <c r="Q1086" s="11">
        <f t="shared" si="65"/>
        <v>0</v>
      </c>
      <c r="R1086">
        <f t="shared" si="66"/>
        <v>0</v>
      </c>
      <c r="S1086" s="16">
        <f t="shared" si="64"/>
        <v>41829.912083333329</v>
      </c>
      <c r="T1086">
        <f t="shared" si="67"/>
        <v>2014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8331</v>
      </c>
      <c r="P1087" t="s">
        <v>8332</v>
      </c>
      <c r="Q1087" s="11">
        <f t="shared" si="65"/>
        <v>3.4200000000000001E-2</v>
      </c>
      <c r="R1087">
        <f t="shared" si="66"/>
        <v>114</v>
      </c>
      <c r="S1087" s="16">
        <f t="shared" si="64"/>
        <v>42413.671006944445</v>
      </c>
      <c r="T1087">
        <f t="shared" si="67"/>
        <v>2016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8331</v>
      </c>
      <c r="P1088" t="s">
        <v>8332</v>
      </c>
      <c r="Q1088" s="11">
        <f t="shared" si="65"/>
        <v>8.3333333333333339E-4</v>
      </c>
      <c r="R1088">
        <f t="shared" si="66"/>
        <v>7.5</v>
      </c>
      <c r="S1088" s="16">
        <f t="shared" si="64"/>
        <v>41845.866793981484</v>
      </c>
      <c r="T1088">
        <f t="shared" si="67"/>
        <v>2014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8331</v>
      </c>
      <c r="P1089" t="s">
        <v>8332</v>
      </c>
      <c r="Q1089" s="11">
        <f t="shared" si="65"/>
        <v>0</v>
      </c>
      <c r="R1089">
        <f t="shared" si="66"/>
        <v>0</v>
      </c>
      <c r="S1089" s="16">
        <f t="shared" si="64"/>
        <v>41775.713969907411</v>
      </c>
      <c r="T1089">
        <f t="shared" si="67"/>
        <v>2014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8331</v>
      </c>
      <c r="P1090" t="s">
        <v>8332</v>
      </c>
      <c r="Q1090" s="11">
        <f t="shared" si="65"/>
        <v>0.14182977777777778</v>
      </c>
      <c r="R1090">
        <f t="shared" si="66"/>
        <v>43.42</v>
      </c>
      <c r="S1090" s="16">
        <f t="shared" ref="S1090:S1153" si="68">(((J1090/60)/60)/24)+DATE(1970,1,1)</f>
        <v>41723.799386574072</v>
      </c>
      <c r="T1090">
        <f t="shared" si="67"/>
        <v>2014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8331</v>
      </c>
      <c r="P1091" t="s">
        <v>8332</v>
      </c>
      <c r="Q1091" s="11">
        <f t="shared" ref="Q1091:Q1154" si="69">E1091/D1091</f>
        <v>7.8266666666666665E-2</v>
      </c>
      <c r="R1091">
        <f t="shared" ref="R1091:R1154" si="70">IFERROR(ROUND(E1091/L1091,2),0)</f>
        <v>23.96</v>
      </c>
      <c r="S1091" s="16">
        <f t="shared" si="68"/>
        <v>42151.189525462964</v>
      </c>
      <c r="T1091">
        <f t="shared" ref="T1091:T1154" si="71">YEAR(S1091)</f>
        <v>2015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8331</v>
      </c>
      <c r="P1092" t="s">
        <v>8332</v>
      </c>
      <c r="Q1092" s="11">
        <f t="shared" si="69"/>
        <v>3.8464497269020693E-4</v>
      </c>
      <c r="R1092">
        <f t="shared" si="70"/>
        <v>5</v>
      </c>
      <c r="S1092" s="16">
        <f t="shared" si="68"/>
        <v>42123.185798611114</v>
      </c>
      <c r="T1092">
        <f t="shared" si="71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8331</v>
      </c>
      <c r="P1093" t="s">
        <v>8332</v>
      </c>
      <c r="Q1093" s="11">
        <f t="shared" si="69"/>
        <v>0.125</v>
      </c>
      <c r="R1093">
        <f t="shared" si="70"/>
        <v>12.5</v>
      </c>
      <c r="S1093" s="16">
        <f t="shared" si="68"/>
        <v>42440.820277777777</v>
      </c>
      <c r="T1093">
        <f t="shared" si="71"/>
        <v>2016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8331</v>
      </c>
      <c r="P1094" t="s">
        <v>8332</v>
      </c>
      <c r="Q1094" s="11">
        <f t="shared" si="69"/>
        <v>1.0500000000000001E-2</v>
      </c>
      <c r="R1094">
        <f t="shared" si="70"/>
        <v>3</v>
      </c>
      <c r="S1094" s="16">
        <f t="shared" si="68"/>
        <v>41250.025902777779</v>
      </c>
      <c r="T1094">
        <f t="shared" si="71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8331</v>
      </c>
      <c r="P1095" t="s">
        <v>8332</v>
      </c>
      <c r="Q1095" s="11">
        <f t="shared" si="69"/>
        <v>0.14083333333333334</v>
      </c>
      <c r="R1095">
        <f t="shared" si="70"/>
        <v>10.56</v>
      </c>
      <c r="S1095" s="16">
        <f t="shared" si="68"/>
        <v>42396.973807870367</v>
      </c>
      <c r="T1095">
        <f t="shared" si="71"/>
        <v>2016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8331</v>
      </c>
      <c r="P1096" t="s">
        <v>8332</v>
      </c>
      <c r="Q1096" s="11">
        <f t="shared" si="69"/>
        <v>0.18300055555555556</v>
      </c>
      <c r="R1096">
        <f t="shared" si="70"/>
        <v>122</v>
      </c>
      <c r="S1096" s="16">
        <f t="shared" si="68"/>
        <v>40795.713344907403</v>
      </c>
      <c r="T1096">
        <f t="shared" si="71"/>
        <v>2011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8331</v>
      </c>
      <c r="P1097" t="s">
        <v>8332</v>
      </c>
      <c r="Q1097" s="11">
        <f t="shared" si="69"/>
        <v>5.0347999999999997E-2</v>
      </c>
      <c r="R1097">
        <f t="shared" si="70"/>
        <v>267.81</v>
      </c>
      <c r="S1097" s="16">
        <f t="shared" si="68"/>
        <v>41486.537268518521</v>
      </c>
      <c r="T1097">
        <f t="shared" si="71"/>
        <v>2013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8331</v>
      </c>
      <c r="P1098" t="s">
        <v>8332</v>
      </c>
      <c r="Q1098" s="11">
        <f t="shared" si="69"/>
        <v>0.17933333333333334</v>
      </c>
      <c r="R1098">
        <f t="shared" si="70"/>
        <v>74.209999999999994</v>
      </c>
      <c r="S1098" s="16">
        <f t="shared" si="68"/>
        <v>41885.51798611111</v>
      </c>
      <c r="T1098">
        <f t="shared" si="71"/>
        <v>2014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8331</v>
      </c>
      <c r="P1099" t="s">
        <v>8332</v>
      </c>
      <c r="Q1099" s="11">
        <f t="shared" si="69"/>
        <v>4.6999999999999999E-4</v>
      </c>
      <c r="R1099">
        <f t="shared" si="70"/>
        <v>6.71</v>
      </c>
      <c r="S1099" s="16">
        <f t="shared" si="68"/>
        <v>41660.792557870373</v>
      </c>
      <c r="T1099">
        <f t="shared" si="71"/>
        <v>2014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8331</v>
      </c>
      <c r="P1100" t="s">
        <v>8332</v>
      </c>
      <c r="Q1100" s="11">
        <f t="shared" si="69"/>
        <v>7.2120000000000004E-2</v>
      </c>
      <c r="R1100">
        <f t="shared" si="70"/>
        <v>81.95</v>
      </c>
      <c r="S1100" s="16">
        <f t="shared" si="68"/>
        <v>41712.762673611112</v>
      </c>
      <c r="T1100">
        <f t="shared" si="71"/>
        <v>2014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8331</v>
      </c>
      <c r="P1101" t="s">
        <v>8332</v>
      </c>
      <c r="Q1101" s="11">
        <f t="shared" si="69"/>
        <v>5.0000000000000001E-3</v>
      </c>
      <c r="R1101">
        <f t="shared" si="70"/>
        <v>25</v>
      </c>
      <c r="S1101" s="16">
        <f t="shared" si="68"/>
        <v>42107.836435185185</v>
      </c>
      <c r="T1101">
        <f t="shared" si="71"/>
        <v>2015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8331</v>
      </c>
      <c r="P1102" t="s">
        <v>8332</v>
      </c>
      <c r="Q1102" s="11">
        <f t="shared" si="69"/>
        <v>2.5000000000000001E-2</v>
      </c>
      <c r="R1102">
        <f t="shared" si="70"/>
        <v>10</v>
      </c>
      <c r="S1102" s="16">
        <f t="shared" si="68"/>
        <v>42384.110775462963</v>
      </c>
      <c r="T1102">
        <f t="shared" si="71"/>
        <v>2016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8331</v>
      </c>
      <c r="P1103" t="s">
        <v>8332</v>
      </c>
      <c r="Q1103" s="11">
        <f t="shared" si="69"/>
        <v>4.0999999999999999E-4</v>
      </c>
      <c r="R1103">
        <f t="shared" si="70"/>
        <v>6.83</v>
      </c>
      <c r="S1103" s="16">
        <f t="shared" si="68"/>
        <v>42538.77243055556</v>
      </c>
      <c r="T1103">
        <f t="shared" si="71"/>
        <v>2016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8331</v>
      </c>
      <c r="P1104" t="s">
        <v>8332</v>
      </c>
      <c r="Q1104" s="11">
        <f t="shared" si="69"/>
        <v>5.3124999999999999E-2</v>
      </c>
      <c r="R1104">
        <f t="shared" si="70"/>
        <v>17.71</v>
      </c>
      <c r="S1104" s="16">
        <f t="shared" si="68"/>
        <v>41577.045428240745</v>
      </c>
      <c r="T1104">
        <f t="shared" si="71"/>
        <v>2013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8331</v>
      </c>
      <c r="P1105" t="s">
        <v>8332</v>
      </c>
      <c r="Q1105" s="11">
        <f t="shared" si="69"/>
        <v>1.6199999999999999E-2</v>
      </c>
      <c r="R1105">
        <f t="shared" si="70"/>
        <v>16.2</v>
      </c>
      <c r="S1105" s="16">
        <f t="shared" si="68"/>
        <v>42479.22210648148</v>
      </c>
      <c r="T1105">
        <f t="shared" si="71"/>
        <v>2016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8331</v>
      </c>
      <c r="P1106" t="s">
        <v>8332</v>
      </c>
      <c r="Q1106" s="11">
        <f t="shared" si="69"/>
        <v>4.9516666666666667E-2</v>
      </c>
      <c r="R1106">
        <f t="shared" si="70"/>
        <v>80.3</v>
      </c>
      <c r="S1106" s="16">
        <f t="shared" si="68"/>
        <v>41771.40996527778</v>
      </c>
      <c r="T1106">
        <f t="shared" si="71"/>
        <v>2014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8331</v>
      </c>
      <c r="P1107" t="s">
        <v>8332</v>
      </c>
      <c r="Q1107" s="11">
        <f t="shared" si="69"/>
        <v>1.5900000000000001E-3</v>
      </c>
      <c r="R1107">
        <f t="shared" si="70"/>
        <v>71.55</v>
      </c>
      <c r="S1107" s="16">
        <f t="shared" si="68"/>
        <v>41692.135729166665</v>
      </c>
      <c r="T1107">
        <f t="shared" si="71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8331</v>
      </c>
      <c r="P1108" t="s">
        <v>8332</v>
      </c>
      <c r="Q1108" s="11">
        <f t="shared" si="69"/>
        <v>0.41249999999999998</v>
      </c>
      <c r="R1108">
        <f t="shared" si="70"/>
        <v>23.57</v>
      </c>
      <c r="S1108" s="16">
        <f t="shared" si="68"/>
        <v>40973.740451388891</v>
      </c>
      <c r="T1108">
        <f t="shared" si="71"/>
        <v>2012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8331</v>
      </c>
      <c r="P1109" t="s">
        <v>8332</v>
      </c>
      <c r="Q1109" s="11">
        <f t="shared" si="69"/>
        <v>0</v>
      </c>
      <c r="R1109">
        <f t="shared" si="70"/>
        <v>0</v>
      </c>
      <c r="S1109" s="16">
        <f t="shared" si="68"/>
        <v>41813.861388888887</v>
      </c>
      <c r="T1109">
        <f t="shared" si="71"/>
        <v>2014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8331</v>
      </c>
      <c r="P1110" t="s">
        <v>8332</v>
      </c>
      <c r="Q1110" s="11">
        <f t="shared" si="69"/>
        <v>2.93E-2</v>
      </c>
      <c r="R1110">
        <f t="shared" si="70"/>
        <v>34.880000000000003</v>
      </c>
      <c r="S1110" s="16">
        <f t="shared" si="68"/>
        <v>40952.636979166666</v>
      </c>
      <c r="T1110">
        <f t="shared" si="71"/>
        <v>2012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8331</v>
      </c>
      <c r="P1111" t="s">
        <v>8332</v>
      </c>
      <c r="Q1111" s="11">
        <f t="shared" si="69"/>
        <v>4.4999999999999997E-3</v>
      </c>
      <c r="R1111">
        <f t="shared" si="70"/>
        <v>15</v>
      </c>
      <c r="S1111" s="16">
        <f t="shared" si="68"/>
        <v>42662.752199074079</v>
      </c>
      <c r="T1111">
        <f t="shared" si="71"/>
        <v>2016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8331</v>
      </c>
      <c r="P1112" t="s">
        <v>8332</v>
      </c>
      <c r="Q1112" s="11">
        <f t="shared" si="69"/>
        <v>5.1000000000000004E-3</v>
      </c>
      <c r="R1112">
        <f t="shared" si="70"/>
        <v>23.18</v>
      </c>
      <c r="S1112" s="16">
        <f t="shared" si="68"/>
        <v>41220.933124999996</v>
      </c>
      <c r="T1112">
        <f t="shared" si="71"/>
        <v>2012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8331</v>
      </c>
      <c r="P1113" t="s">
        <v>8332</v>
      </c>
      <c r="Q1113" s="11">
        <f t="shared" si="69"/>
        <v>4.0000000000000002E-4</v>
      </c>
      <c r="R1113">
        <f t="shared" si="70"/>
        <v>1</v>
      </c>
      <c r="S1113" s="16">
        <f t="shared" si="68"/>
        <v>42347.203587962969</v>
      </c>
      <c r="T1113">
        <f t="shared" si="71"/>
        <v>2015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8331</v>
      </c>
      <c r="P1114" t="s">
        <v>8332</v>
      </c>
      <c r="Q1114" s="11">
        <f t="shared" si="69"/>
        <v>0.35537409090909089</v>
      </c>
      <c r="R1114">
        <f t="shared" si="70"/>
        <v>100.23</v>
      </c>
      <c r="S1114" s="16">
        <f t="shared" si="68"/>
        <v>41963.759386574078</v>
      </c>
      <c r="T1114">
        <f t="shared" si="71"/>
        <v>2014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8331</v>
      </c>
      <c r="P1115" t="s">
        <v>8332</v>
      </c>
      <c r="Q1115" s="11">
        <f t="shared" si="69"/>
        <v>5.0000000000000001E-3</v>
      </c>
      <c r="R1115">
        <f t="shared" si="70"/>
        <v>5</v>
      </c>
      <c r="S1115" s="16">
        <f t="shared" si="68"/>
        <v>41835.977083333331</v>
      </c>
      <c r="T1115">
        <f t="shared" si="71"/>
        <v>2014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8331</v>
      </c>
      <c r="P1116" t="s">
        <v>8332</v>
      </c>
      <c r="Q1116" s="11">
        <f t="shared" si="69"/>
        <v>1.6666666666666668E-3</v>
      </c>
      <c r="R1116">
        <f t="shared" si="70"/>
        <v>3.33</v>
      </c>
      <c r="S1116" s="16">
        <f t="shared" si="68"/>
        <v>41526.345914351856</v>
      </c>
      <c r="T1116">
        <f t="shared" si="71"/>
        <v>2013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8331</v>
      </c>
      <c r="P1117" t="s">
        <v>8332</v>
      </c>
      <c r="Q1117" s="11">
        <f t="shared" si="69"/>
        <v>1.325E-3</v>
      </c>
      <c r="R1117">
        <f t="shared" si="70"/>
        <v>13.25</v>
      </c>
      <c r="S1117" s="16">
        <f t="shared" si="68"/>
        <v>42429.695543981477</v>
      </c>
      <c r="T1117">
        <f t="shared" si="71"/>
        <v>2016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8331</v>
      </c>
      <c r="P1118" t="s">
        <v>8332</v>
      </c>
      <c r="Q1118" s="11">
        <f t="shared" si="69"/>
        <v>3.5704000000000004E-4</v>
      </c>
      <c r="R1118">
        <f t="shared" si="70"/>
        <v>17.850000000000001</v>
      </c>
      <c r="S1118" s="16">
        <f t="shared" si="68"/>
        <v>41009.847314814811</v>
      </c>
      <c r="T1118">
        <f t="shared" si="71"/>
        <v>2012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8331</v>
      </c>
      <c r="P1119" t="s">
        <v>8332</v>
      </c>
      <c r="Q1119" s="11">
        <f t="shared" si="69"/>
        <v>8.3000000000000004E-2</v>
      </c>
      <c r="R1119">
        <f t="shared" si="70"/>
        <v>10.38</v>
      </c>
      <c r="S1119" s="16">
        <f t="shared" si="68"/>
        <v>42333.598530092597</v>
      </c>
      <c r="T1119">
        <f t="shared" si="71"/>
        <v>2015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8331</v>
      </c>
      <c r="P1120" t="s">
        <v>8332</v>
      </c>
      <c r="Q1120" s="11">
        <f t="shared" si="69"/>
        <v>2.4222222222222221E-2</v>
      </c>
      <c r="R1120">
        <f t="shared" si="70"/>
        <v>36.33</v>
      </c>
      <c r="S1120" s="16">
        <f t="shared" si="68"/>
        <v>41704.16642361111</v>
      </c>
      <c r="T1120">
        <f t="shared" si="71"/>
        <v>2014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8331</v>
      </c>
      <c r="P1121" t="s">
        <v>8332</v>
      </c>
      <c r="Q1121" s="11">
        <f t="shared" si="69"/>
        <v>2.3809523809523812E-3</v>
      </c>
      <c r="R1121">
        <f t="shared" si="70"/>
        <v>5</v>
      </c>
      <c r="S1121" s="16">
        <f t="shared" si="68"/>
        <v>41722.792407407411</v>
      </c>
      <c r="T1121">
        <f t="shared" si="71"/>
        <v>2014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8331</v>
      </c>
      <c r="P1122" t="s">
        <v>8332</v>
      </c>
      <c r="Q1122" s="11">
        <f t="shared" si="69"/>
        <v>0</v>
      </c>
      <c r="R1122">
        <f t="shared" si="70"/>
        <v>0</v>
      </c>
      <c r="S1122" s="16">
        <f t="shared" si="68"/>
        <v>40799.872685185182</v>
      </c>
      <c r="T1122">
        <f t="shared" si="71"/>
        <v>2011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8331</v>
      </c>
      <c r="P1123" t="s">
        <v>8332</v>
      </c>
      <c r="Q1123" s="11">
        <f t="shared" si="69"/>
        <v>1.16E-4</v>
      </c>
      <c r="R1123">
        <f t="shared" si="70"/>
        <v>5.8</v>
      </c>
      <c r="S1123" s="16">
        <f t="shared" si="68"/>
        <v>42412.934212962966</v>
      </c>
      <c r="T1123">
        <f t="shared" si="71"/>
        <v>2016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8331</v>
      </c>
      <c r="P1124" t="s">
        <v>8332</v>
      </c>
      <c r="Q1124" s="11">
        <f t="shared" si="69"/>
        <v>0</v>
      </c>
      <c r="R1124">
        <f t="shared" si="70"/>
        <v>0</v>
      </c>
      <c r="S1124" s="16">
        <f t="shared" si="68"/>
        <v>41410.703993055555</v>
      </c>
      <c r="T1124">
        <f t="shared" si="71"/>
        <v>2013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8331</v>
      </c>
      <c r="P1125" t="s">
        <v>8332</v>
      </c>
      <c r="Q1125" s="11">
        <f t="shared" si="69"/>
        <v>2.2000000000000001E-3</v>
      </c>
      <c r="R1125">
        <f t="shared" si="70"/>
        <v>3.67</v>
      </c>
      <c r="S1125" s="16">
        <f t="shared" si="68"/>
        <v>41718.5237037037</v>
      </c>
      <c r="T1125">
        <f t="shared" si="71"/>
        <v>2014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8331</v>
      </c>
      <c r="P1126" t="s">
        <v>8333</v>
      </c>
      <c r="Q1126" s="11">
        <f t="shared" si="69"/>
        <v>4.7222222222222223E-3</v>
      </c>
      <c r="R1126">
        <f t="shared" si="70"/>
        <v>60.71</v>
      </c>
      <c r="S1126" s="16">
        <f t="shared" si="68"/>
        <v>42094.667256944449</v>
      </c>
      <c r="T1126">
        <f t="shared" si="71"/>
        <v>2015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8331</v>
      </c>
      <c r="P1127" t="s">
        <v>8333</v>
      </c>
      <c r="Q1127" s="11">
        <f t="shared" si="69"/>
        <v>0</v>
      </c>
      <c r="R1127">
        <f t="shared" si="70"/>
        <v>0</v>
      </c>
      <c r="S1127" s="16">
        <f t="shared" si="68"/>
        <v>42212.624189814815</v>
      </c>
      <c r="T1127">
        <f t="shared" si="71"/>
        <v>2015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8331</v>
      </c>
      <c r="P1128" t="s">
        <v>8333</v>
      </c>
      <c r="Q1128" s="11">
        <f t="shared" si="69"/>
        <v>5.0000000000000001E-3</v>
      </c>
      <c r="R1128">
        <f t="shared" si="70"/>
        <v>5</v>
      </c>
      <c r="S1128" s="16">
        <f t="shared" si="68"/>
        <v>42535.327476851846</v>
      </c>
      <c r="T1128">
        <f t="shared" si="71"/>
        <v>2016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8331</v>
      </c>
      <c r="P1129" t="s">
        <v>8333</v>
      </c>
      <c r="Q1129" s="11">
        <f t="shared" si="69"/>
        <v>1.6714285714285713E-2</v>
      </c>
      <c r="R1129">
        <f t="shared" si="70"/>
        <v>25.43</v>
      </c>
      <c r="S1129" s="16">
        <f t="shared" si="68"/>
        <v>41926.854166666664</v>
      </c>
      <c r="T1129">
        <f t="shared" si="71"/>
        <v>2014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8331</v>
      </c>
      <c r="P1130" t="s">
        <v>8333</v>
      </c>
      <c r="Q1130" s="11">
        <f t="shared" si="69"/>
        <v>1E-3</v>
      </c>
      <c r="R1130">
        <f t="shared" si="70"/>
        <v>1</v>
      </c>
      <c r="S1130" s="16">
        <f t="shared" si="68"/>
        <v>41828.649502314816</v>
      </c>
      <c r="T1130">
        <f t="shared" si="71"/>
        <v>2014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8331</v>
      </c>
      <c r="P1131" t="s">
        <v>8333</v>
      </c>
      <c r="Q1131" s="11">
        <f t="shared" si="69"/>
        <v>1.0499999999999999E-3</v>
      </c>
      <c r="R1131">
        <f t="shared" si="70"/>
        <v>10.5</v>
      </c>
      <c r="S1131" s="16">
        <f t="shared" si="68"/>
        <v>42496.264965277776</v>
      </c>
      <c r="T1131">
        <f t="shared" si="71"/>
        <v>2016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8331</v>
      </c>
      <c r="P1132" t="s">
        <v>8333</v>
      </c>
      <c r="Q1132" s="11">
        <f t="shared" si="69"/>
        <v>2.2000000000000001E-3</v>
      </c>
      <c r="R1132">
        <f t="shared" si="70"/>
        <v>3.67</v>
      </c>
      <c r="S1132" s="16">
        <f t="shared" si="68"/>
        <v>41908.996527777781</v>
      </c>
      <c r="T1132">
        <f t="shared" si="71"/>
        <v>2014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8331</v>
      </c>
      <c r="P1133" t="s">
        <v>8333</v>
      </c>
      <c r="Q1133" s="11">
        <f t="shared" si="69"/>
        <v>0</v>
      </c>
      <c r="R1133">
        <f t="shared" si="70"/>
        <v>0</v>
      </c>
      <c r="S1133" s="16">
        <f t="shared" si="68"/>
        <v>42332.908194444448</v>
      </c>
      <c r="T1133">
        <f t="shared" si="71"/>
        <v>2015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8331</v>
      </c>
      <c r="P1134" t="s">
        <v>8333</v>
      </c>
      <c r="Q1134" s="11">
        <f t="shared" si="69"/>
        <v>0.14380000000000001</v>
      </c>
      <c r="R1134">
        <f t="shared" si="70"/>
        <v>110.62</v>
      </c>
      <c r="S1134" s="16">
        <f t="shared" si="68"/>
        <v>42706.115405092598</v>
      </c>
      <c r="T1134">
        <f t="shared" si="71"/>
        <v>2016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8331</v>
      </c>
      <c r="P1135" t="s">
        <v>8333</v>
      </c>
      <c r="Q1135" s="11">
        <f t="shared" si="69"/>
        <v>6.6666666666666671E-3</v>
      </c>
      <c r="R1135">
        <f t="shared" si="70"/>
        <v>20</v>
      </c>
      <c r="S1135" s="16">
        <f t="shared" si="68"/>
        <v>41821.407187500001</v>
      </c>
      <c r="T1135">
        <f t="shared" si="71"/>
        <v>2014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8331</v>
      </c>
      <c r="P1136" t="s">
        <v>8333</v>
      </c>
      <c r="Q1136" s="11">
        <f t="shared" si="69"/>
        <v>4.0000000000000003E-5</v>
      </c>
      <c r="R1136">
        <f t="shared" si="70"/>
        <v>1</v>
      </c>
      <c r="S1136" s="16">
        <f t="shared" si="68"/>
        <v>41958.285046296296</v>
      </c>
      <c r="T1136">
        <f t="shared" si="71"/>
        <v>2014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8331</v>
      </c>
      <c r="P1137" t="s">
        <v>8333</v>
      </c>
      <c r="Q1137" s="11">
        <f t="shared" si="69"/>
        <v>0.05</v>
      </c>
      <c r="R1137">
        <f t="shared" si="70"/>
        <v>50</v>
      </c>
      <c r="S1137" s="16">
        <f t="shared" si="68"/>
        <v>42558.989513888882</v>
      </c>
      <c r="T1137">
        <f t="shared" si="71"/>
        <v>2016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8331</v>
      </c>
      <c r="P1138" t="s">
        <v>8333</v>
      </c>
      <c r="Q1138" s="11">
        <f t="shared" si="69"/>
        <v>6.4439140811455853E-2</v>
      </c>
      <c r="R1138">
        <f t="shared" si="70"/>
        <v>45</v>
      </c>
      <c r="S1138" s="16">
        <f t="shared" si="68"/>
        <v>42327.671631944439</v>
      </c>
      <c r="T1138">
        <f t="shared" si="71"/>
        <v>2015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8331</v>
      </c>
      <c r="P1139" t="s">
        <v>8333</v>
      </c>
      <c r="Q1139" s="11">
        <f t="shared" si="69"/>
        <v>0.39500000000000002</v>
      </c>
      <c r="R1139">
        <f t="shared" si="70"/>
        <v>253.21</v>
      </c>
      <c r="S1139" s="16">
        <f t="shared" si="68"/>
        <v>42453.819687499999</v>
      </c>
      <c r="T1139">
        <f t="shared" si="71"/>
        <v>2016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8331</v>
      </c>
      <c r="P1140" t="s">
        <v>8333</v>
      </c>
      <c r="Q1140" s="11">
        <f t="shared" si="69"/>
        <v>3.5714285714285713E-3</v>
      </c>
      <c r="R1140">
        <f t="shared" si="70"/>
        <v>31.25</v>
      </c>
      <c r="S1140" s="16">
        <f t="shared" si="68"/>
        <v>42736.9066087963</v>
      </c>
      <c r="T1140">
        <f t="shared" si="71"/>
        <v>2017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8331</v>
      </c>
      <c r="P1141" t="s">
        <v>8333</v>
      </c>
      <c r="Q1141" s="11">
        <f t="shared" si="69"/>
        <v>6.2500000000000001E-4</v>
      </c>
      <c r="R1141">
        <f t="shared" si="70"/>
        <v>5</v>
      </c>
      <c r="S1141" s="16">
        <f t="shared" si="68"/>
        <v>41975.347523148142</v>
      </c>
      <c r="T1141">
        <f t="shared" si="71"/>
        <v>2014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8331</v>
      </c>
      <c r="P1142" t="s">
        <v>8333</v>
      </c>
      <c r="Q1142" s="11">
        <f t="shared" si="69"/>
        <v>0</v>
      </c>
      <c r="R1142">
        <f t="shared" si="70"/>
        <v>0</v>
      </c>
      <c r="S1142" s="16">
        <f t="shared" si="68"/>
        <v>42192.462048611109</v>
      </c>
      <c r="T1142">
        <f t="shared" si="71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8331</v>
      </c>
      <c r="P1143" t="s">
        <v>8333</v>
      </c>
      <c r="Q1143" s="11">
        <f t="shared" si="69"/>
        <v>0</v>
      </c>
      <c r="R1143">
        <f t="shared" si="70"/>
        <v>0</v>
      </c>
      <c r="S1143" s="16">
        <f t="shared" si="68"/>
        <v>42164.699652777781</v>
      </c>
      <c r="T1143">
        <f t="shared" si="71"/>
        <v>2015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8331</v>
      </c>
      <c r="P1144" t="s">
        <v>8333</v>
      </c>
      <c r="Q1144" s="11">
        <f t="shared" si="69"/>
        <v>0</v>
      </c>
      <c r="R1144">
        <f t="shared" si="70"/>
        <v>0</v>
      </c>
      <c r="S1144" s="16">
        <f t="shared" si="68"/>
        <v>42022.006099537044</v>
      </c>
      <c r="T1144">
        <f t="shared" si="71"/>
        <v>2015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8331</v>
      </c>
      <c r="P1145" t="s">
        <v>8333</v>
      </c>
      <c r="Q1145" s="11">
        <f t="shared" si="69"/>
        <v>4.1333333333333335E-3</v>
      </c>
      <c r="R1145">
        <f t="shared" si="70"/>
        <v>23.25</v>
      </c>
      <c r="S1145" s="16">
        <f t="shared" si="68"/>
        <v>42325.19358796296</v>
      </c>
      <c r="T1145">
        <f t="shared" si="71"/>
        <v>2015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8334</v>
      </c>
      <c r="P1146" t="s">
        <v>8335</v>
      </c>
      <c r="Q1146" s="11">
        <f t="shared" si="69"/>
        <v>0</v>
      </c>
      <c r="R1146">
        <f t="shared" si="70"/>
        <v>0</v>
      </c>
      <c r="S1146" s="16">
        <f t="shared" si="68"/>
        <v>42093.181944444441</v>
      </c>
      <c r="T1146">
        <f t="shared" si="71"/>
        <v>2015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8334</v>
      </c>
      <c r="P1147" t="s">
        <v>8335</v>
      </c>
      <c r="Q1147" s="11">
        <f t="shared" si="69"/>
        <v>1.25E-3</v>
      </c>
      <c r="R1147">
        <f t="shared" si="70"/>
        <v>100</v>
      </c>
      <c r="S1147" s="16">
        <f t="shared" si="68"/>
        <v>41854.747592592597</v>
      </c>
      <c r="T1147">
        <f t="shared" si="71"/>
        <v>2014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8334</v>
      </c>
      <c r="P1148" t="s">
        <v>8335</v>
      </c>
      <c r="Q1148" s="11">
        <f t="shared" si="69"/>
        <v>8.8333333333333333E-2</v>
      </c>
      <c r="R1148">
        <f t="shared" si="70"/>
        <v>44.17</v>
      </c>
      <c r="S1148" s="16">
        <f t="shared" si="68"/>
        <v>41723.9533912037</v>
      </c>
      <c r="T1148">
        <f t="shared" si="71"/>
        <v>2014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8334</v>
      </c>
      <c r="P1149" t="s">
        <v>8335</v>
      </c>
      <c r="Q1149" s="11">
        <f t="shared" si="69"/>
        <v>0</v>
      </c>
      <c r="R1149">
        <f t="shared" si="70"/>
        <v>0</v>
      </c>
      <c r="S1149" s="16">
        <f t="shared" si="68"/>
        <v>41871.972025462965</v>
      </c>
      <c r="T1149">
        <f t="shared" si="71"/>
        <v>2014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8334</v>
      </c>
      <c r="P1150" t="s">
        <v>8335</v>
      </c>
      <c r="Q1150" s="11">
        <f t="shared" si="69"/>
        <v>4.8666666666666667E-3</v>
      </c>
      <c r="R1150">
        <f t="shared" si="70"/>
        <v>24.33</v>
      </c>
      <c r="S1150" s="16">
        <f t="shared" si="68"/>
        <v>42675.171076388884</v>
      </c>
      <c r="T1150">
        <f t="shared" si="71"/>
        <v>2016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8334</v>
      </c>
      <c r="P1151" t="s">
        <v>8335</v>
      </c>
      <c r="Q1151" s="11">
        <f t="shared" si="69"/>
        <v>1.5E-3</v>
      </c>
      <c r="R1151">
        <f t="shared" si="70"/>
        <v>37.5</v>
      </c>
      <c r="S1151" s="16">
        <f t="shared" si="68"/>
        <v>42507.71025462963</v>
      </c>
      <c r="T1151">
        <f t="shared" si="71"/>
        <v>2016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8334</v>
      </c>
      <c r="P1152" t="s">
        <v>8335</v>
      </c>
      <c r="Q1152" s="11">
        <f t="shared" si="69"/>
        <v>0.1008</v>
      </c>
      <c r="R1152">
        <f t="shared" si="70"/>
        <v>42</v>
      </c>
      <c r="S1152" s="16">
        <f t="shared" si="68"/>
        <v>42317.954571759255</v>
      </c>
      <c r="T1152">
        <f t="shared" si="71"/>
        <v>2015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8334</v>
      </c>
      <c r="P1153" t="s">
        <v>8335</v>
      </c>
      <c r="Q1153" s="11">
        <f t="shared" si="69"/>
        <v>0</v>
      </c>
      <c r="R1153">
        <f t="shared" si="70"/>
        <v>0</v>
      </c>
      <c r="S1153" s="16">
        <f t="shared" si="68"/>
        <v>42224.102581018517</v>
      </c>
      <c r="T1153">
        <f t="shared" si="71"/>
        <v>2015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8334</v>
      </c>
      <c r="P1154" t="s">
        <v>8335</v>
      </c>
      <c r="Q1154" s="11">
        <f t="shared" si="69"/>
        <v>5.6937500000000002E-2</v>
      </c>
      <c r="R1154">
        <f t="shared" si="70"/>
        <v>60.73</v>
      </c>
      <c r="S1154" s="16">
        <f t="shared" ref="S1154:S1217" si="72">(((J1154/60)/60)/24)+DATE(1970,1,1)</f>
        <v>42109.709629629629</v>
      </c>
      <c r="T1154">
        <f t="shared" si="71"/>
        <v>2015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8334</v>
      </c>
      <c r="P1155" t="s">
        <v>8335</v>
      </c>
      <c r="Q1155" s="11">
        <f t="shared" ref="Q1155:Q1218" si="73">E1155/D1155</f>
        <v>6.2500000000000003E-3</v>
      </c>
      <c r="R1155">
        <f t="shared" ref="R1155:R1218" si="74">IFERROR(ROUND(E1155/L1155,2),0)</f>
        <v>50</v>
      </c>
      <c r="S1155" s="16">
        <f t="shared" si="72"/>
        <v>42143.714178240742</v>
      </c>
      <c r="T1155">
        <f t="shared" ref="T1155:T1218" si="75">YEAR(S1155)</f>
        <v>2015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8334</v>
      </c>
      <c r="P1156" t="s">
        <v>8335</v>
      </c>
      <c r="Q1156" s="11">
        <f t="shared" si="73"/>
        <v>6.5000000000000002E-2</v>
      </c>
      <c r="R1156">
        <f t="shared" si="74"/>
        <v>108.33</v>
      </c>
      <c r="S1156" s="16">
        <f t="shared" si="72"/>
        <v>42223.108865740738</v>
      </c>
      <c r="T1156">
        <f t="shared" si="75"/>
        <v>2015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8334</v>
      </c>
      <c r="P1157" t="s">
        <v>8335</v>
      </c>
      <c r="Q1157" s="11">
        <f t="shared" si="73"/>
        <v>7.5199999999999998E-3</v>
      </c>
      <c r="R1157">
        <f t="shared" si="74"/>
        <v>23.5</v>
      </c>
      <c r="S1157" s="16">
        <f t="shared" si="72"/>
        <v>41835.763981481483</v>
      </c>
      <c r="T1157">
        <f t="shared" si="75"/>
        <v>2014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8334</v>
      </c>
      <c r="P1158" t="s">
        <v>8335</v>
      </c>
      <c r="Q1158" s="11">
        <f t="shared" si="73"/>
        <v>0</v>
      </c>
      <c r="R1158">
        <f t="shared" si="74"/>
        <v>0</v>
      </c>
      <c r="S1158" s="16">
        <f t="shared" si="72"/>
        <v>42029.07131944444</v>
      </c>
      <c r="T1158">
        <f t="shared" si="75"/>
        <v>2015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8334</v>
      </c>
      <c r="P1159" t="s">
        <v>8335</v>
      </c>
      <c r="Q1159" s="11">
        <f t="shared" si="73"/>
        <v>1.5100000000000001E-2</v>
      </c>
      <c r="R1159">
        <f t="shared" si="74"/>
        <v>50.33</v>
      </c>
      <c r="S1159" s="16">
        <f t="shared" si="72"/>
        <v>41918.628240740742</v>
      </c>
      <c r="T1159">
        <f t="shared" si="75"/>
        <v>2014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8334</v>
      </c>
      <c r="P1160" t="s">
        <v>8335</v>
      </c>
      <c r="Q1160" s="11">
        <f t="shared" si="73"/>
        <v>4.6666666666666671E-3</v>
      </c>
      <c r="R1160">
        <f t="shared" si="74"/>
        <v>11.67</v>
      </c>
      <c r="S1160" s="16">
        <f t="shared" si="72"/>
        <v>41952.09175925926</v>
      </c>
      <c r="T1160">
        <f t="shared" si="75"/>
        <v>2014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8334</v>
      </c>
      <c r="P1161" t="s">
        <v>8335</v>
      </c>
      <c r="Q1161" s="11">
        <f t="shared" si="73"/>
        <v>0</v>
      </c>
      <c r="R1161">
        <f t="shared" si="74"/>
        <v>0</v>
      </c>
      <c r="S1161" s="16">
        <f t="shared" si="72"/>
        <v>42154.726446759261</v>
      </c>
      <c r="T1161">
        <f t="shared" si="75"/>
        <v>2015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8334</v>
      </c>
      <c r="P1162" t="s">
        <v>8335</v>
      </c>
      <c r="Q1162" s="11">
        <f t="shared" si="73"/>
        <v>3.85E-2</v>
      </c>
      <c r="R1162">
        <f t="shared" si="74"/>
        <v>60.79</v>
      </c>
      <c r="S1162" s="16">
        <f t="shared" si="72"/>
        <v>42061.154930555553</v>
      </c>
      <c r="T1162">
        <f t="shared" si="75"/>
        <v>2015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8334</v>
      </c>
      <c r="P1163" t="s">
        <v>8335</v>
      </c>
      <c r="Q1163" s="11">
        <f t="shared" si="73"/>
        <v>0</v>
      </c>
      <c r="R1163">
        <f t="shared" si="74"/>
        <v>0</v>
      </c>
      <c r="S1163" s="16">
        <f t="shared" si="72"/>
        <v>42122.629502314812</v>
      </c>
      <c r="T1163">
        <f t="shared" si="75"/>
        <v>2015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8334</v>
      </c>
      <c r="P1164" t="s">
        <v>8335</v>
      </c>
      <c r="Q1164" s="11">
        <f t="shared" si="73"/>
        <v>5.8333333333333338E-4</v>
      </c>
      <c r="R1164">
        <f t="shared" si="74"/>
        <v>17.5</v>
      </c>
      <c r="S1164" s="16">
        <f t="shared" si="72"/>
        <v>41876.683611111112</v>
      </c>
      <c r="T1164">
        <f t="shared" si="75"/>
        <v>2014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8334</v>
      </c>
      <c r="P1165" t="s">
        <v>8335</v>
      </c>
      <c r="Q1165" s="11">
        <f t="shared" si="73"/>
        <v>0</v>
      </c>
      <c r="R1165">
        <f t="shared" si="74"/>
        <v>0</v>
      </c>
      <c r="S1165" s="16">
        <f t="shared" si="72"/>
        <v>41830.723611111112</v>
      </c>
      <c r="T1165">
        <f t="shared" si="75"/>
        <v>2014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8334</v>
      </c>
      <c r="P1166" t="s">
        <v>8335</v>
      </c>
      <c r="Q1166" s="11">
        <f t="shared" si="73"/>
        <v>0</v>
      </c>
      <c r="R1166">
        <f t="shared" si="74"/>
        <v>0</v>
      </c>
      <c r="S1166" s="16">
        <f t="shared" si="72"/>
        <v>42509.724328703705</v>
      </c>
      <c r="T1166">
        <f t="shared" si="75"/>
        <v>2016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8334</v>
      </c>
      <c r="P1167" t="s">
        <v>8335</v>
      </c>
      <c r="Q1167" s="11">
        <f t="shared" si="73"/>
        <v>0.20705000000000001</v>
      </c>
      <c r="R1167">
        <f t="shared" si="74"/>
        <v>82.82</v>
      </c>
      <c r="S1167" s="16">
        <f t="shared" si="72"/>
        <v>41792.214467592588</v>
      </c>
      <c r="T1167">
        <f t="shared" si="75"/>
        <v>2014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8334</v>
      </c>
      <c r="P1168" t="s">
        <v>8335</v>
      </c>
      <c r="Q1168" s="11">
        <f t="shared" si="73"/>
        <v>0.19139999999999999</v>
      </c>
      <c r="R1168">
        <f t="shared" si="74"/>
        <v>358.88</v>
      </c>
      <c r="S1168" s="16">
        <f t="shared" si="72"/>
        <v>42150.485439814816</v>
      </c>
      <c r="T1168">
        <f t="shared" si="75"/>
        <v>2015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8334</v>
      </c>
      <c r="P1169" t="s">
        <v>8335</v>
      </c>
      <c r="Q1169" s="11">
        <f t="shared" si="73"/>
        <v>1.6316666666666667E-2</v>
      </c>
      <c r="R1169">
        <f t="shared" si="74"/>
        <v>61.19</v>
      </c>
      <c r="S1169" s="16">
        <f t="shared" si="72"/>
        <v>41863.734895833331</v>
      </c>
      <c r="T1169">
        <f t="shared" si="75"/>
        <v>2014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8334</v>
      </c>
      <c r="P1170" t="s">
        <v>8335</v>
      </c>
      <c r="Q1170" s="11">
        <f t="shared" si="73"/>
        <v>5.6666666666666664E-2</v>
      </c>
      <c r="R1170">
        <f t="shared" si="74"/>
        <v>340</v>
      </c>
      <c r="S1170" s="16">
        <f t="shared" si="72"/>
        <v>42605.053993055553</v>
      </c>
      <c r="T1170">
        <f t="shared" si="75"/>
        <v>2016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8334</v>
      </c>
      <c r="P1171" t="s">
        <v>8335</v>
      </c>
      <c r="Q1171" s="11">
        <f t="shared" si="73"/>
        <v>1.6999999999999999E-3</v>
      </c>
      <c r="R1171">
        <f t="shared" si="74"/>
        <v>5.67</v>
      </c>
      <c r="S1171" s="16">
        <f t="shared" si="72"/>
        <v>42027.353738425925</v>
      </c>
      <c r="T1171">
        <f t="shared" si="75"/>
        <v>2015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8334</v>
      </c>
      <c r="P1172" t="s">
        <v>8335</v>
      </c>
      <c r="Q1172" s="11">
        <f t="shared" si="73"/>
        <v>4.0000000000000001E-3</v>
      </c>
      <c r="R1172">
        <f t="shared" si="74"/>
        <v>50</v>
      </c>
      <c r="S1172" s="16">
        <f t="shared" si="72"/>
        <v>42124.893182870372</v>
      </c>
      <c r="T1172">
        <f t="shared" si="75"/>
        <v>2015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8334</v>
      </c>
      <c r="P1173" t="s">
        <v>8335</v>
      </c>
      <c r="Q1173" s="11">
        <f t="shared" si="73"/>
        <v>1E-3</v>
      </c>
      <c r="R1173">
        <f t="shared" si="74"/>
        <v>25</v>
      </c>
      <c r="S1173" s="16">
        <f t="shared" si="72"/>
        <v>41938.804710648146</v>
      </c>
      <c r="T1173">
        <f t="shared" si="75"/>
        <v>2014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8334</v>
      </c>
      <c r="P1174" t="s">
        <v>8335</v>
      </c>
      <c r="Q1174" s="11">
        <f t="shared" si="73"/>
        <v>0</v>
      </c>
      <c r="R1174">
        <f t="shared" si="74"/>
        <v>0</v>
      </c>
      <c r="S1174" s="16">
        <f t="shared" si="72"/>
        <v>41841.682314814818</v>
      </c>
      <c r="T1174">
        <f t="shared" si="75"/>
        <v>2014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8334</v>
      </c>
      <c r="P1175" t="s">
        <v>8335</v>
      </c>
      <c r="Q1175" s="11">
        <f t="shared" si="73"/>
        <v>2.4000000000000001E-4</v>
      </c>
      <c r="R1175">
        <f t="shared" si="74"/>
        <v>30</v>
      </c>
      <c r="S1175" s="16">
        <f t="shared" si="72"/>
        <v>42184.185844907406</v>
      </c>
      <c r="T1175">
        <f t="shared" si="75"/>
        <v>2015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8334</v>
      </c>
      <c r="P1176" t="s">
        <v>8335</v>
      </c>
      <c r="Q1176" s="11">
        <f t="shared" si="73"/>
        <v>5.906666666666667E-2</v>
      </c>
      <c r="R1176">
        <f t="shared" si="74"/>
        <v>46.63</v>
      </c>
      <c r="S1176" s="16">
        <f t="shared" si="72"/>
        <v>42468.84174768519</v>
      </c>
      <c r="T1176">
        <f t="shared" si="75"/>
        <v>2016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8334</v>
      </c>
      <c r="P1177" t="s">
        <v>8335</v>
      </c>
      <c r="Q1177" s="11">
        <f t="shared" si="73"/>
        <v>2.9250000000000002E-2</v>
      </c>
      <c r="R1177">
        <f t="shared" si="74"/>
        <v>65</v>
      </c>
      <c r="S1177" s="16">
        <f t="shared" si="72"/>
        <v>42170.728460648148</v>
      </c>
      <c r="T1177">
        <f t="shared" si="75"/>
        <v>2015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8334</v>
      </c>
      <c r="P1178" t="s">
        <v>8335</v>
      </c>
      <c r="Q1178" s="11">
        <f t="shared" si="73"/>
        <v>5.7142857142857142E-5</v>
      </c>
      <c r="R1178">
        <f t="shared" si="74"/>
        <v>10</v>
      </c>
      <c r="S1178" s="16">
        <f t="shared" si="72"/>
        <v>42746.019652777773</v>
      </c>
      <c r="T1178">
        <f t="shared" si="75"/>
        <v>2017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8334</v>
      </c>
      <c r="P1179" t="s">
        <v>8335</v>
      </c>
      <c r="Q1179" s="11">
        <f t="shared" si="73"/>
        <v>0</v>
      </c>
      <c r="R1179">
        <f t="shared" si="74"/>
        <v>0</v>
      </c>
      <c r="S1179" s="16">
        <f t="shared" si="72"/>
        <v>41897.660833333335</v>
      </c>
      <c r="T1179">
        <f t="shared" si="75"/>
        <v>2014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8334</v>
      </c>
      <c r="P1180" t="s">
        <v>8335</v>
      </c>
      <c r="Q1180" s="11">
        <f t="shared" si="73"/>
        <v>6.666666666666667E-5</v>
      </c>
      <c r="R1180">
        <f t="shared" si="74"/>
        <v>5</v>
      </c>
      <c r="S1180" s="16">
        <f t="shared" si="72"/>
        <v>41837.905694444446</v>
      </c>
      <c r="T1180">
        <f t="shared" si="75"/>
        <v>2014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8334</v>
      </c>
      <c r="P1181" t="s">
        <v>8335</v>
      </c>
      <c r="Q1181" s="11">
        <f t="shared" si="73"/>
        <v>5.3333333333333337E-2</v>
      </c>
      <c r="R1181">
        <f t="shared" si="74"/>
        <v>640</v>
      </c>
      <c r="S1181" s="16">
        <f t="shared" si="72"/>
        <v>42275.720219907409</v>
      </c>
      <c r="T1181">
        <f t="shared" si="75"/>
        <v>2015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8334</v>
      </c>
      <c r="P1182" t="s">
        <v>8335</v>
      </c>
      <c r="Q1182" s="11">
        <f t="shared" si="73"/>
        <v>0.11749999999999999</v>
      </c>
      <c r="R1182">
        <f t="shared" si="74"/>
        <v>69.12</v>
      </c>
      <c r="S1182" s="16">
        <f t="shared" si="72"/>
        <v>41781.806875000002</v>
      </c>
      <c r="T1182">
        <f t="shared" si="75"/>
        <v>2014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8334</v>
      </c>
      <c r="P1183" t="s">
        <v>8335</v>
      </c>
      <c r="Q1183" s="11">
        <f t="shared" si="73"/>
        <v>8.0000000000000007E-5</v>
      </c>
      <c r="R1183">
        <f t="shared" si="74"/>
        <v>1.33</v>
      </c>
      <c r="S1183" s="16">
        <f t="shared" si="72"/>
        <v>42034.339363425926</v>
      </c>
      <c r="T1183">
        <f t="shared" si="75"/>
        <v>2015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8334</v>
      </c>
      <c r="P1184" t="s">
        <v>8335</v>
      </c>
      <c r="Q1184" s="11">
        <f t="shared" si="73"/>
        <v>4.2000000000000003E-2</v>
      </c>
      <c r="R1184">
        <f t="shared" si="74"/>
        <v>10.5</v>
      </c>
      <c r="S1184" s="16">
        <f t="shared" si="72"/>
        <v>42728.827407407407</v>
      </c>
      <c r="T1184">
        <f t="shared" si="75"/>
        <v>2016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8334</v>
      </c>
      <c r="P1185" t="s">
        <v>8335</v>
      </c>
      <c r="Q1185" s="11">
        <f t="shared" si="73"/>
        <v>0.04</v>
      </c>
      <c r="R1185">
        <f t="shared" si="74"/>
        <v>33.33</v>
      </c>
      <c r="S1185" s="16">
        <f t="shared" si="72"/>
        <v>42656.86137731481</v>
      </c>
      <c r="T1185">
        <f t="shared" si="75"/>
        <v>2016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8336</v>
      </c>
      <c r="P1186" t="s">
        <v>8337</v>
      </c>
      <c r="Q1186" s="11">
        <f t="shared" si="73"/>
        <v>1.0493636363636363</v>
      </c>
      <c r="R1186">
        <f t="shared" si="74"/>
        <v>61.56</v>
      </c>
      <c r="S1186" s="16">
        <f t="shared" si="72"/>
        <v>42741.599664351852</v>
      </c>
      <c r="T1186">
        <f t="shared" si="75"/>
        <v>2017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8336</v>
      </c>
      <c r="P1187" t="s">
        <v>8337</v>
      </c>
      <c r="Q1187" s="11">
        <f t="shared" si="73"/>
        <v>1.0544</v>
      </c>
      <c r="R1187">
        <f t="shared" si="74"/>
        <v>118.74</v>
      </c>
      <c r="S1187" s="16">
        <f t="shared" si="72"/>
        <v>42130.865150462967</v>
      </c>
      <c r="T1187">
        <f t="shared" si="75"/>
        <v>2015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8336</v>
      </c>
      <c r="P1188" t="s">
        <v>8337</v>
      </c>
      <c r="Q1188" s="11">
        <f t="shared" si="73"/>
        <v>1.0673333333333332</v>
      </c>
      <c r="R1188">
        <f t="shared" si="74"/>
        <v>65.08</v>
      </c>
      <c r="S1188" s="16">
        <f t="shared" si="72"/>
        <v>42123.86336805555</v>
      </c>
      <c r="T1188">
        <f t="shared" si="75"/>
        <v>2015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8336</v>
      </c>
      <c r="P1189" t="s">
        <v>8337</v>
      </c>
      <c r="Q1189" s="11">
        <f t="shared" si="73"/>
        <v>1.0412571428571429</v>
      </c>
      <c r="R1189">
        <f t="shared" si="74"/>
        <v>130.16</v>
      </c>
      <c r="S1189" s="16">
        <f t="shared" si="72"/>
        <v>42109.894942129627</v>
      </c>
      <c r="T1189">
        <f t="shared" si="75"/>
        <v>2015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8336</v>
      </c>
      <c r="P1190" t="s">
        <v>8337</v>
      </c>
      <c r="Q1190" s="11">
        <f t="shared" si="73"/>
        <v>1.6054999999999999</v>
      </c>
      <c r="R1190">
        <f t="shared" si="74"/>
        <v>37.78</v>
      </c>
      <c r="S1190" s="16">
        <f t="shared" si="72"/>
        <v>42711.700694444444</v>
      </c>
      <c r="T1190">
        <f t="shared" si="75"/>
        <v>2016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8336</v>
      </c>
      <c r="P1191" t="s">
        <v>8337</v>
      </c>
      <c r="Q1191" s="11">
        <f t="shared" si="73"/>
        <v>1.0777777777777777</v>
      </c>
      <c r="R1191">
        <f t="shared" si="74"/>
        <v>112.79</v>
      </c>
      <c r="S1191" s="16">
        <f t="shared" si="72"/>
        <v>42529.979108796295</v>
      </c>
      <c r="T1191">
        <f t="shared" si="75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8336</v>
      </c>
      <c r="P1192" t="s">
        <v>8337</v>
      </c>
      <c r="Q1192" s="11">
        <f t="shared" si="73"/>
        <v>1.35</v>
      </c>
      <c r="R1192">
        <f t="shared" si="74"/>
        <v>51.92</v>
      </c>
      <c r="S1192" s="16">
        <f t="shared" si="72"/>
        <v>41852.665798611109</v>
      </c>
      <c r="T1192">
        <f t="shared" si="75"/>
        <v>2014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8336</v>
      </c>
      <c r="P1193" t="s">
        <v>8337</v>
      </c>
      <c r="Q1193" s="11">
        <f t="shared" si="73"/>
        <v>1.0907407407407408</v>
      </c>
      <c r="R1193">
        <f t="shared" si="74"/>
        <v>89.24</v>
      </c>
      <c r="S1193" s="16">
        <f t="shared" si="72"/>
        <v>42419.603703703702</v>
      </c>
      <c r="T1193">
        <f t="shared" si="75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8336</v>
      </c>
      <c r="P1194" t="s">
        <v>8337</v>
      </c>
      <c r="Q1194" s="11">
        <f t="shared" si="73"/>
        <v>2.9</v>
      </c>
      <c r="R1194">
        <f t="shared" si="74"/>
        <v>19.329999999999998</v>
      </c>
      <c r="S1194" s="16">
        <f t="shared" si="72"/>
        <v>42747.506689814814</v>
      </c>
      <c r="T1194">
        <f t="shared" si="75"/>
        <v>2017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8336</v>
      </c>
      <c r="P1195" t="s">
        <v>8337</v>
      </c>
      <c r="Q1195" s="11">
        <f t="shared" si="73"/>
        <v>1.0395714285714286</v>
      </c>
      <c r="R1195">
        <f t="shared" si="74"/>
        <v>79.97</v>
      </c>
      <c r="S1195" s="16">
        <f t="shared" si="72"/>
        <v>42409.776076388895</v>
      </c>
      <c r="T1195">
        <f t="shared" si="75"/>
        <v>2016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8336</v>
      </c>
      <c r="P1196" t="s">
        <v>8337</v>
      </c>
      <c r="Q1196" s="11">
        <f t="shared" si="73"/>
        <v>3.2223999999999999</v>
      </c>
      <c r="R1196">
        <f t="shared" si="74"/>
        <v>56.41</v>
      </c>
      <c r="S1196" s="16">
        <f t="shared" si="72"/>
        <v>42072.488182870366</v>
      </c>
      <c r="T1196">
        <f t="shared" si="75"/>
        <v>2015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8336</v>
      </c>
      <c r="P1197" t="s">
        <v>8337</v>
      </c>
      <c r="Q1197" s="11">
        <f t="shared" si="73"/>
        <v>1.35</v>
      </c>
      <c r="R1197">
        <f t="shared" si="74"/>
        <v>79.41</v>
      </c>
      <c r="S1197" s="16">
        <f t="shared" si="72"/>
        <v>42298.34783564815</v>
      </c>
      <c r="T1197">
        <f t="shared" si="75"/>
        <v>2015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8336</v>
      </c>
      <c r="P1198" t="s">
        <v>8337</v>
      </c>
      <c r="Q1198" s="11">
        <f t="shared" si="73"/>
        <v>2.6991034482758622</v>
      </c>
      <c r="R1198">
        <f t="shared" si="74"/>
        <v>76.44</v>
      </c>
      <c r="S1198" s="16">
        <f t="shared" si="72"/>
        <v>42326.818738425922</v>
      </c>
      <c r="T1198">
        <f t="shared" si="75"/>
        <v>2015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8336</v>
      </c>
      <c r="P1199" t="s">
        <v>8337</v>
      </c>
      <c r="Q1199" s="11">
        <f t="shared" si="73"/>
        <v>2.5329333333333333</v>
      </c>
      <c r="R1199">
        <f t="shared" si="74"/>
        <v>121</v>
      </c>
      <c r="S1199" s="16">
        <f t="shared" si="72"/>
        <v>42503.66474537037</v>
      </c>
      <c r="T1199">
        <f t="shared" si="75"/>
        <v>2016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8336</v>
      </c>
      <c r="P1200" t="s">
        <v>8337</v>
      </c>
      <c r="Q1200" s="11">
        <f t="shared" si="73"/>
        <v>2.6059999999999999</v>
      </c>
      <c r="R1200">
        <f t="shared" si="74"/>
        <v>54.62</v>
      </c>
      <c r="S1200" s="16">
        <f t="shared" si="72"/>
        <v>42333.619050925925</v>
      </c>
      <c r="T1200">
        <f t="shared" si="75"/>
        <v>2015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8336</v>
      </c>
      <c r="P1201" t="s">
        <v>8337</v>
      </c>
      <c r="Q1201" s="11">
        <f t="shared" si="73"/>
        <v>1.0131677953348381</v>
      </c>
      <c r="R1201">
        <f t="shared" si="74"/>
        <v>299.22000000000003</v>
      </c>
      <c r="S1201" s="16">
        <f t="shared" si="72"/>
        <v>42161.770833333328</v>
      </c>
      <c r="T1201">
        <f t="shared" si="75"/>
        <v>2015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8336</v>
      </c>
      <c r="P1202" t="s">
        <v>8337</v>
      </c>
      <c r="Q1202" s="11">
        <f t="shared" si="73"/>
        <v>1.2560416666666667</v>
      </c>
      <c r="R1202">
        <f t="shared" si="74"/>
        <v>58.53</v>
      </c>
      <c r="S1202" s="16">
        <f t="shared" si="72"/>
        <v>42089.477500000001</v>
      </c>
      <c r="T1202">
        <f t="shared" si="75"/>
        <v>2015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8336</v>
      </c>
      <c r="P1203" t="s">
        <v>8337</v>
      </c>
      <c r="Q1203" s="11">
        <f t="shared" si="73"/>
        <v>1.0243783333333334</v>
      </c>
      <c r="R1203">
        <f t="shared" si="74"/>
        <v>55.37</v>
      </c>
      <c r="S1203" s="16">
        <f t="shared" si="72"/>
        <v>42536.60701388889</v>
      </c>
      <c r="T1203">
        <f t="shared" si="75"/>
        <v>2016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8336</v>
      </c>
      <c r="P1204" t="s">
        <v>8337</v>
      </c>
      <c r="Q1204" s="11">
        <f t="shared" si="73"/>
        <v>1.99244</v>
      </c>
      <c r="R1204">
        <f t="shared" si="74"/>
        <v>183.8</v>
      </c>
      <c r="S1204" s="16">
        <f t="shared" si="72"/>
        <v>42152.288819444439</v>
      </c>
      <c r="T1204">
        <f t="shared" si="75"/>
        <v>2015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8336</v>
      </c>
      <c r="P1205" t="s">
        <v>8337</v>
      </c>
      <c r="Q1205" s="11">
        <f t="shared" si="73"/>
        <v>1.0245398773006136</v>
      </c>
      <c r="R1205">
        <f t="shared" si="74"/>
        <v>165.35</v>
      </c>
      <c r="S1205" s="16">
        <f t="shared" si="72"/>
        <v>42125.614895833336</v>
      </c>
      <c r="T1205">
        <f t="shared" si="75"/>
        <v>2015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8336</v>
      </c>
      <c r="P1206" t="s">
        <v>8337</v>
      </c>
      <c r="Q1206" s="11">
        <f t="shared" si="73"/>
        <v>1.0294615384615384</v>
      </c>
      <c r="R1206">
        <f t="shared" si="74"/>
        <v>234.79</v>
      </c>
      <c r="S1206" s="16">
        <f t="shared" si="72"/>
        <v>42297.748067129629</v>
      </c>
      <c r="T1206">
        <f t="shared" si="75"/>
        <v>2015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8336</v>
      </c>
      <c r="P1207" t="s">
        <v>8337</v>
      </c>
      <c r="Q1207" s="11">
        <f t="shared" si="73"/>
        <v>1.0086153846153847</v>
      </c>
      <c r="R1207">
        <f t="shared" si="74"/>
        <v>211.48</v>
      </c>
      <c r="S1207" s="16">
        <f t="shared" si="72"/>
        <v>42138.506377314814</v>
      </c>
      <c r="T1207">
        <f t="shared" si="75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8336</v>
      </c>
      <c r="P1208" t="s">
        <v>8337</v>
      </c>
      <c r="Q1208" s="11">
        <f t="shared" si="73"/>
        <v>1.1499999999999999</v>
      </c>
      <c r="R1208">
        <f t="shared" si="74"/>
        <v>32.340000000000003</v>
      </c>
      <c r="S1208" s="16">
        <f t="shared" si="72"/>
        <v>42772.776076388895</v>
      </c>
      <c r="T1208">
        <f t="shared" si="75"/>
        <v>2017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8336</v>
      </c>
      <c r="P1209" t="s">
        <v>8337</v>
      </c>
      <c r="Q1209" s="11">
        <f t="shared" si="73"/>
        <v>1.0416766467065868</v>
      </c>
      <c r="R1209">
        <f t="shared" si="74"/>
        <v>123.38</v>
      </c>
      <c r="S1209" s="16">
        <f t="shared" si="72"/>
        <v>42430.430243055554</v>
      </c>
      <c r="T1209">
        <f t="shared" si="75"/>
        <v>2016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8336</v>
      </c>
      <c r="P1210" t="s">
        <v>8337</v>
      </c>
      <c r="Q1210" s="11">
        <f t="shared" si="73"/>
        <v>1.5529999999999999</v>
      </c>
      <c r="R1210">
        <f t="shared" si="74"/>
        <v>207.07</v>
      </c>
      <c r="S1210" s="16">
        <f t="shared" si="72"/>
        <v>42423.709074074075</v>
      </c>
      <c r="T1210">
        <f t="shared" si="75"/>
        <v>2016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8336</v>
      </c>
      <c r="P1211" t="s">
        <v>8337</v>
      </c>
      <c r="Q1211" s="11">
        <f t="shared" si="73"/>
        <v>1.06</v>
      </c>
      <c r="R1211">
        <f t="shared" si="74"/>
        <v>138.26</v>
      </c>
      <c r="S1211" s="16">
        <f t="shared" si="72"/>
        <v>42761.846122685187</v>
      </c>
      <c r="T1211">
        <f t="shared" si="75"/>
        <v>2017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8336</v>
      </c>
      <c r="P1212" t="s">
        <v>8337</v>
      </c>
      <c r="Q1212" s="11">
        <f t="shared" si="73"/>
        <v>2.5431499999999998</v>
      </c>
      <c r="R1212">
        <f t="shared" si="74"/>
        <v>493.82</v>
      </c>
      <c r="S1212" s="16">
        <f t="shared" si="72"/>
        <v>42132.941805555558</v>
      </c>
      <c r="T1212">
        <f t="shared" si="75"/>
        <v>2015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8336</v>
      </c>
      <c r="P1213" t="s">
        <v>8337</v>
      </c>
      <c r="Q1213" s="11">
        <f t="shared" si="73"/>
        <v>1.0109999999999999</v>
      </c>
      <c r="R1213">
        <f t="shared" si="74"/>
        <v>168.5</v>
      </c>
      <c r="S1213" s="16">
        <f t="shared" si="72"/>
        <v>42515.866446759261</v>
      </c>
      <c r="T1213">
        <f t="shared" si="75"/>
        <v>2016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8336</v>
      </c>
      <c r="P1214" t="s">
        <v>8337</v>
      </c>
      <c r="Q1214" s="11">
        <f t="shared" si="73"/>
        <v>1.2904</v>
      </c>
      <c r="R1214">
        <f t="shared" si="74"/>
        <v>38.869999999999997</v>
      </c>
      <c r="S1214" s="16">
        <f t="shared" si="72"/>
        <v>42318.950173611112</v>
      </c>
      <c r="T1214">
        <f t="shared" si="75"/>
        <v>2015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8336</v>
      </c>
      <c r="P1215" t="s">
        <v>8337</v>
      </c>
      <c r="Q1215" s="11">
        <f t="shared" si="73"/>
        <v>1.0223076923076924</v>
      </c>
      <c r="R1215">
        <f t="shared" si="74"/>
        <v>61.53</v>
      </c>
      <c r="S1215" s="16">
        <f t="shared" si="72"/>
        <v>42731.755787037036</v>
      </c>
      <c r="T1215">
        <f t="shared" si="75"/>
        <v>2016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8336</v>
      </c>
      <c r="P1216" t="s">
        <v>8337</v>
      </c>
      <c r="Q1216" s="11">
        <f t="shared" si="73"/>
        <v>1.3180000000000001</v>
      </c>
      <c r="R1216">
        <f t="shared" si="74"/>
        <v>105.44</v>
      </c>
      <c r="S1216" s="16">
        <f t="shared" si="72"/>
        <v>42104.840335648143</v>
      </c>
      <c r="T1216">
        <f t="shared" si="75"/>
        <v>2015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8336</v>
      </c>
      <c r="P1217" t="s">
        <v>8337</v>
      </c>
      <c r="Q1217" s="11">
        <f t="shared" si="73"/>
        <v>7.8608020000000005</v>
      </c>
      <c r="R1217">
        <f t="shared" si="74"/>
        <v>71.59</v>
      </c>
      <c r="S1217" s="16">
        <f t="shared" si="72"/>
        <v>41759.923101851848</v>
      </c>
      <c r="T1217">
        <f t="shared" si="75"/>
        <v>2014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8336</v>
      </c>
      <c r="P1218" t="s">
        <v>8337</v>
      </c>
      <c r="Q1218" s="11">
        <f t="shared" si="73"/>
        <v>1.4570000000000001</v>
      </c>
      <c r="R1218">
        <f t="shared" si="74"/>
        <v>91.88</v>
      </c>
      <c r="S1218" s="16">
        <f t="shared" ref="S1218:S1281" si="76">(((J1218/60)/60)/24)+DATE(1970,1,1)</f>
        <v>42247.616400462968</v>
      </c>
      <c r="T1218">
        <f t="shared" si="75"/>
        <v>2015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8336</v>
      </c>
      <c r="P1219" t="s">
        <v>8337</v>
      </c>
      <c r="Q1219" s="11">
        <f t="shared" ref="Q1219:Q1282" si="77">E1219/D1219</f>
        <v>1.026</v>
      </c>
      <c r="R1219">
        <f t="shared" ref="R1219:R1282" si="78">IFERROR(ROUND(E1219/L1219,2),0)</f>
        <v>148.57</v>
      </c>
      <c r="S1219" s="16">
        <f t="shared" si="76"/>
        <v>42535.809490740736</v>
      </c>
      <c r="T1219">
        <f t="shared" ref="T1219:T1282" si="79">YEAR(S1219)</f>
        <v>2016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8336</v>
      </c>
      <c r="P1220" t="s">
        <v>8337</v>
      </c>
      <c r="Q1220" s="11">
        <f t="shared" si="77"/>
        <v>1.7227777777777777</v>
      </c>
      <c r="R1220">
        <f t="shared" si="78"/>
        <v>174.21</v>
      </c>
      <c r="S1220" s="16">
        <f t="shared" si="76"/>
        <v>42278.662037037036</v>
      </c>
      <c r="T1220">
        <f t="shared" si="79"/>
        <v>2015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8336</v>
      </c>
      <c r="P1221" t="s">
        <v>8337</v>
      </c>
      <c r="Q1221" s="11">
        <f t="shared" si="77"/>
        <v>1.5916819571865444</v>
      </c>
      <c r="R1221">
        <f t="shared" si="78"/>
        <v>102.86</v>
      </c>
      <c r="S1221" s="16">
        <f t="shared" si="76"/>
        <v>42633.461956018517</v>
      </c>
      <c r="T1221">
        <f t="shared" si="79"/>
        <v>2016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8336</v>
      </c>
      <c r="P1222" t="s">
        <v>8337</v>
      </c>
      <c r="Q1222" s="11">
        <f t="shared" si="77"/>
        <v>1.0376666666666667</v>
      </c>
      <c r="R1222">
        <f t="shared" si="78"/>
        <v>111.18</v>
      </c>
      <c r="S1222" s="16">
        <f t="shared" si="76"/>
        <v>42211.628611111111</v>
      </c>
      <c r="T1222">
        <f t="shared" si="79"/>
        <v>2015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8336</v>
      </c>
      <c r="P1223" t="s">
        <v>8337</v>
      </c>
      <c r="Q1223" s="11">
        <f t="shared" si="77"/>
        <v>1.1140954545454547</v>
      </c>
      <c r="R1223">
        <f t="shared" si="78"/>
        <v>23.8</v>
      </c>
      <c r="S1223" s="16">
        <f t="shared" si="76"/>
        <v>42680.47555555556</v>
      </c>
      <c r="T1223">
        <f t="shared" si="79"/>
        <v>2016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8336</v>
      </c>
      <c r="P1224" t="s">
        <v>8337</v>
      </c>
      <c r="Q1224" s="11">
        <f t="shared" si="77"/>
        <v>2.80375</v>
      </c>
      <c r="R1224">
        <f t="shared" si="78"/>
        <v>81.27</v>
      </c>
      <c r="S1224" s="16">
        <f t="shared" si="76"/>
        <v>42430.720451388886</v>
      </c>
      <c r="T1224">
        <f t="shared" si="79"/>
        <v>2016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8336</v>
      </c>
      <c r="P1225" t="s">
        <v>8337</v>
      </c>
      <c r="Q1225" s="11">
        <f t="shared" si="77"/>
        <v>1.1210606060606061</v>
      </c>
      <c r="R1225">
        <f t="shared" si="78"/>
        <v>116.21</v>
      </c>
      <c r="S1225" s="16">
        <f t="shared" si="76"/>
        <v>42654.177187499998</v>
      </c>
      <c r="T1225">
        <f t="shared" si="79"/>
        <v>2016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8323</v>
      </c>
      <c r="P1226" t="s">
        <v>8338</v>
      </c>
      <c r="Q1226" s="11">
        <f t="shared" si="77"/>
        <v>7.0666666666666669E-2</v>
      </c>
      <c r="R1226">
        <f t="shared" si="78"/>
        <v>58.89</v>
      </c>
      <c r="S1226" s="16">
        <f t="shared" si="76"/>
        <v>41736.549791666665</v>
      </c>
      <c r="T1226">
        <f t="shared" si="79"/>
        <v>2014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8323</v>
      </c>
      <c r="P1227" t="s">
        <v>8338</v>
      </c>
      <c r="Q1227" s="11">
        <f t="shared" si="77"/>
        <v>4.3999999999999997E-2</v>
      </c>
      <c r="R1227">
        <f t="shared" si="78"/>
        <v>44</v>
      </c>
      <c r="S1227" s="16">
        <f t="shared" si="76"/>
        <v>41509.905995370369</v>
      </c>
      <c r="T1227">
        <f t="shared" si="79"/>
        <v>2013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8323</v>
      </c>
      <c r="P1228" t="s">
        <v>8338</v>
      </c>
      <c r="Q1228" s="11">
        <f t="shared" si="77"/>
        <v>3.8739999999999997E-2</v>
      </c>
      <c r="R1228">
        <f t="shared" si="78"/>
        <v>48.43</v>
      </c>
      <c r="S1228" s="16">
        <f t="shared" si="76"/>
        <v>41715.874780092592</v>
      </c>
      <c r="T1228">
        <f t="shared" si="79"/>
        <v>2014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8323</v>
      </c>
      <c r="P1229" t="s">
        <v>8338</v>
      </c>
      <c r="Q1229" s="11">
        <f t="shared" si="77"/>
        <v>0</v>
      </c>
      <c r="R1229">
        <f t="shared" si="78"/>
        <v>0</v>
      </c>
      <c r="S1229" s="16">
        <f t="shared" si="76"/>
        <v>41827.919166666667</v>
      </c>
      <c r="T1229">
        <f t="shared" si="79"/>
        <v>2014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8323</v>
      </c>
      <c r="P1230" t="s">
        <v>8338</v>
      </c>
      <c r="Q1230" s="11">
        <f t="shared" si="77"/>
        <v>0.29299999999999998</v>
      </c>
      <c r="R1230">
        <f t="shared" si="78"/>
        <v>61.04</v>
      </c>
      <c r="S1230" s="16">
        <f t="shared" si="76"/>
        <v>40754.729259259257</v>
      </c>
      <c r="T1230">
        <f t="shared" si="79"/>
        <v>2011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8323</v>
      </c>
      <c r="P1231" t="s">
        <v>8338</v>
      </c>
      <c r="Q1231" s="11">
        <f t="shared" si="77"/>
        <v>9.0909090909090905E-3</v>
      </c>
      <c r="R1231">
        <f t="shared" si="78"/>
        <v>25</v>
      </c>
      <c r="S1231" s="16">
        <f t="shared" si="76"/>
        <v>40985.459803240738</v>
      </c>
      <c r="T1231">
        <f t="shared" si="79"/>
        <v>2012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8323</v>
      </c>
      <c r="P1232" t="s">
        <v>8338</v>
      </c>
      <c r="Q1232" s="11">
        <f t="shared" si="77"/>
        <v>0</v>
      </c>
      <c r="R1232">
        <f t="shared" si="78"/>
        <v>0</v>
      </c>
      <c r="S1232" s="16">
        <f t="shared" si="76"/>
        <v>40568.972569444442</v>
      </c>
      <c r="T1232">
        <f t="shared" si="79"/>
        <v>2011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8323</v>
      </c>
      <c r="P1233" t="s">
        <v>8338</v>
      </c>
      <c r="Q1233" s="11">
        <f t="shared" si="77"/>
        <v>0</v>
      </c>
      <c r="R1233">
        <f t="shared" si="78"/>
        <v>0</v>
      </c>
      <c r="S1233" s="16">
        <f t="shared" si="76"/>
        <v>42193.941759259258</v>
      </c>
      <c r="T1233">
        <f t="shared" si="79"/>
        <v>2015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8323</v>
      </c>
      <c r="P1234" t="s">
        <v>8338</v>
      </c>
      <c r="Q1234" s="11">
        <f t="shared" si="77"/>
        <v>8.0000000000000002E-3</v>
      </c>
      <c r="R1234">
        <f t="shared" si="78"/>
        <v>40</v>
      </c>
      <c r="S1234" s="16">
        <f t="shared" si="76"/>
        <v>41506.848032407412</v>
      </c>
      <c r="T1234">
        <f t="shared" si="79"/>
        <v>2013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8323</v>
      </c>
      <c r="P1235" t="s">
        <v>8338</v>
      </c>
      <c r="Q1235" s="11">
        <f t="shared" si="77"/>
        <v>0.11600000000000001</v>
      </c>
      <c r="R1235">
        <f t="shared" si="78"/>
        <v>19.329999999999998</v>
      </c>
      <c r="S1235" s="16">
        <f t="shared" si="76"/>
        <v>40939.948773148149</v>
      </c>
      <c r="T1235">
        <f t="shared" si="79"/>
        <v>2012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8323</v>
      </c>
      <c r="P1236" t="s">
        <v>8338</v>
      </c>
      <c r="Q1236" s="11">
        <f t="shared" si="77"/>
        <v>0</v>
      </c>
      <c r="R1236">
        <f t="shared" si="78"/>
        <v>0</v>
      </c>
      <c r="S1236" s="16">
        <f t="shared" si="76"/>
        <v>42007.788680555561</v>
      </c>
      <c r="T1236">
        <f t="shared" si="79"/>
        <v>2015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8323</v>
      </c>
      <c r="P1237" t="s">
        <v>8338</v>
      </c>
      <c r="Q1237" s="11">
        <f t="shared" si="77"/>
        <v>2.787363950092912E-2</v>
      </c>
      <c r="R1237">
        <f t="shared" si="78"/>
        <v>35</v>
      </c>
      <c r="S1237" s="16">
        <f t="shared" si="76"/>
        <v>41583.135405092595</v>
      </c>
      <c r="T1237">
        <f t="shared" si="79"/>
        <v>2013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8323</v>
      </c>
      <c r="P1238" t="s">
        <v>8338</v>
      </c>
      <c r="Q1238" s="11">
        <f t="shared" si="77"/>
        <v>0</v>
      </c>
      <c r="R1238">
        <f t="shared" si="78"/>
        <v>0</v>
      </c>
      <c r="S1238" s="16">
        <f t="shared" si="76"/>
        <v>41110.680138888885</v>
      </c>
      <c r="T1238">
        <f t="shared" si="79"/>
        <v>2012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8323</v>
      </c>
      <c r="P1239" t="s">
        <v>8338</v>
      </c>
      <c r="Q1239" s="11">
        <f t="shared" si="77"/>
        <v>0</v>
      </c>
      <c r="R1239">
        <f t="shared" si="78"/>
        <v>0</v>
      </c>
      <c r="S1239" s="16">
        <f t="shared" si="76"/>
        <v>41125.283159722225</v>
      </c>
      <c r="T1239">
        <f t="shared" si="79"/>
        <v>2012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8323</v>
      </c>
      <c r="P1240" t="s">
        <v>8338</v>
      </c>
      <c r="Q1240" s="11">
        <f t="shared" si="77"/>
        <v>0.17799999999999999</v>
      </c>
      <c r="R1240">
        <f t="shared" si="78"/>
        <v>59.33</v>
      </c>
      <c r="S1240" s="16">
        <f t="shared" si="76"/>
        <v>40731.61037037037</v>
      </c>
      <c r="T1240">
        <f t="shared" si="79"/>
        <v>2011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8323</v>
      </c>
      <c r="P1241" t="s">
        <v>8338</v>
      </c>
      <c r="Q1241" s="11">
        <f t="shared" si="77"/>
        <v>0</v>
      </c>
      <c r="R1241">
        <f t="shared" si="78"/>
        <v>0</v>
      </c>
      <c r="S1241" s="16">
        <f t="shared" si="76"/>
        <v>40883.962581018517</v>
      </c>
      <c r="T1241">
        <f t="shared" si="79"/>
        <v>2011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8323</v>
      </c>
      <c r="P1242" t="s">
        <v>8338</v>
      </c>
      <c r="Q1242" s="11">
        <f t="shared" si="77"/>
        <v>3.0124999999999999E-2</v>
      </c>
      <c r="R1242">
        <f t="shared" si="78"/>
        <v>30.13</v>
      </c>
      <c r="S1242" s="16">
        <f t="shared" si="76"/>
        <v>41409.040011574078</v>
      </c>
      <c r="T1242">
        <f t="shared" si="79"/>
        <v>2013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8323</v>
      </c>
      <c r="P1243" t="s">
        <v>8338</v>
      </c>
      <c r="Q1243" s="11">
        <f t="shared" si="77"/>
        <v>0.50739999999999996</v>
      </c>
      <c r="R1243">
        <f t="shared" si="78"/>
        <v>74.62</v>
      </c>
      <c r="S1243" s="16">
        <f t="shared" si="76"/>
        <v>41923.837731481479</v>
      </c>
      <c r="T1243">
        <f t="shared" si="7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8323</v>
      </c>
      <c r="P1244" t="s">
        <v>8338</v>
      </c>
      <c r="Q1244" s="11">
        <f t="shared" si="77"/>
        <v>5.4884742041712408E-3</v>
      </c>
      <c r="R1244">
        <f t="shared" si="78"/>
        <v>5</v>
      </c>
      <c r="S1244" s="16">
        <f t="shared" si="76"/>
        <v>40782.165532407409</v>
      </c>
      <c r="T1244">
        <f t="shared" si="79"/>
        <v>2011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8323</v>
      </c>
      <c r="P1245" t="s">
        <v>8338</v>
      </c>
      <c r="Q1245" s="11">
        <f t="shared" si="77"/>
        <v>0.14091666666666666</v>
      </c>
      <c r="R1245">
        <f t="shared" si="78"/>
        <v>44.5</v>
      </c>
      <c r="S1245" s="16">
        <f t="shared" si="76"/>
        <v>40671.879293981481</v>
      </c>
      <c r="T1245">
        <f t="shared" si="79"/>
        <v>2011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8323</v>
      </c>
      <c r="P1246" t="s">
        <v>8324</v>
      </c>
      <c r="Q1246" s="11">
        <f t="shared" si="77"/>
        <v>1.038</v>
      </c>
      <c r="R1246">
        <f t="shared" si="78"/>
        <v>46.13</v>
      </c>
      <c r="S1246" s="16">
        <f t="shared" si="76"/>
        <v>41355.825497685182</v>
      </c>
      <c r="T1246">
        <f t="shared" si="79"/>
        <v>2013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8323</v>
      </c>
      <c r="P1247" t="s">
        <v>8324</v>
      </c>
      <c r="Q1247" s="11">
        <f t="shared" si="77"/>
        <v>1.2024999999999999</v>
      </c>
      <c r="R1247">
        <f t="shared" si="78"/>
        <v>141.47</v>
      </c>
      <c r="S1247" s="16">
        <f t="shared" si="76"/>
        <v>41774.599930555552</v>
      </c>
      <c r="T1247">
        <f t="shared" si="79"/>
        <v>2014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8323</v>
      </c>
      <c r="P1248" t="s">
        <v>8324</v>
      </c>
      <c r="Q1248" s="11">
        <f t="shared" si="77"/>
        <v>1.17</v>
      </c>
      <c r="R1248">
        <f t="shared" si="78"/>
        <v>75.48</v>
      </c>
      <c r="S1248" s="16">
        <f t="shared" si="76"/>
        <v>40838.043391203704</v>
      </c>
      <c r="T1248">
        <f t="shared" si="79"/>
        <v>2011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8323</v>
      </c>
      <c r="P1249" t="s">
        <v>8324</v>
      </c>
      <c r="Q1249" s="11">
        <f t="shared" si="77"/>
        <v>1.2214285714285715</v>
      </c>
      <c r="R1249">
        <f t="shared" si="78"/>
        <v>85.5</v>
      </c>
      <c r="S1249" s="16">
        <f t="shared" si="76"/>
        <v>41370.292303240742</v>
      </c>
      <c r="T1249">
        <f t="shared" si="79"/>
        <v>2013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8323</v>
      </c>
      <c r="P1250" t="s">
        <v>8324</v>
      </c>
      <c r="Q1250" s="11">
        <f t="shared" si="77"/>
        <v>1.5164</v>
      </c>
      <c r="R1250">
        <f t="shared" si="78"/>
        <v>64.25</v>
      </c>
      <c r="S1250" s="16">
        <f t="shared" si="76"/>
        <v>41767.656863425924</v>
      </c>
      <c r="T1250">
        <f t="shared" si="79"/>
        <v>2014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8323</v>
      </c>
      <c r="P1251" t="s">
        <v>8324</v>
      </c>
      <c r="Q1251" s="11">
        <f t="shared" si="77"/>
        <v>1.0444</v>
      </c>
      <c r="R1251">
        <f t="shared" si="78"/>
        <v>64.47</v>
      </c>
      <c r="S1251" s="16">
        <f t="shared" si="76"/>
        <v>41067.74086805556</v>
      </c>
      <c r="T1251">
        <f t="shared" si="79"/>
        <v>2012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8323</v>
      </c>
      <c r="P1252" t="s">
        <v>8324</v>
      </c>
      <c r="Q1252" s="11">
        <f t="shared" si="77"/>
        <v>2.0015333333333332</v>
      </c>
      <c r="R1252">
        <f t="shared" si="78"/>
        <v>118.2</v>
      </c>
      <c r="S1252" s="16">
        <f t="shared" si="76"/>
        <v>41843.64271990741</v>
      </c>
      <c r="T1252">
        <f t="shared" si="79"/>
        <v>2014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8323</v>
      </c>
      <c r="P1253" t="s">
        <v>8324</v>
      </c>
      <c r="Q1253" s="11">
        <f t="shared" si="77"/>
        <v>1.018</v>
      </c>
      <c r="R1253">
        <f t="shared" si="78"/>
        <v>82.54</v>
      </c>
      <c r="S1253" s="16">
        <f t="shared" si="76"/>
        <v>40751.814432870371</v>
      </c>
      <c r="T1253">
        <f t="shared" si="79"/>
        <v>2011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8323</v>
      </c>
      <c r="P1254" t="s">
        <v>8324</v>
      </c>
      <c r="Q1254" s="11">
        <f t="shared" si="77"/>
        <v>1.3765714285714286</v>
      </c>
      <c r="R1254">
        <f t="shared" si="78"/>
        <v>34.17</v>
      </c>
      <c r="S1254" s="16">
        <f t="shared" si="76"/>
        <v>41543.988067129627</v>
      </c>
      <c r="T1254">
        <f t="shared" si="7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8323</v>
      </c>
      <c r="P1255" t="s">
        <v>8324</v>
      </c>
      <c r="Q1255" s="11">
        <f t="shared" si="77"/>
        <v>3038.3319999999999</v>
      </c>
      <c r="R1255">
        <f t="shared" si="78"/>
        <v>42.73</v>
      </c>
      <c r="S1255" s="16">
        <f t="shared" si="76"/>
        <v>41855.783645833333</v>
      </c>
      <c r="T1255">
        <f t="shared" si="79"/>
        <v>2014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8323</v>
      </c>
      <c r="P1256" t="s">
        <v>8324</v>
      </c>
      <c r="Q1256" s="11">
        <f t="shared" si="77"/>
        <v>1.9885074626865671</v>
      </c>
      <c r="R1256">
        <f t="shared" si="78"/>
        <v>94.49</v>
      </c>
      <c r="S1256" s="16">
        <f t="shared" si="76"/>
        <v>40487.621365740742</v>
      </c>
      <c r="T1256">
        <f t="shared" si="79"/>
        <v>2010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8323</v>
      </c>
      <c r="P1257" t="s">
        <v>8324</v>
      </c>
      <c r="Q1257" s="11">
        <f t="shared" si="77"/>
        <v>2.0236666666666667</v>
      </c>
      <c r="R1257">
        <f t="shared" si="78"/>
        <v>55.7</v>
      </c>
      <c r="S1257" s="16">
        <f t="shared" si="76"/>
        <v>41579.845509259263</v>
      </c>
      <c r="T1257">
        <f t="shared" si="79"/>
        <v>2013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8323</v>
      </c>
      <c r="P1258" t="s">
        <v>8324</v>
      </c>
      <c r="Q1258" s="11">
        <f t="shared" si="77"/>
        <v>1.1796376666666666</v>
      </c>
      <c r="R1258">
        <f t="shared" si="78"/>
        <v>98.03</v>
      </c>
      <c r="S1258" s="16">
        <f t="shared" si="76"/>
        <v>40921.919340277782</v>
      </c>
      <c r="T1258">
        <f t="shared" si="79"/>
        <v>2012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8323</v>
      </c>
      <c r="P1259" t="s">
        <v>8324</v>
      </c>
      <c r="Q1259" s="11">
        <f t="shared" si="77"/>
        <v>2.9472727272727273</v>
      </c>
      <c r="R1259">
        <f t="shared" si="78"/>
        <v>92.1</v>
      </c>
      <c r="S1259" s="16">
        <f t="shared" si="76"/>
        <v>40587.085532407407</v>
      </c>
      <c r="T1259">
        <f t="shared" si="79"/>
        <v>2011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8323</v>
      </c>
      <c r="P1260" t="s">
        <v>8324</v>
      </c>
      <c r="Q1260" s="11">
        <f t="shared" si="77"/>
        <v>2.1314633333333335</v>
      </c>
      <c r="R1260">
        <f t="shared" si="78"/>
        <v>38.18</v>
      </c>
      <c r="S1260" s="16">
        <f t="shared" si="76"/>
        <v>41487.611250000002</v>
      </c>
      <c r="T1260">
        <f t="shared" si="79"/>
        <v>2013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8323</v>
      </c>
      <c r="P1261" t="s">
        <v>8324</v>
      </c>
      <c r="Q1261" s="11">
        <f t="shared" si="77"/>
        <v>1.0424</v>
      </c>
      <c r="R1261">
        <f t="shared" si="78"/>
        <v>27.15</v>
      </c>
      <c r="S1261" s="16">
        <f t="shared" si="76"/>
        <v>41766.970648148148</v>
      </c>
      <c r="T1261">
        <f t="shared" si="79"/>
        <v>2014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8323</v>
      </c>
      <c r="P1262" t="s">
        <v>8324</v>
      </c>
      <c r="Q1262" s="11">
        <f t="shared" si="77"/>
        <v>1.1366666666666667</v>
      </c>
      <c r="R1262">
        <f t="shared" si="78"/>
        <v>50.69</v>
      </c>
      <c r="S1262" s="16">
        <f t="shared" si="76"/>
        <v>41666.842824074076</v>
      </c>
      <c r="T1262">
        <f t="shared" si="79"/>
        <v>2014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8323</v>
      </c>
      <c r="P1263" t="s">
        <v>8324</v>
      </c>
      <c r="Q1263" s="11">
        <f t="shared" si="77"/>
        <v>1.0125</v>
      </c>
      <c r="R1263">
        <f t="shared" si="78"/>
        <v>38.94</v>
      </c>
      <c r="S1263" s="16">
        <f t="shared" si="76"/>
        <v>41638.342905092592</v>
      </c>
      <c r="T1263">
        <f t="shared" si="79"/>
        <v>2013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8323</v>
      </c>
      <c r="P1264" t="s">
        <v>8324</v>
      </c>
      <c r="Q1264" s="11">
        <f t="shared" si="77"/>
        <v>1.2541538461538462</v>
      </c>
      <c r="R1264">
        <f t="shared" si="78"/>
        <v>77.64</v>
      </c>
      <c r="S1264" s="16">
        <f t="shared" si="76"/>
        <v>41656.762638888889</v>
      </c>
      <c r="T1264">
        <f t="shared" si="79"/>
        <v>2014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8323</v>
      </c>
      <c r="P1265" t="s">
        <v>8324</v>
      </c>
      <c r="Q1265" s="11">
        <f t="shared" si="77"/>
        <v>1.19</v>
      </c>
      <c r="R1265">
        <f t="shared" si="78"/>
        <v>43.54</v>
      </c>
      <c r="S1265" s="16">
        <f t="shared" si="76"/>
        <v>41692.084143518521</v>
      </c>
      <c r="T1265">
        <f t="shared" si="7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8323</v>
      </c>
      <c r="P1266" t="s">
        <v>8324</v>
      </c>
      <c r="Q1266" s="11">
        <f t="shared" si="77"/>
        <v>1.6646153846153846</v>
      </c>
      <c r="R1266">
        <f t="shared" si="78"/>
        <v>31.82</v>
      </c>
      <c r="S1266" s="16">
        <f t="shared" si="76"/>
        <v>41547.662997685184</v>
      </c>
      <c r="T1266">
        <f t="shared" si="79"/>
        <v>2013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8323</v>
      </c>
      <c r="P1267" t="s">
        <v>8324</v>
      </c>
      <c r="Q1267" s="11">
        <f t="shared" si="77"/>
        <v>1.1914771428571429</v>
      </c>
      <c r="R1267">
        <f t="shared" si="78"/>
        <v>63.18</v>
      </c>
      <c r="S1267" s="16">
        <f t="shared" si="76"/>
        <v>40465.655266203699</v>
      </c>
      <c r="T1267">
        <f t="shared" si="79"/>
        <v>2010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8323</v>
      </c>
      <c r="P1268" t="s">
        <v>8324</v>
      </c>
      <c r="Q1268" s="11">
        <f t="shared" si="77"/>
        <v>1.0047368421052632</v>
      </c>
      <c r="R1268">
        <f t="shared" si="78"/>
        <v>190.9</v>
      </c>
      <c r="S1268" s="16">
        <f t="shared" si="76"/>
        <v>41620.87667824074</v>
      </c>
      <c r="T1268">
        <f t="shared" si="79"/>
        <v>2013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8323</v>
      </c>
      <c r="P1269" t="s">
        <v>8324</v>
      </c>
      <c r="Q1269" s="11">
        <f t="shared" si="77"/>
        <v>1.018</v>
      </c>
      <c r="R1269">
        <f t="shared" si="78"/>
        <v>140.86000000000001</v>
      </c>
      <c r="S1269" s="16">
        <f t="shared" si="76"/>
        <v>41449.585162037038</v>
      </c>
      <c r="T1269">
        <f t="shared" si="79"/>
        <v>2013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8323</v>
      </c>
      <c r="P1270" t="s">
        <v>8324</v>
      </c>
      <c r="Q1270" s="11">
        <f t="shared" si="77"/>
        <v>1.1666666666666667</v>
      </c>
      <c r="R1270">
        <f t="shared" si="78"/>
        <v>76.92</v>
      </c>
      <c r="S1270" s="16">
        <f t="shared" si="76"/>
        <v>41507.845451388886</v>
      </c>
      <c r="T1270">
        <f t="shared" si="79"/>
        <v>2013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8323</v>
      </c>
      <c r="P1271" t="s">
        <v>8324</v>
      </c>
      <c r="Q1271" s="11">
        <f t="shared" si="77"/>
        <v>1.0864893617021276</v>
      </c>
      <c r="R1271">
        <f t="shared" si="78"/>
        <v>99.16</v>
      </c>
      <c r="S1271" s="16">
        <f t="shared" si="76"/>
        <v>42445.823055555549</v>
      </c>
      <c r="T1271">
        <f t="shared" si="79"/>
        <v>2016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8323</v>
      </c>
      <c r="P1272" t="s">
        <v>8324</v>
      </c>
      <c r="Q1272" s="11">
        <f t="shared" si="77"/>
        <v>1.1472</v>
      </c>
      <c r="R1272">
        <f t="shared" si="78"/>
        <v>67.88</v>
      </c>
      <c r="S1272" s="16">
        <f t="shared" si="76"/>
        <v>40933.856967592597</v>
      </c>
      <c r="T1272">
        <f t="shared" si="79"/>
        <v>2012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8323</v>
      </c>
      <c r="P1273" t="s">
        <v>8324</v>
      </c>
      <c r="Q1273" s="11">
        <f t="shared" si="77"/>
        <v>1.018</v>
      </c>
      <c r="R1273">
        <f t="shared" si="78"/>
        <v>246.29</v>
      </c>
      <c r="S1273" s="16">
        <f t="shared" si="76"/>
        <v>41561.683553240742</v>
      </c>
      <c r="T1273">
        <f t="shared" si="79"/>
        <v>2013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8323</v>
      </c>
      <c r="P1274" t="s">
        <v>8324</v>
      </c>
      <c r="Q1274" s="11">
        <f t="shared" si="77"/>
        <v>1.06</v>
      </c>
      <c r="R1274">
        <f t="shared" si="78"/>
        <v>189.29</v>
      </c>
      <c r="S1274" s="16">
        <f t="shared" si="76"/>
        <v>40274.745127314818</v>
      </c>
      <c r="T1274">
        <f t="shared" si="79"/>
        <v>2010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8323</v>
      </c>
      <c r="P1275" t="s">
        <v>8324</v>
      </c>
      <c r="Q1275" s="11">
        <f t="shared" si="77"/>
        <v>1.0349999999999999</v>
      </c>
      <c r="R1275">
        <f t="shared" si="78"/>
        <v>76.67</v>
      </c>
      <c r="S1275" s="16">
        <f t="shared" si="76"/>
        <v>41852.730219907404</v>
      </c>
      <c r="T1275">
        <f t="shared" si="79"/>
        <v>2014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8323</v>
      </c>
      <c r="P1276" t="s">
        <v>8324</v>
      </c>
      <c r="Q1276" s="11">
        <f t="shared" si="77"/>
        <v>1.5497535999999998</v>
      </c>
      <c r="R1276">
        <f t="shared" si="78"/>
        <v>82.96</v>
      </c>
      <c r="S1276" s="16">
        <f t="shared" si="76"/>
        <v>41116.690104166664</v>
      </c>
      <c r="T1276">
        <f t="shared" si="79"/>
        <v>2012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8323</v>
      </c>
      <c r="P1277" t="s">
        <v>8324</v>
      </c>
      <c r="Q1277" s="11">
        <f t="shared" si="77"/>
        <v>1.6214066666666667</v>
      </c>
      <c r="R1277">
        <f t="shared" si="78"/>
        <v>62.52</v>
      </c>
      <c r="S1277" s="16">
        <f t="shared" si="76"/>
        <v>41458.867905092593</v>
      </c>
      <c r="T1277">
        <f t="shared" si="79"/>
        <v>2013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8323</v>
      </c>
      <c r="P1278" t="s">
        <v>8324</v>
      </c>
      <c r="Q1278" s="11">
        <f t="shared" si="77"/>
        <v>1.0442100000000001</v>
      </c>
      <c r="R1278">
        <f t="shared" si="78"/>
        <v>46.07</v>
      </c>
      <c r="S1278" s="16">
        <f t="shared" si="76"/>
        <v>40007.704247685186</v>
      </c>
      <c r="T1278">
        <f t="shared" si="79"/>
        <v>2009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8323</v>
      </c>
      <c r="P1279" t="s">
        <v>8324</v>
      </c>
      <c r="Q1279" s="11">
        <f t="shared" si="77"/>
        <v>1.0612433333333333</v>
      </c>
      <c r="R1279">
        <f t="shared" si="78"/>
        <v>38.54</v>
      </c>
      <c r="S1279" s="16">
        <f t="shared" si="76"/>
        <v>41121.561886574076</v>
      </c>
      <c r="T1279">
        <f t="shared" si="79"/>
        <v>2012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8323</v>
      </c>
      <c r="P1280" t="s">
        <v>8324</v>
      </c>
      <c r="Q1280" s="11">
        <f t="shared" si="77"/>
        <v>1.5493846153846154</v>
      </c>
      <c r="R1280">
        <f t="shared" si="78"/>
        <v>53.01</v>
      </c>
      <c r="S1280" s="16">
        <f t="shared" si="76"/>
        <v>41786.555162037039</v>
      </c>
      <c r="T1280">
        <f t="shared" si="79"/>
        <v>2014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8323</v>
      </c>
      <c r="P1281" t="s">
        <v>8324</v>
      </c>
      <c r="Q1281" s="11">
        <f t="shared" si="77"/>
        <v>1.1077157238734421</v>
      </c>
      <c r="R1281">
        <f t="shared" si="78"/>
        <v>73.36</v>
      </c>
      <c r="S1281" s="16">
        <f t="shared" si="76"/>
        <v>41682.099189814813</v>
      </c>
      <c r="T1281">
        <f t="shared" si="79"/>
        <v>2014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8323</v>
      </c>
      <c r="P1282" t="s">
        <v>8324</v>
      </c>
      <c r="Q1282" s="11">
        <f t="shared" si="77"/>
        <v>1.1091186666666666</v>
      </c>
      <c r="R1282">
        <f t="shared" si="78"/>
        <v>127.98</v>
      </c>
      <c r="S1282" s="16">
        <f t="shared" ref="S1282:S1345" si="80">(((J1282/60)/60)/24)+DATE(1970,1,1)</f>
        <v>40513.757569444446</v>
      </c>
      <c r="T1282">
        <f t="shared" si="79"/>
        <v>2010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8323</v>
      </c>
      <c r="P1283" t="s">
        <v>8324</v>
      </c>
      <c r="Q1283" s="11">
        <f t="shared" ref="Q1283:Q1346" si="81">E1283/D1283</f>
        <v>1.1071428571428572</v>
      </c>
      <c r="R1283">
        <f t="shared" ref="R1283:R1346" si="82">IFERROR(ROUND(E1283/L1283,2),0)</f>
        <v>104.73</v>
      </c>
      <c r="S1283" s="16">
        <f t="shared" si="80"/>
        <v>41463.743472222224</v>
      </c>
      <c r="T1283">
        <f t="shared" ref="T1283:T1346" si="83">YEAR(S1283)</f>
        <v>2013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8323</v>
      </c>
      <c r="P1284" t="s">
        <v>8324</v>
      </c>
      <c r="Q1284" s="11">
        <f t="shared" si="81"/>
        <v>1.2361333333333333</v>
      </c>
      <c r="R1284">
        <f t="shared" si="82"/>
        <v>67.67</v>
      </c>
      <c r="S1284" s="16">
        <f t="shared" si="80"/>
        <v>41586.475173611114</v>
      </c>
      <c r="T1284">
        <f t="shared" si="83"/>
        <v>2013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8323</v>
      </c>
      <c r="P1285" t="s">
        <v>8324</v>
      </c>
      <c r="Q1285" s="11">
        <f t="shared" si="81"/>
        <v>2.1105</v>
      </c>
      <c r="R1285">
        <f t="shared" si="82"/>
        <v>95.93</v>
      </c>
      <c r="S1285" s="16">
        <f t="shared" si="80"/>
        <v>41320.717465277776</v>
      </c>
      <c r="T1285">
        <f t="shared" si="83"/>
        <v>2013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8315</v>
      </c>
      <c r="P1286" t="s">
        <v>8316</v>
      </c>
      <c r="Q1286" s="11">
        <f t="shared" si="81"/>
        <v>1.01</v>
      </c>
      <c r="R1286">
        <f t="shared" si="82"/>
        <v>65.16</v>
      </c>
      <c r="S1286" s="16">
        <f t="shared" si="80"/>
        <v>42712.23474537037</v>
      </c>
      <c r="T1286">
        <f t="shared" si="83"/>
        <v>2016</v>
      </c>
    </row>
    <row r="1287" spans="1:20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8315</v>
      </c>
      <c r="P1287" t="s">
        <v>8316</v>
      </c>
      <c r="Q1287" s="11">
        <f t="shared" si="81"/>
        <v>1.0165</v>
      </c>
      <c r="R1287">
        <f t="shared" si="82"/>
        <v>32.270000000000003</v>
      </c>
      <c r="S1287" s="16">
        <f t="shared" si="80"/>
        <v>42160.583043981482</v>
      </c>
      <c r="T1287">
        <f t="shared" si="83"/>
        <v>2015</v>
      </c>
    </row>
    <row r="1288" spans="1:20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8315</v>
      </c>
      <c r="P1288" t="s">
        <v>8316</v>
      </c>
      <c r="Q1288" s="11">
        <f t="shared" si="81"/>
        <v>1.0833333333333333</v>
      </c>
      <c r="R1288">
        <f t="shared" si="82"/>
        <v>81.25</v>
      </c>
      <c r="S1288" s="16">
        <f t="shared" si="80"/>
        <v>42039.384571759263</v>
      </c>
      <c r="T1288">
        <f t="shared" si="83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8315</v>
      </c>
      <c r="P1289" t="s">
        <v>8316</v>
      </c>
      <c r="Q1289" s="11">
        <f t="shared" si="81"/>
        <v>2.42</v>
      </c>
      <c r="R1289">
        <f t="shared" si="82"/>
        <v>24.2</v>
      </c>
      <c r="S1289" s="16">
        <f t="shared" si="80"/>
        <v>42107.621018518519</v>
      </c>
      <c r="T1289">
        <f t="shared" si="83"/>
        <v>2015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8315</v>
      </c>
      <c r="P1290" t="s">
        <v>8316</v>
      </c>
      <c r="Q1290" s="11">
        <f t="shared" si="81"/>
        <v>1.0044999999999999</v>
      </c>
      <c r="R1290">
        <f t="shared" si="82"/>
        <v>65.87</v>
      </c>
      <c r="S1290" s="16">
        <f t="shared" si="80"/>
        <v>42561.154664351852</v>
      </c>
      <c r="T1290">
        <f t="shared" si="83"/>
        <v>2016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8315</v>
      </c>
      <c r="P1291" t="s">
        <v>8316</v>
      </c>
      <c r="Q1291" s="11">
        <f t="shared" si="81"/>
        <v>1.2506666666666666</v>
      </c>
      <c r="R1291">
        <f t="shared" si="82"/>
        <v>36.08</v>
      </c>
      <c r="S1291" s="16">
        <f t="shared" si="80"/>
        <v>42709.134780092587</v>
      </c>
      <c r="T1291">
        <f t="shared" si="83"/>
        <v>2016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8315</v>
      </c>
      <c r="P1292" t="s">
        <v>8316</v>
      </c>
      <c r="Q1292" s="11">
        <f t="shared" si="81"/>
        <v>1.0857142857142856</v>
      </c>
      <c r="R1292">
        <f t="shared" si="82"/>
        <v>44.19</v>
      </c>
      <c r="S1292" s="16">
        <f t="shared" si="80"/>
        <v>42086.614942129629</v>
      </c>
      <c r="T1292">
        <f t="shared" si="83"/>
        <v>2015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8315</v>
      </c>
      <c r="P1293" t="s">
        <v>8316</v>
      </c>
      <c r="Q1293" s="11">
        <f t="shared" si="81"/>
        <v>1.4570000000000001</v>
      </c>
      <c r="R1293">
        <f t="shared" si="82"/>
        <v>104.07</v>
      </c>
      <c r="S1293" s="16">
        <f t="shared" si="80"/>
        <v>42064.652673611112</v>
      </c>
      <c r="T1293">
        <f t="shared" si="83"/>
        <v>2015</v>
      </c>
    </row>
    <row r="1294" spans="1:20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8315</v>
      </c>
      <c r="P1294" t="s">
        <v>8316</v>
      </c>
      <c r="Q1294" s="11">
        <f t="shared" si="81"/>
        <v>1.1000000000000001</v>
      </c>
      <c r="R1294">
        <f t="shared" si="82"/>
        <v>35.96</v>
      </c>
      <c r="S1294" s="16">
        <f t="shared" si="80"/>
        <v>42256.764212962968</v>
      </c>
      <c r="T1294">
        <f t="shared" si="83"/>
        <v>2015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8315</v>
      </c>
      <c r="P1295" t="s">
        <v>8316</v>
      </c>
      <c r="Q1295" s="11">
        <f t="shared" si="81"/>
        <v>1.0223333333333333</v>
      </c>
      <c r="R1295">
        <f t="shared" si="82"/>
        <v>127.79</v>
      </c>
      <c r="S1295" s="16">
        <f t="shared" si="80"/>
        <v>42292.701053240744</v>
      </c>
      <c r="T1295">
        <f t="shared" si="83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8315</v>
      </c>
      <c r="P1296" t="s">
        <v>8316</v>
      </c>
      <c r="Q1296" s="11">
        <f t="shared" si="81"/>
        <v>1.22</v>
      </c>
      <c r="R1296">
        <f t="shared" si="82"/>
        <v>27.73</v>
      </c>
      <c r="S1296" s="16">
        <f t="shared" si="80"/>
        <v>42278.453668981485</v>
      </c>
      <c r="T1296">
        <f t="shared" si="83"/>
        <v>2015</v>
      </c>
    </row>
    <row r="1297" spans="1:20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8315</v>
      </c>
      <c r="P1297" t="s">
        <v>8316</v>
      </c>
      <c r="Q1297" s="11">
        <f t="shared" si="81"/>
        <v>1.0196000000000001</v>
      </c>
      <c r="R1297">
        <f t="shared" si="82"/>
        <v>39.83</v>
      </c>
      <c r="S1297" s="16">
        <f t="shared" si="80"/>
        <v>42184.572881944448</v>
      </c>
      <c r="T1297">
        <f t="shared" si="83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8315</v>
      </c>
      <c r="P1298" t="s">
        <v>8316</v>
      </c>
      <c r="Q1298" s="11">
        <f t="shared" si="81"/>
        <v>1.411764705882353</v>
      </c>
      <c r="R1298">
        <f t="shared" si="82"/>
        <v>52.17</v>
      </c>
      <c r="S1298" s="16">
        <f t="shared" si="80"/>
        <v>42423.050613425927</v>
      </c>
      <c r="T1298">
        <f t="shared" si="83"/>
        <v>2016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8315</v>
      </c>
      <c r="P1299" t="s">
        <v>8316</v>
      </c>
      <c r="Q1299" s="11">
        <f t="shared" si="81"/>
        <v>1.0952500000000001</v>
      </c>
      <c r="R1299">
        <f t="shared" si="82"/>
        <v>92.04</v>
      </c>
      <c r="S1299" s="16">
        <f t="shared" si="80"/>
        <v>42461.747199074074</v>
      </c>
      <c r="T1299">
        <f t="shared" si="83"/>
        <v>2016</v>
      </c>
    </row>
    <row r="1300" spans="1:20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8315</v>
      </c>
      <c r="P1300" t="s">
        <v>8316</v>
      </c>
      <c r="Q1300" s="11">
        <f t="shared" si="81"/>
        <v>1.0465</v>
      </c>
      <c r="R1300">
        <f t="shared" si="82"/>
        <v>63.42</v>
      </c>
      <c r="S1300" s="16">
        <f t="shared" si="80"/>
        <v>42458.680925925932</v>
      </c>
      <c r="T1300">
        <f t="shared" si="83"/>
        <v>2016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8315</v>
      </c>
      <c r="P1301" t="s">
        <v>8316</v>
      </c>
      <c r="Q1301" s="11">
        <f t="shared" si="81"/>
        <v>1.24</v>
      </c>
      <c r="R1301">
        <f t="shared" si="82"/>
        <v>135.63</v>
      </c>
      <c r="S1301" s="16">
        <f t="shared" si="80"/>
        <v>42169.814340277779</v>
      </c>
      <c r="T1301">
        <f t="shared" si="83"/>
        <v>2015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8315</v>
      </c>
      <c r="P1302" t="s">
        <v>8316</v>
      </c>
      <c r="Q1302" s="11">
        <f t="shared" si="81"/>
        <v>1.35</v>
      </c>
      <c r="R1302">
        <f t="shared" si="82"/>
        <v>168.75</v>
      </c>
      <c r="S1302" s="16">
        <f t="shared" si="80"/>
        <v>42483.675208333334</v>
      </c>
      <c r="T1302">
        <f t="shared" si="83"/>
        <v>2016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8315</v>
      </c>
      <c r="P1303" t="s">
        <v>8316</v>
      </c>
      <c r="Q1303" s="11">
        <f t="shared" si="81"/>
        <v>1.0275000000000001</v>
      </c>
      <c r="R1303">
        <f t="shared" si="82"/>
        <v>70.86</v>
      </c>
      <c r="S1303" s="16">
        <f t="shared" si="80"/>
        <v>42195.749745370369</v>
      </c>
      <c r="T1303">
        <f t="shared" si="83"/>
        <v>2015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8315</v>
      </c>
      <c r="P1304" t="s">
        <v>8316</v>
      </c>
      <c r="Q1304" s="11">
        <f t="shared" si="81"/>
        <v>1</v>
      </c>
      <c r="R1304">
        <f t="shared" si="82"/>
        <v>50</v>
      </c>
      <c r="S1304" s="16">
        <f t="shared" si="80"/>
        <v>42675.057997685188</v>
      </c>
      <c r="T1304">
        <f t="shared" si="83"/>
        <v>2016</v>
      </c>
    </row>
    <row r="1305" spans="1:20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8315</v>
      </c>
      <c r="P1305" t="s">
        <v>8316</v>
      </c>
      <c r="Q1305" s="11">
        <f t="shared" si="81"/>
        <v>1.3026085714285716</v>
      </c>
      <c r="R1305">
        <f t="shared" si="82"/>
        <v>42.21</v>
      </c>
      <c r="S1305" s="16">
        <f t="shared" si="80"/>
        <v>42566.441203703704</v>
      </c>
      <c r="T1305">
        <f t="shared" si="83"/>
        <v>2016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8317</v>
      </c>
      <c r="P1306" t="s">
        <v>8319</v>
      </c>
      <c r="Q1306" s="11">
        <f t="shared" si="81"/>
        <v>0.39627499999999999</v>
      </c>
      <c r="R1306">
        <f t="shared" si="82"/>
        <v>152.41</v>
      </c>
      <c r="S1306" s="16">
        <f t="shared" si="80"/>
        <v>42747.194502314815</v>
      </c>
      <c r="T1306">
        <f t="shared" si="83"/>
        <v>2017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8317</v>
      </c>
      <c r="P1307" t="s">
        <v>8319</v>
      </c>
      <c r="Q1307" s="11">
        <f t="shared" si="81"/>
        <v>0.25976666666666665</v>
      </c>
      <c r="R1307">
        <f t="shared" si="82"/>
        <v>90.62</v>
      </c>
      <c r="S1307" s="16">
        <f t="shared" si="80"/>
        <v>42543.665601851855</v>
      </c>
      <c r="T1307">
        <f t="shared" si="83"/>
        <v>2016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8317</v>
      </c>
      <c r="P1308" t="s">
        <v>8319</v>
      </c>
      <c r="Q1308" s="11">
        <f t="shared" si="81"/>
        <v>0.65246363636363636</v>
      </c>
      <c r="R1308">
        <f t="shared" si="82"/>
        <v>201.6</v>
      </c>
      <c r="S1308" s="16">
        <f t="shared" si="80"/>
        <v>41947.457569444443</v>
      </c>
      <c r="T1308">
        <f t="shared" si="83"/>
        <v>2014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8317</v>
      </c>
      <c r="P1309" t="s">
        <v>8319</v>
      </c>
      <c r="Q1309" s="11">
        <f t="shared" si="81"/>
        <v>0.11514000000000001</v>
      </c>
      <c r="R1309">
        <f t="shared" si="82"/>
        <v>127.93</v>
      </c>
      <c r="S1309" s="16">
        <f t="shared" si="80"/>
        <v>42387.503229166665</v>
      </c>
      <c r="T1309">
        <f t="shared" si="83"/>
        <v>2016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8317</v>
      </c>
      <c r="P1310" t="s">
        <v>8319</v>
      </c>
      <c r="Q1310" s="11">
        <f t="shared" si="81"/>
        <v>0.11360000000000001</v>
      </c>
      <c r="R1310">
        <f t="shared" si="82"/>
        <v>29.89</v>
      </c>
      <c r="S1310" s="16">
        <f t="shared" si="80"/>
        <v>42611.613564814819</v>
      </c>
      <c r="T1310">
        <f t="shared" si="83"/>
        <v>2016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8317</v>
      </c>
      <c r="P1311" t="s">
        <v>8319</v>
      </c>
      <c r="Q1311" s="11">
        <f t="shared" si="81"/>
        <v>1.1199130434782609</v>
      </c>
      <c r="R1311">
        <f t="shared" si="82"/>
        <v>367.97</v>
      </c>
      <c r="S1311" s="16">
        <f t="shared" si="80"/>
        <v>42257.882731481484</v>
      </c>
      <c r="T1311">
        <f t="shared" si="83"/>
        <v>2015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8317</v>
      </c>
      <c r="P1312" t="s">
        <v>8319</v>
      </c>
      <c r="Q1312" s="11">
        <f t="shared" si="81"/>
        <v>0.155</v>
      </c>
      <c r="R1312">
        <f t="shared" si="82"/>
        <v>129.16999999999999</v>
      </c>
      <c r="S1312" s="16">
        <f t="shared" si="80"/>
        <v>42556.667245370365</v>
      </c>
      <c r="T1312">
        <f t="shared" si="83"/>
        <v>2016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8317</v>
      </c>
      <c r="P1313" t="s">
        <v>8319</v>
      </c>
      <c r="Q1313" s="11">
        <f t="shared" si="81"/>
        <v>0.32028000000000001</v>
      </c>
      <c r="R1313">
        <f t="shared" si="82"/>
        <v>800.7</v>
      </c>
      <c r="S1313" s="16">
        <f t="shared" si="80"/>
        <v>42669.802303240736</v>
      </c>
      <c r="T1313">
        <f t="shared" si="83"/>
        <v>2016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8317</v>
      </c>
      <c r="P1314" t="s">
        <v>8319</v>
      </c>
      <c r="Q1314" s="11">
        <f t="shared" si="81"/>
        <v>6.0869565217391303E-3</v>
      </c>
      <c r="R1314">
        <f t="shared" si="82"/>
        <v>28</v>
      </c>
      <c r="S1314" s="16">
        <f t="shared" si="80"/>
        <v>42082.702800925923</v>
      </c>
      <c r="T1314">
        <f t="shared" si="83"/>
        <v>2015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8317</v>
      </c>
      <c r="P1315" t="s">
        <v>8319</v>
      </c>
      <c r="Q1315" s="11">
        <f t="shared" si="81"/>
        <v>0.31114999999999998</v>
      </c>
      <c r="R1315">
        <f t="shared" si="82"/>
        <v>102.02</v>
      </c>
      <c r="S1315" s="16">
        <f t="shared" si="80"/>
        <v>42402.709652777776</v>
      </c>
      <c r="T1315">
        <f t="shared" si="83"/>
        <v>2016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8317</v>
      </c>
      <c r="P1316" t="s">
        <v>8319</v>
      </c>
      <c r="Q1316" s="11">
        <f t="shared" si="81"/>
        <v>1.1266666666666666E-2</v>
      </c>
      <c r="R1316">
        <f t="shared" si="82"/>
        <v>184.36</v>
      </c>
      <c r="S1316" s="16">
        <f t="shared" si="80"/>
        <v>42604.669675925921</v>
      </c>
      <c r="T1316">
        <f t="shared" si="83"/>
        <v>2016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8317</v>
      </c>
      <c r="P1317" t="s">
        <v>8319</v>
      </c>
      <c r="Q1317" s="11">
        <f t="shared" si="81"/>
        <v>0.40404000000000001</v>
      </c>
      <c r="R1317">
        <f t="shared" si="82"/>
        <v>162.91999999999999</v>
      </c>
      <c r="S1317" s="16">
        <f t="shared" si="80"/>
        <v>42278.498240740737</v>
      </c>
      <c r="T1317">
        <f t="shared" si="83"/>
        <v>2015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8317</v>
      </c>
      <c r="P1318" t="s">
        <v>8319</v>
      </c>
      <c r="Q1318" s="11">
        <f t="shared" si="81"/>
        <v>1.3333333333333333E-5</v>
      </c>
      <c r="R1318">
        <f t="shared" si="82"/>
        <v>1</v>
      </c>
      <c r="S1318" s="16">
        <f t="shared" si="80"/>
        <v>42393.961909722217</v>
      </c>
      <c r="T1318">
        <f t="shared" si="83"/>
        <v>2016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8317</v>
      </c>
      <c r="P1319" t="s">
        <v>8319</v>
      </c>
      <c r="Q1319" s="11">
        <f t="shared" si="81"/>
        <v>5.7334999999999997E-2</v>
      </c>
      <c r="R1319">
        <f t="shared" si="82"/>
        <v>603.53</v>
      </c>
      <c r="S1319" s="16">
        <f t="shared" si="80"/>
        <v>42520.235486111109</v>
      </c>
      <c r="T1319">
        <f t="shared" si="83"/>
        <v>2016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8317</v>
      </c>
      <c r="P1320" t="s">
        <v>8319</v>
      </c>
      <c r="Q1320" s="11">
        <f t="shared" si="81"/>
        <v>0.15325</v>
      </c>
      <c r="R1320">
        <f t="shared" si="82"/>
        <v>45.41</v>
      </c>
      <c r="S1320" s="16">
        <f t="shared" si="80"/>
        <v>41985.043657407412</v>
      </c>
      <c r="T1320">
        <f t="shared" si="83"/>
        <v>2014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8317</v>
      </c>
      <c r="P1321" t="s">
        <v>8319</v>
      </c>
      <c r="Q1321" s="11">
        <f t="shared" si="81"/>
        <v>0.15103448275862069</v>
      </c>
      <c r="R1321">
        <f t="shared" si="82"/>
        <v>97.33</v>
      </c>
      <c r="S1321" s="16">
        <f t="shared" si="80"/>
        <v>41816.812094907407</v>
      </c>
      <c r="T1321">
        <f t="shared" si="83"/>
        <v>2014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8317</v>
      </c>
      <c r="P1322" t="s">
        <v>8319</v>
      </c>
      <c r="Q1322" s="11">
        <f t="shared" si="81"/>
        <v>5.0299999999999997E-3</v>
      </c>
      <c r="R1322">
        <f t="shared" si="82"/>
        <v>167.67</v>
      </c>
      <c r="S1322" s="16">
        <f t="shared" si="80"/>
        <v>42705.690347222218</v>
      </c>
      <c r="T1322">
        <f t="shared" si="83"/>
        <v>2016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8317</v>
      </c>
      <c r="P1323" t="s">
        <v>8319</v>
      </c>
      <c r="Q1323" s="11">
        <f t="shared" si="81"/>
        <v>1.3028138528138528E-2</v>
      </c>
      <c r="R1323">
        <f t="shared" si="82"/>
        <v>859.86</v>
      </c>
      <c r="S1323" s="16">
        <f t="shared" si="80"/>
        <v>42697.74927083333</v>
      </c>
      <c r="T1323">
        <f t="shared" si="83"/>
        <v>2016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8317</v>
      </c>
      <c r="P1324" t="s">
        <v>8319</v>
      </c>
      <c r="Q1324" s="11">
        <f t="shared" si="81"/>
        <v>3.0285714285714286E-3</v>
      </c>
      <c r="R1324">
        <f t="shared" si="82"/>
        <v>26.5</v>
      </c>
      <c r="S1324" s="16">
        <f t="shared" si="80"/>
        <v>42115.656539351854</v>
      </c>
      <c r="T1324">
        <f t="shared" si="83"/>
        <v>2015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8317</v>
      </c>
      <c r="P1325" t="s">
        <v>8319</v>
      </c>
      <c r="Q1325" s="11">
        <f t="shared" si="81"/>
        <v>8.8800000000000004E-2</v>
      </c>
      <c r="R1325">
        <f t="shared" si="82"/>
        <v>30.27</v>
      </c>
      <c r="S1325" s="16">
        <f t="shared" si="80"/>
        <v>42451.698449074072</v>
      </c>
      <c r="T1325">
        <f t="shared" si="83"/>
        <v>2016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8317</v>
      </c>
      <c r="P1326" t="s">
        <v>8319</v>
      </c>
      <c r="Q1326" s="11">
        <f t="shared" si="81"/>
        <v>9.8400000000000001E-2</v>
      </c>
      <c r="R1326">
        <f t="shared" si="82"/>
        <v>54.67</v>
      </c>
      <c r="S1326" s="16">
        <f t="shared" si="80"/>
        <v>42626.633703703701</v>
      </c>
      <c r="T1326">
        <f t="shared" si="83"/>
        <v>2016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8317</v>
      </c>
      <c r="P1327" t="s">
        <v>8319</v>
      </c>
      <c r="Q1327" s="11">
        <f t="shared" si="81"/>
        <v>2.4299999999999999E-2</v>
      </c>
      <c r="R1327">
        <f t="shared" si="82"/>
        <v>60.75</v>
      </c>
      <c r="S1327" s="16">
        <f t="shared" si="80"/>
        <v>42704.086053240739</v>
      </c>
      <c r="T1327">
        <f t="shared" si="83"/>
        <v>2016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8317</v>
      </c>
      <c r="P1328" t="s">
        <v>8319</v>
      </c>
      <c r="Q1328" s="11">
        <f t="shared" si="81"/>
        <v>1.1299999999999999E-2</v>
      </c>
      <c r="R1328">
        <f t="shared" si="82"/>
        <v>102.73</v>
      </c>
      <c r="S1328" s="16">
        <f t="shared" si="80"/>
        <v>41974.791990740734</v>
      </c>
      <c r="T1328">
        <f t="shared" si="83"/>
        <v>2014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8317</v>
      </c>
      <c r="P1329" t="s">
        <v>8319</v>
      </c>
      <c r="Q1329" s="11">
        <f t="shared" si="81"/>
        <v>3.5520833333333335E-2</v>
      </c>
      <c r="R1329">
        <f t="shared" si="82"/>
        <v>41.59</v>
      </c>
      <c r="S1329" s="16">
        <f t="shared" si="80"/>
        <v>42123.678645833337</v>
      </c>
      <c r="T1329">
        <f t="shared" si="83"/>
        <v>2015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8317</v>
      </c>
      <c r="P1330" t="s">
        <v>8319</v>
      </c>
      <c r="Q1330" s="11">
        <f t="shared" si="81"/>
        <v>2.3306666666666667E-2</v>
      </c>
      <c r="R1330">
        <f t="shared" si="82"/>
        <v>116.53</v>
      </c>
      <c r="S1330" s="16">
        <f t="shared" si="80"/>
        <v>42612.642754629633</v>
      </c>
      <c r="T1330">
        <f t="shared" si="83"/>
        <v>2016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8317</v>
      </c>
      <c r="P1331" t="s">
        <v>8319</v>
      </c>
      <c r="Q1331" s="11">
        <f t="shared" si="81"/>
        <v>8.1600000000000006E-3</v>
      </c>
      <c r="R1331">
        <f t="shared" si="82"/>
        <v>45.33</v>
      </c>
      <c r="S1331" s="16">
        <f t="shared" si="80"/>
        <v>41935.221585648149</v>
      </c>
      <c r="T1331">
        <f t="shared" si="83"/>
        <v>2014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8317</v>
      </c>
      <c r="P1332" t="s">
        <v>8319</v>
      </c>
      <c r="Q1332" s="11">
        <f t="shared" si="81"/>
        <v>0.22494285714285714</v>
      </c>
      <c r="R1332">
        <f t="shared" si="82"/>
        <v>157.46</v>
      </c>
      <c r="S1332" s="16">
        <f t="shared" si="80"/>
        <v>42522.276724537034</v>
      </c>
      <c r="T1332">
        <f t="shared" si="83"/>
        <v>2016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8317</v>
      </c>
      <c r="P1333" t="s">
        <v>8319</v>
      </c>
      <c r="Q1333" s="11">
        <f t="shared" si="81"/>
        <v>1.3668E-2</v>
      </c>
      <c r="R1333">
        <f t="shared" si="82"/>
        <v>100.5</v>
      </c>
      <c r="S1333" s="16">
        <f t="shared" si="80"/>
        <v>42569.50409722222</v>
      </c>
      <c r="T1333">
        <f t="shared" si="83"/>
        <v>2016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8317</v>
      </c>
      <c r="P1334" t="s">
        <v>8319</v>
      </c>
      <c r="Q1334" s="11">
        <f t="shared" si="81"/>
        <v>0</v>
      </c>
      <c r="R1334">
        <f t="shared" si="82"/>
        <v>0</v>
      </c>
      <c r="S1334" s="16">
        <f t="shared" si="80"/>
        <v>42732.060277777782</v>
      </c>
      <c r="T1334">
        <f t="shared" si="83"/>
        <v>2016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8317</v>
      </c>
      <c r="P1335" t="s">
        <v>8319</v>
      </c>
      <c r="Q1335" s="11">
        <f t="shared" si="81"/>
        <v>0</v>
      </c>
      <c r="R1335">
        <f t="shared" si="82"/>
        <v>0</v>
      </c>
      <c r="S1335" s="16">
        <f t="shared" si="80"/>
        <v>41806.106770833336</v>
      </c>
      <c r="T1335">
        <f t="shared" si="83"/>
        <v>2014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8317</v>
      </c>
      <c r="P1336" t="s">
        <v>8319</v>
      </c>
      <c r="Q1336" s="11">
        <f t="shared" si="81"/>
        <v>0.10754135338345865</v>
      </c>
      <c r="R1336">
        <f t="shared" si="82"/>
        <v>51.82</v>
      </c>
      <c r="S1336" s="16">
        <f t="shared" si="80"/>
        <v>42410.774155092593</v>
      </c>
      <c r="T1336">
        <f t="shared" si="83"/>
        <v>2016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8317</v>
      </c>
      <c r="P1337" t="s">
        <v>8319</v>
      </c>
      <c r="Q1337" s="11">
        <f t="shared" si="81"/>
        <v>0.1976</v>
      </c>
      <c r="R1337">
        <f t="shared" si="82"/>
        <v>308.75</v>
      </c>
      <c r="S1337" s="16">
        <f t="shared" si="80"/>
        <v>42313.936365740738</v>
      </c>
      <c r="T1337">
        <f t="shared" si="83"/>
        <v>2015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8317</v>
      </c>
      <c r="P1338" t="s">
        <v>8319</v>
      </c>
      <c r="Q1338" s="11">
        <f t="shared" si="81"/>
        <v>0.84946999999999995</v>
      </c>
      <c r="R1338">
        <f t="shared" si="82"/>
        <v>379.23</v>
      </c>
      <c r="S1338" s="16">
        <f t="shared" si="80"/>
        <v>41955.863750000004</v>
      </c>
      <c r="T1338">
        <f t="shared" si="83"/>
        <v>2014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8317</v>
      </c>
      <c r="P1339" t="s">
        <v>8319</v>
      </c>
      <c r="Q1339" s="11">
        <f t="shared" si="81"/>
        <v>0.49381999999999998</v>
      </c>
      <c r="R1339">
        <f t="shared" si="82"/>
        <v>176.36</v>
      </c>
      <c r="S1339" s="16">
        <f t="shared" si="80"/>
        <v>42767.577303240745</v>
      </c>
      <c r="T1339">
        <f t="shared" si="83"/>
        <v>2017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8317</v>
      </c>
      <c r="P1340" t="s">
        <v>8319</v>
      </c>
      <c r="Q1340" s="11">
        <f t="shared" si="81"/>
        <v>3.3033333333333331E-2</v>
      </c>
      <c r="R1340">
        <f t="shared" si="82"/>
        <v>66.069999999999993</v>
      </c>
      <c r="S1340" s="16">
        <f t="shared" si="80"/>
        <v>42188.803622685184</v>
      </c>
      <c r="T1340">
        <f t="shared" si="83"/>
        <v>2015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8317</v>
      </c>
      <c r="P1341" t="s">
        <v>8319</v>
      </c>
      <c r="Q1341" s="11">
        <f t="shared" si="81"/>
        <v>6.6339999999999996E-2</v>
      </c>
      <c r="R1341">
        <f t="shared" si="82"/>
        <v>89.65</v>
      </c>
      <c r="S1341" s="16">
        <f t="shared" si="80"/>
        <v>41936.647164351853</v>
      </c>
      <c r="T1341">
        <f t="shared" si="83"/>
        <v>2014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8317</v>
      </c>
      <c r="P1342" t="s">
        <v>8319</v>
      </c>
      <c r="Q1342" s="11">
        <f t="shared" si="81"/>
        <v>0</v>
      </c>
      <c r="R1342">
        <f t="shared" si="82"/>
        <v>0</v>
      </c>
      <c r="S1342" s="16">
        <f t="shared" si="80"/>
        <v>41836.595520833333</v>
      </c>
      <c r="T1342">
        <f t="shared" si="83"/>
        <v>2014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8317</v>
      </c>
      <c r="P1343" t="s">
        <v>8319</v>
      </c>
      <c r="Q1343" s="11">
        <f t="shared" si="81"/>
        <v>0.7036</v>
      </c>
      <c r="R1343">
        <f t="shared" si="82"/>
        <v>382.39</v>
      </c>
      <c r="S1343" s="16">
        <f t="shared" si="80"/>
        <v>42612.624039351853</v>
      </c>
      <c r="T1343">
        <f t="shared" si="83"/>
        <v>2016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8317</v>
      </c>
      <c r="P1344" t="s">
        <v>8319</v>
      </c>
      <c r="Q1344" s="11">
        <f t="shared" si="81"/>
        <v>2E-3</v>
      </c>
      <c r="R1344">
        <f t="shared" si="82"/>
        <v>100</v>
      </c>
      <c r="S1344" s="16">
        <f t="shared" si="80"/>
        <v>42172.816423611104</v>
      </c>
      <c r="T1344">
        <f t="shared" si="83"/>
        <v>2015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8317</v>
      </c>
      <c r="P1345" t="s">
        <v>8319</v>
      </c>
      <c r="Q1345" s="11">
        <f t="shared" si="81"/>
        <v>1.02298</v>
      </c>
      <c r="R1345">
        <f t="shared" si="82"/>
        <v>158.36000000000001</v>
      </c>
      <c r="S1345" s="16">
        <f t="shared" si="80"/>
        <v>42542.526423611111</v>
      </c>
      <c r="T1345">
        <f t="shared" si="83"/>
        <v>2016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8320</v>
      </c>
      <c r="P1346" t="s">
        <v>8321</v>
      </c>
      <c r="Q1346" s="11">
        <f t="shared" si="81"/>
        <v>3.7773333333333334</v>
      </c>
      <c r="R1346">
        <f t="shared" si="82"/>
        <v>40.76</v>
      </c>
      <c r="S1346" s="16">
        <f t="shared" ref="S1346:S1409" si="84">(((J1346/60)/60)/24)+DATE(1970,1,1)</f>
        <v>42522.789803240739</v>
      </c>
      <c r="T1346">
        <f t="shared" si="83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8320</v>
      </c>
      <c r="P1347" t="s">
        <v>8321</v>
      </c>
      <c r="Q1347" s="11">
        <f t="shared" ref="Q1347:Q1410" si="85">E1347/D1347</f>
        <v>1.25</v>
      </c>
      <c r="R1347">
        <f t="shared" ref="R1347:R1410" si="86">IFERROR(ROUND(E1347/L1347,2),0)</f>
        <v>53.57</v>
      </c>
      <c r="S1347" s="16">
        <f t="shared" si="84"/>
        <v>41799.814340277779</v>
      </c>
      <c r="T1347">
        <f t="shared" ref="T1347:T1410" si="87">YEAR(S1347)</f>
        <v>2014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8320</v>
      </c>
      <c r="P1348" t="s">
        <v>8321</v>
      </c>
      <c r="Q1348" s="11">
        <f t="shared" si="85"/>
        <v>1.473265306122449</v>
      </c>
      <c r="R1348">
        <f t="shared" si="86"/>
        <v>48.45</v>
      </c>
      <c r="S1348" s="16">
        <f t="shared" si="84"/>
        <v>41422.075821759259</v>
      </c>
      <c r="T1348">
        <f t="shared" si="87"/>
        <v>2013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8320</v>
      </c>
      <c r="P1349" t="s">
        <v>8321</v>
      </c>
      <c r="Q1349" s="11">
        <f t="shared" si="85"/>
        <v>1.022</v>
      </c>
      <c r="R1349">
        <f t="shared" si="86"/>
        <v>82.42</v>
      </c>
      <c r="S1349" s="16">
        <f t="shared" si="84"/>
        <v>42040.638020833328</v>
      </c>
      <c r="T1349">
        <f t="shared" si="87"/>
        <v>2015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8320</v>
      </c>
      <c r="P1350" t="s">
        <v>8321</v>
      </c>
      <c r="Q1350" s="11">
        <f t="shared" si="85"/>
        <v>1.018723404255319</v>
      </c>
      <c r="R1350">
        <f t="shared" si="86"/>
        <v>230.19</v>
      </c>
      <c r="S1350" s="16">
        <f t="shared" si="84"/>
        <v>41963.506168981476</v>
      </c>
      <c r="T1350">
        <f t="shared" si="87"/>
        <v>2014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8320</v>
      </c>
      <c r="P1351" t="s">
        <v>8321</v>
      </c>
      <c r="Q1351" s="11">
        <f t="shared" si="85"/>
        <v>2.0419999999999998</v>
      </c>
      <c r="R1351">
        <f t="shared" si="86"/>
        <v>59.36</v>
      </c>
      <c r="S1351" s="16">
        <f t="shared" si="84"/>
        <v>42317.33258101852</v>
      </c>
      <c r="T1351">
        <f t="shared" si="87"/>
        <v>2015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8320</v>
      </c>
      <c r="P1352" t="s">
        <v>8321</v>
      </c>
      <c r="Q1352" s="11">
        <f t="shared" si="85"/>
        <v>1.0405</v>
      </c>
      <c r="R1352">
        <f t="shared" si="86"/>
        <v>66.7</v>
      </c>
      <c r="S1352" s="16">
        <f t="shared" si="84"/>
        <v>42334.013124999998</v>
      </c>
      <c r="T1352">
        <f t="shared" si="87"/>
        <v>2015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8320</v>
      </c>
      <c r="P1353" t="s">
        <v>8321</v>
      </c>
      <c r="Q1353" s="11">
        <f t="shared" si="85"/>
        <v>1.0126500000000001</v>
      </c>
      <c r="R1353">
        <f t="shared" si="86"/>
        <v>168.78</v>
      </c>
      <c r="S1353" s="16">
        <f t="shared" si="84"/>
        <v>42382.74009259259</v>
      </c>
      <c r="T1353">
        <f t="shared" si="87"/>
        <v>2016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8320</v>
      </c>
      <c r="P1354" t="s">
        <v>8321</v>
      </c>
      <c r="Q1354" s="11">
        <f t="shared" si="85"/>
        <v>1.3613999999999999</v>
      </c>
      <c r="R1354">
        <f t="shared" si="86"/>
        <v>59.97</v>
      </c>
      <c r="S1354" s="16">
        <f t="shared" si="84"/>
        <v>42200.578310185185</v>
      </c>
      <c r="T1354">
        <f t="shared" si="87"/>
        <v>2015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8320</v>
      </c>
      <c r="P1355" t="s">
        <v>8321</v>
      </c>
      <c r="Q1355" s="11">
        <f t="shared" si="85"/>
        <v>1.3360000000000001</v>
      </c>
      <c r="R1355">
        <f t="shared" si="86"/>
        <v>31.81</v>
      </c>
      <c r="S1355" s="16">
        <f t="shared" si="84"/>
        <v>41309.11791666667</v>
      </c>
      <c r="T1355">
        <f t="shared" si="87"/>
        <v>2013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8320</v>
      </c>
      <c r="P1356" t="s">
        <v>8321</v>
      </c>
      <c r="Q1356" s="11">
        <f t="shared" si="85"/>
        <v>1.3025</v>
      </c>
      <c r="R1356">
        <f t="shared" si="86"/>
        <v>24.42</v>
      </c>
      <c r="S1356" s="16">
        <f t="shared" si="84"/>
        <v>42502.807627314818</v>
      </c>
      <c r="T1356">
        <f t="shared" si="87"/>
        <v>2016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8320</v>
      </c>
      <c r="P1357" t="s">
        <v>8321</v>
      </c>
      <c r="Q1357" s="11">
        <f t="shared" si="85"/>
        <v>1.2267999999999999</v>
      </c>
      <c r="R1357">
        <f t="shared" si="86"/>
        <v>25.35</v>
      </c>
      <c r="S1357" s="16">
        <f t="shared" si="84"/>
        <v>41213.254687499997</v>
      </c>
      <c r="T1357">
        <f t="shared" si="87"/>
        <v>2012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8320</v>
      </c>
      <c r="P1358" t="s">
        <v>8321</v>
      </c>
      <c r="Q1358" s="11">
        <f t="shared" si="85"/>
        <v>1.8281058823529412</v>
      </c>
      <c r="R1358">
        <f t="shared" si="86"/>
        <v>71.44</v>
      </c>
      <c r="S1358" s="16">
        <f t="shared" si="84"/>
        <v>41430.038888888892</v>
      </c>
      <c r="T1358">
        <f t="shared" si="87"/>
        <v>2013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8320</v>
      </c>
      <c r="P1359" t="s">
        <v>8321</v>
      </c>
      <c r="Q1359" s="11">
        <f t="shared" si="85"/>
        <v>1.2529999999999999</v>
      </c>
      <c r="R1359">
        <f t="shared" si="86"/>
        <v>38.549999999999997</v>
      </c>
      <c r="S1359" s="16">
        <f t="shared" si="84"/>
        <v>41304.962233796294</v>
      </c>
      <c r="T1359">
        <f t="shared" si="87"/>
        <v>2013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8320</v>
      </c>
      <c r="P1360" t="s">
        <v>8321</v>
      </c>
      <c r="Q1360" s="11">
        <f t="shared" si="85"/>
        <v>1.1166666666666667</v>
      </c>
      <c r="R1360">
        <f t="shared" si="86"/>
        <v>68.37</v>
      </c>
      <c r="S1360" s="16">
        <f t="shared" si="84"/>
        <v>40689.570868055554</v>
      </c>
      <c r="T1360">
        <f t="shared" si="87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8320</v>
      </c>
      <c r="P1361" t="s">
        <v>8321</v>
      </c>
      <c r="Q1361" s="11">
        <f t="shared" si="85"/>
        <v>1.1575757575757575</v>
      </c>
      <c r="R1361">
        <f t="shared" si="86"/>
        <v>40.21</v>
      </c>
      <c r="S1361" s="16">
        <f t="shared" si="84"/>
        <v>40668.814699074072</v>
      </c>
      <c r="T1361">
        <f t="shared" si="87"/>
        <v>2011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8320</v>
      </c>
      <c r="P1362" t="s">
        <v>8321</v>
      </c>
      <c r="Q1362" s="11">
        <f t="shared" si="85"/>
        <v>1.732</v>
      </c>
      <c r="R1362">
        <f t="shared" si="86"/>
        <v>32.07</v>
      </c>
      <c r="S1362" s="16">
        <f t="shared" si="84"/>
        <v>41095.900694444441</v>
      </c>
      <c r="T1362">
        <f t="shared" si="87"/>
        <v>2012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8320</v>
      </c>
      <c r="P1363" t="s">
        <v>8321</v>
      </c>
      <c r="Q1363" s="11">
        <f t="shared" si="85"/>
        <v>1.2598333333333334</v>
      </c>
      <c r="R1363">
        <f t="shared" si="86"/>
        <v>28.63</v>
      </c>
      <c r="S1363" s="16">
        <f t="shared" si="84"/>
        <v>41781.717268518521</v>
      </c>
      <c r="T1363">
        <f t="shared" si="87"/>
        <v>2014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8320</v>
      </c>
      <c r="P1364" t="s">
        <v>8321</v>
      </c>
      <c r="Q1364" s="11">
        <f t="shared" si="85"/>
        <v>1.091</v>
      </c>
      <c r="R1364">
        <f t="shared" si="86"/>
        <v>43.64</v>
      </c>
      <c r="S1364" s="16">
        <f t="shared" si="84"/>
        <v>41464.934386574074</v>
      </c>
      <c r="T1364">
        <f t="shared" si="87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8320</v>
      </c>
      <c r="P1365" t="s">
        <v>8321</v>
      </c>
      <c r="Q1365" s="11">
        <f t="shared" si="85"/>
        <v>1</v>
      </c>
      <c r="R1365">
        <f t="shared" si="86"/>
        <v>40</v>
      </c>
      <c r="S1365" s="16">
        <f t="shared" si="84"/>
        <v>42396.8440625</v>
      </c>
      <c r="T1365">
        <f t="shared" si="87"/>
        <v>2016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8323</v>
      </c>
      <c r="P1366" t="s">
        <v>8324</v>
      </c>
      <c r="Q1366" s="11">
        <f t="shared" si="85"/>
        <v>1.1864285714285714</v>
      </c>
      <c r="R1366">
        <f t="shared" si="86"/>
        <v>346.04</v>
      </c>
      <c r="S1366" s="16">
        <f t="shared" si="84"/>
        <v>41951.695671296293</v>
      </c>
      <c r="T1366">
        <f t="shared" si="87"/>
        <v>2014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8323</v>
      </c>
      <c r="P1367" t="s">
        <v>8324</v>
      </c>
      <c r="Q1367" s="11">
        <f t="shared" si="85"/>
        <v>1.0026666666666666</v>
      </c>
      <c r="R1367">
        <f t="shared" si="86"/>
        <v>81.739999999999995</v>
      </c>
      <c r="S1367" s="16">
        <f t="shared" si="84"/>
        <v>42049.733240740738</v>
      </c>
      <c r="T1367">
        <f t="shared" si="87"/>
        <v>2015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8323</v>
      </c>
      <c r="P1368" t="s">
        <v>8324</v>
      </c>
      <c r="Q1368" s="11">
        <f t="shared" si="85"/>
        <v>1.2648920000000001</v>
      </c>
      <c r="R1368">
        <f t="shared" si="86"/>
        <v>64.540000000000006</v>
      </c>
      <c r="S1368" s="16">
        <f t="shared" si="84"/>
        <v>41924.996099537035</v>
      </c>
      <c r="T1368">
        <f t="shared" si="87"/>
        <v>2014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8323</v>
      </c>
      <c r="P1369" t="s">
        <v>8324</v>
      </c>
      <c r="Q1369" s="11">
        <f t="shared" si="85"/>
        <v>1.1426000000000001</v>
      </c>
      <c r="R1369">
        <f t="shared" si="86"/>
        <v>63.48</v>
      </c>
      <c r="S1369" s="16">
        <f t="shared" si="84"/>
        <v>42292.002893518518</v>
      </c>
      <c r="T1369">
        <f t="shared" si="87"/>
        <v>2015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8323</v>
      </c>
      <c r="P1370" t="s">
        <v>8324</v>
      </c>
      <c r="Q1370" s="11">
        <f t="shared" si="85"/>
        <v>1.107</v>
      </c>
      <c r="R1370">
        <f t="shared" si="86"/>
        <v>63.62</v>
      </c>
      <c r="S1370" s="16">
        <f t="shared" si="84"/>
        <v>42146.190902777773</v>
      </c>
      <c r="T1370">
        <f t="shared" si="87"/>
        <v>2015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8323</v>
      </c>
      <c r="P1371" t="s">
        <v>8324</v>
      </c>
      <c r="Q1371" s="11">
        <f t="shared" si="85"/>
        <v>1.0534805315203954</v>
      </c>
      <c r="R1371">
        <f t="shared" si="86"/>
        <v>83.97</v>
      </c>
      <c r="S1371" s="16">
        <f t="shared" si="84"/>
        <v>41710.594282407408</v>
      </c>
      <c r="T1371">
        <f t="shared" si="87"/>
        <v>2014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8323</v>
      </c>
      <c r="P1372" t="s">
        <v>8324</v>
      </c>
      <c r="Q1372" s="11">
        <f t="shared" si="85"/>
        <v>1.0366666666666666</v>
      </c>
      <c r="R1372">
        <f t="shared" si="86"/>
        <v>77.75</v>
      </c>
      <c r="S1372" s="16">
        <f t="shared" si="84"/>
        <v>41548.00335648148</v>
      </c>
      <c r="T1372">
        <f t="shared" si="87"/>
        <v>2013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8323</v>
      </c>
      <c r="P1373" t="s">
        <v>8324</v>
      </c>
      <c r="Q1373" s="11">
        <f t="shared" si="85"/>
        <v>1.0708672667523933</v>
      </c>
      <c r="R1373">
        <f t="shared" si="86"/>
        <v>107.07</v>
      </c>
      <c r="S1373" s="16">
        <f t="shared" si="84"/>
        <v>42101.758587962962</v>
      </c>
      <c r="T1373">
        <f t="shared" si="87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8323</v>
      </c>
      <c r="P1374" t="s">
        <v>8324</v>
      </c>
      <c r="Q1374" s="11">
        <f t="shared" si="85"/>
        <v>1.24</v>
      </c>
      <c r="R1374">
        <f t="shared" si="86"/>
        <v>38.75</v>
      </c>
      <c r="S1374" s="16">
        <f t="shared" si="84"/>
        <v>41072.739953703705</v>
      </c>
      <c r="T1374">
        <f t="shared" si="87"/>
        <v>2012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8323</v>
      </c>
      <c r="P1375" t="s">
        <v>8324</v>
      </c>
      <c r="Q1375" s="11">
        <f t="shared" si="85"/>
        <v>1.0501</v>
      </c>
      <c r="R1375">
        <f t="shared" si="86"/>
        <v>201.94</v>
      </c>
      <c r="S1375" s="16">
        <f t="shared" si="84"/>
        <v>42704.95177083333</v>
      </c>
      <c r="T1375">
        <f t="shared" si="87"/>
        <v>2016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8323</v>
      </c>
      <c r="P1376" t="s">
        <v>8324</v>
      </c>
      <c r="Q1376" s="11">
        <f t="shared" si="85"/>
        <v>1.8946666666666667</v>
      </c>
      <c r="R1376">
        <f t="shared" si="86"/>
        <v>43.06</v>
      </c>
      <c r="S1376" s="16">
        <f t="shared" si="84"/>
        <v>42424.161898148144</v>
      </c>
      <c r="T1376">
        <f t="shared" si="87"/>
        <v>2016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8323</v>
      </c>
      <c r="P1377" t="s">
        <v>8324</v>
      </c>
      <c r="Q1377" s="11">
        <f t="shared" si="85"/>
        <v>1.7132499999999999</v>
      </c>
      <c r="R1377">
        <f t="shared" si="86"/>
        <v>62.87</v>
      </c>
      <c r="S1377" s="16">
        <f t="shared" si="84"/>
        <v>42720.066192129627</v>
      </c>
      <c r="T1377">
        <f t="shared" si="87"/>
        <v>2016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8323</v>
      </c>
      <c r="P1378" t="s">
        <v>8324</v>
      </c>
      <c r="Q1378" s="11">
        <f t="shared" si="85"/>
        <v>2.5248648648648651</v>
      </c>
      <c r="R1378">
        <f t="shared" si="86"/>
        <v>55.61</v>
      </c>
      <c r="S1378" s="16">
        <f t="shared" si="84"/>
        <v>42677.669050925921</v>
      </c>
      <c r="T1378">
        <f t="shared" si="87"/>
        <v>2016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8323</v>
      </c>
      <c r="P1379" t="s">
        <v>8324</v>
      </c>
      <c r="Q1379" s="11">
        <f t="shared" si="85"/>
        <v>1.1615384615384616</v>
      </c>
      <c r="R1379">
        <f t="shared" si="86"/>
        <v>48.71</v>
      </c>
      <c r="S1379" s="16">
        <f t="shared" si="84"/>
        <v>42747.219560185185</v>
      </c>
      <c r="T1379">
        <f t="shared" si="87"/>
        <v>2017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8323</v>
      </c>
      <c r="P1380" t="s">
        <v>8324</v>
      </c>
      <c r="Q1380" s="11">
        <f t="shared" si="85"/>
        <v>2.0335000000000001</v>
      </c>
      <c r="R1380">
        <f t="shared" si="86"/>
        <v>30.58</v>
      </c>
      <c r="S1380" s="16">
        <f t="shared" si="84"/>
        <v>42568.759374999994</v>
      </c>
      <c r="T1380">
        <f t="shared" si="87"/>
        <v>2016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8323</v>
      </c>
      <c r="P1381" t="s">
        <v>8324</v>
      </c>
      <c r="Q1381" s="11">
        <f t="shared" si="85"/>
        <v>1.1160000000000001</v>
      </c>
      <c r="R1381">
        <f t="shared" si="86"/>
        <v>73.91</v>
      </c>
      <c r="S1381" s="16">
        <f t="shared" si="84"/>
        <v>42130.491620370376</v>
      </c>
      <c r="T1381">
        <f t="shared" si="87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8323</v>
      </c>
      <c r="P1382" t="s">
        <v>8324</v>
      </c>
      <c r="Q1382" s="11">
        <f t="shared" si="85"/>
        <v>4.24</v>
      </c>
      <c r="R1382">
        <f t="shared" si="86"/>
        <v>21.2</v>
      </c>
      <c r="S1382" s="16">
        <f t="shared" si="84"/>
        <v>42141.762800925921</v>
      </c>
      <c r="T1382">
        <f t="shared" si="87"/>
        <v>2015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8323</v>
      </c>
      <c r="P1383" t="s">
        <v>8324</v>
      </c>
      <c r="Q1383" s="11">
        <f t="shared" si="85"/>
        <v>1.071</v>
      </c>
      <c r="R1383">
        <f t="shared" si="86"/>
        <v>73.36</v>
      </c>
      <c r="S1383" s="16">
        <f t="shared" si="84"/>
        <v>42703.214409722219</v>
      </c>
      <c r="T1383">
        <f t="shared" si="87"/>
        <v>2016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8323</v>
      </c>
      <c r="P1384" t="s">
        <v>8324</v>
      </c>
      <c r="Q1384" s="11">
        <f t="shared" si="85"/>
        <v>1.043625</v>
      </c>
      <c r="R1384">
        <f t="shared" si="86"/>
        <v>56.41</v>
      </c>
      <c r="S1384" s="16">
        <f t="shared" si="84"/>
        <v>41370.800185185188</v>
      </c>
      <c r="T1384">
        <f t="shared" si="87"/>
        <v>2013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8323</v>
      </c>
      <c r="P1385" t="s">
        <v>8324</v>
      </c>
      <c r="Q1385" s="11">
        <f t="shared" si="85"/>
        <v>2.124090909090909</v>
      </c>
      <c r="R1385">
        <f t="shared" si="86"/>
        <v>50.25</v>
      </c>
      <c r="S1385" s="16">
        <f t="shared" si="84"/>
        <v>42707.074976851851</v>
      </c>
      <c r="T1385">
        <f t="shared" si="87"/>
        <v>2016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8323</v>
      </c>
      <c r="P1386" t="s">
        <v>8324</v>
      </c>
      <c r="Q1386" s="11">
        <f t="shared" si="85"/>
        <v>1.2408571428571429</v>
      </c>
      <c r="R1386">
        <f t="shared" si="86"/>
        <v>68.94</v>
      </c>
      <c r="S1386" s="16">
        <f t="shared" si="84"/>
        <v>42160.735208333332</v>
      </c>
      <c r="T1386">
        <f t="shared" si="87"/>
        <v>2015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8323</v>
      </c>
      <c r="P1387" t="s">
        <v>8324</v>
      </c>
      <c r="Q1387" s="11">
        <f t="shared" si="85"/>
        <v>1.10406125</v>
      </c>
      <c r="R1387">
        <f t="shared" si="86"/>
        <v>65.91</v>
      </c>
      <c r="S1387" s="16">
        <f t="shared" si="84"/>
        <v>42433.688900462963</v>
      </c>
      <c r="T1387">
        <f t="shared" si="87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8323</v>
      </c>
      <c r="P1388" t="s">
        <v>8324</v>
      </c>
      <c r="Q1388" s="11">
        <f t="shared" si="85"/>
        <v>2.1875</v>
      </c>
      <c r="R1388">
        <f t="shared" si="86"/>
        <v>62.5</v>
      </c>
      <c r="S1388" s="16">
        <f t="shared" si="84"/>
        <v>42184.646863425922</v>
      </c>
      <c r="T1388">
        <f t="shared" si="87"/>
        <v>2015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8323</v>
      </c>
      <c r="P1389" t="s">
        <v>8324</v>
      </c>
      <c r="Q1389" s="11">
        <f t="shared" si="85"/>
        <v>1.36625</v>
      </c>
      <c r="R1389">
        <f t="shared" si="86"/>
        <v>70.06</v>
      </c>
      <c r="S1389" s="16">
        <f t="shared" si="84"/>
        <v>42126.92123842593</v>
      </c>
      <c r="T1389">
        <f t="shared" si="87"/>
        <v>2015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8323</v>
      </c>
      <c r="P1390" t="s">
        <v>8324</v>
      </c>
      <c r="Q1390" s="11">
        <f t="shared" si="85"/>
        <v>1.348074</v>
      </c>
      <c r="R1390">
        <f t="shared" si="86"/>
        <v>60.18</v>
      </c>
      <c r="S1390" s="16">
        <f t="shared" si="84"/>
        <v>42634.614780092597</v>
      </c>
      <c r="T1390">
        <f t="shared" si="87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8323</v>
      </c>
      <c r="P1391" t="s">
        <v>8324</v>
      </c>
      <c r="Q1391" s="11">
        <f t="shared" si="85"/>
        <v>1.454</v>
      </c>
      <c r="R1391">
        <f t="shared" si="86"/>
        <v>21.38</v>
      </c>
      <c r="S1391" s="16">
        <f t="shared" si="84"/>
        <v>42565.480983796297</v>
      </c>
      <c r="T1391">
        <f t="shared" si="87"/>
        <v>2016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8323</v>
      </c>
      <c r="P1392" t="s">
        <v>8324</v>
      </c>
      <c r="Q1392" s="11">
        <f t="shared" si="85"/>
        <v>1.0910714285714285</v>
      </c>
      <c r="R1392">
        <f t="shared" si="86"/>
        <v>160.79</v>
      </c>
      <c r="S1392" s="16">
        <f t="shared" si="84"/>
        <v>42087.803310185183</v>
      </c>
      <c r="T1392">
        <f t="shared" si="87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8323</v>
      </c>
      <c r="P1393" t="s">
        <v>8324</v>
      </c>
      <c r="Q1393" s="11">
        <f t="shared" si="85"/>
        <v>1.1020000000000001</v>
      </c>
      <c r="R1393">
        <f t="shared" si="86"/>
        <v>42.38</v>
      </c>
      <c r="S1393" s="16">
        <f t="shared" si="84"/>
        <v>42193.650671296295</v>
      </c>
      <c r="T1393">
        <f t="shared" si="87"/>
        <v>2015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8323</v>
      </c>
      <c r="P1394" t="s">
        <v>8324</v>
      </c>
      <c r="Q1394" s="11">
        <f t="shared" si="85"/>
        <v>1.1364000000000001</v>
      </c>
      <c r="R1394">
        <f t="shared" si="86"/>
        <v>27.32</v>
      </c>
      <c r="S1394" s="16">
        <f t="shared" si="84"/>
        <v>42401.154930555553</v>
      </c>
      <c r="T1394">
        <f t="shared" si="87"/>
        <v>2016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8323</v>
      </c>
      <c r="P1395" t="s">
        <v>8324</v>
      </c>
      <c r="Q1395" s="11">
        <f t="shared" si="85"/>
        <v>1.0235000000000001</v>
      </c>
      <c r="R1395">
        <f t="shared" si="86"/>
        <v>196.83</v>
      </c>
      <c r="S1395" s="16">
        <f t="shared" si="84"/>
        <v>42553.681979166664</v>
      </c>
      <c r="T1395">
        <f t="shared" si="87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8323</v>
      </c>
      <c r="P1396" t="s">
        <v>8324</v>
      </c>
      <c r="Q1396" s="11">
        <f t="shared" si="85"/>
        <v>1.2213333333333334</v>
      </c>
      <c r="R1396">
        <f t="shared" si="86"/>
        <v>53.88</v>
      </c>
      <c r="S1396" s="16">
        <f t="shared" si="84"/>
        <v>42752.144976851851</v>
      </c>
      <c r="T1396">
        <f t="shared" si="87"/>
        <v>2017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8323</v>
      </c>
      <c r="P1397" t="s">
        <v>8324</v>
      </c>
      <c r="Q1397" s="11">
        <f t="shared" si="85"/>
        <v>1.1188571428571428</v>
      </c>
      <c r="R1397">
        <f t="shared" si="86"/>
        <v>47.76</v>
      </c>
      <c r="S1397" s="16">
        <f t="shared" si="84"/>
        <v>42719.90834490741</v>
      </c>
      <c r="T1397">
        <f t="shared" si="87"/>
        <v>2016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8323</v>
      </c>
      <c r="P1398" t="s">
        <v>8324</v>
      </c>
      <c r="Q1398" s="11">
        <f t="shared" si="85"/>
        <v>1.073</v>
      </c>
      <c r="R1398">
        <f t="shared" si="86"/>
        <v>88.19</v>
      </c>
      <c r="S1398" s="16">
        <f t="shared" si="84"/>
        <v>42018.99863425926</v>
      </c>
      <c r="T1398">
        <f t="shared" si="87"/>
        <v>2015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8323</v>
      </c>
      <c r="P1399" t="s">
        <v>8324</v>
      </c>
      <c r="Q1399" s="11">
        <f t="shared" si="85"/>
        <v>1.1385000000000001</v>
      </c>
      <c r="R1399">
        <f t="shared" si="86"/>
        <v>72.06</v>
      </c>
      <c r="S1399" s="16">
        <f t="shared" si="84"/>
        <v>42640.917939814812</v>
      </c>
      <c r="T1399">
        <f t="shared" si="87"/>
        <v>2016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8323</v>
      </c>
      <c r="P1400" t="s">
        <v>8324</v>
      </c>
      <c r="Q1400" s="11">
        <f t="shared" si="85"/>
        <v>1.0968181818181819</v>
      </c>
      <c r="R1400">
        <f t="shared" si="86"/>
        <v>74.25</v>
      </c>
      <c r="S1400" s="16">
        <f t="shared" si="84"/>
        <v>42526.874236111107</v>
      </c>
      <c r="T1400">
        <f t="shared" si="87"/>
        <v>2016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8323</v>
      </c>
      <c r="P1401" t="s">
        <v>8324</v>
      </c>
      <c r="Q1401" s="11">
        <f t="shared" si="85"/>
        <v>1.2614444444444444</v>
      </c>
      <c r="R1401">
        <f t="shared" si="86"/>
        <v>61.7</v>
      </c>
      <c r="S1401" s="16">
        <f t="shared" si="84"/>
        <v>41889.004317129627</v>
      </c>
      <c r="T1401">
        <f t="shared" si="87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8323</v>
      </c>
      <c r="P1402" t="s">
        <v>8324</v>
      </c>
      <c r="Q1402" s="11">
        <f t="shared" si="85"/>
        <v>1.6742857142857144</v>
      </c>
      <c r="R1402">
        <f t="shared" si="86"/>
        <v>17.239999999999998</v>
      </c>
      <c r="S1402" s="16">
        <f t="shared" si="84"/>
        <v>42498.341122685189</v>
      </c>
      <c r="T1402">
        <f t="shared" si="87"/>
        <v>2016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8323</v>
      </c>
      <c r="P1403" t="s">
        <v>8324</v>
      </c>
      <c r="Q1403" s="11">
        <f t="shared" si="85"/>
        <v>4.9652000000000003</v>
      </c>
      <c r="R1403">
        <f t="shared" si="86"/>
        <v>51.72</v>
      </c>
      <c r="S1403" s="16">
        <f t="shared" si="84"/>
        <v>41399.99622685185</v>
      </c>
      <c r="T1403">
        <f t="shared" si="87"/>
        <v>2013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8323</v>
      </c>
      <c r="P1404" t="s">
        <v>8324</v>
      </c>
      <c r="Q1404" s="11">
        <f t="shared" si="85"/>
        <v>1.0915999999999999</v>
      </c>
      <c r="R1404">
        <f t="shared" si="86"/>
        <v>24.15</v>
      </c>
      <c r="S1404" s="16">
        <f t="shared" si="84"/>
        <v>42065.053368055553</v>
      </c>
      <c r="T1404">
        <f t="shared" si="87"/>
        <v>2015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8323</v>
      </c>
      <c r="P1405" t="s">
        <v>8324</v>
      </c>
      <c r="Q1405" s="11">
        <f t="shared" si="85"/>
        <v>1.0257499999999999</v>
      </c>
      <c r="R1405">
        <f t="shared" si="86"/>
        <v>62.17</v>
      </c>
      <c r="S1405" s="16">
        <f t="shared" si="84"/>
        <v>41451.062905092593</v>
      </c>
      <c r="T1405">
        <f t="shared" si="87"/>
        <v>2013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8320</v>
      </c>
      <c r="P1406" t="s">
        <v>8339</v>
      </c>
      <c r="Q1406" s="11">
        <f t="shared" si="85"/>
        <v>1.6620689655172414E-2</v>
      </c>
      <c r="R1406">
        <f t="shared" si="86"/>
        <v>48.2</v>
      </c>
      <c r="S1406" s="16">
        <f t="shared" si="84"/>
        <v>42032.510243055556</v>
      </c>
      <c r="T1406">
        <f t="shared" si="87"/>
        <v>2015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8320</v>
      </c>
      <c r="P1407" t="s">
        <v>8339</v>
      </c>
      <c r="Q1407" s="11">
        <f t="shared" si="85"/>
        <v>4.1999999999999997E-3</v>
      </c>
      <c r="R1407">
        <f t="shared" si="86"/>
        <v>6.18</v>
      </c>
      <c r="S1407" s="16">
        <f t="shared" si="84"/>
        <v>41941.680567129632</v>
      </c>
      <c r="T1407">
        <f t="shared" si="87"/>
        <v>2014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8320</v>
      </c>
      <c r="P1408" t="s">
        <v>8339</v>
      </c>
      <c r="Q1408" s="11">
        <f t="shared" si="85"/>
        <v>1.25E-3</v>
      </c>
      <c r="R1408">
        <f t="shared" si="86"/>
        <v>5</v>
      </c>
      <c r="S1408" s="16">
        <f t="shared" si="84"/>
        <v>42297.432951388888</v>
      </c>
      <c r="T1408">
        <f t="shared" si="87"/>
        <v>2015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8320</v>
      </c>
      <c r="P1409" t="s">
        <v>8339</v>
      </c>
      <c r="Q1409" s="11">
        <f t="shared" si="85"/>
        <v>5.0000000000000001E-3</v>
      </c>
      <c r="R1409">
        <f t="shared" si="86"/>
        <v>7.5</v>
      </c>
      <c r="S1409" s="16">
        <f t="shared" si="84"/>
        <v>41838.536782407406</v>
      </c>
      <c r="T1409">
        <f t="shared" si="87"/>
        <v>2014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8320</v>
      </c>
      <c r="P1410" t="s">
        <v>8339</v>
      </c>
      <c r="Q1410" s="11">
        <f t="shared" si="85"/>
        <v>7.1999999999999995E-2</v>
      </c>
      <c r="R1410">
        <f t="shared" si="86"/>
        <v>12</v>
      </c>
      <c r="S1410" s="16">
        <f t="shared" ref="S1410:S1473" si="88">(((J1410/60)/60)/24)+DATE(1970,1,1)</f>
        <v>42291.872175925921</v>
      </c>
      <c r="T1410">
        <f t="shared" si="87"/>
        <v>2015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8320</v>
      </c>
      <c r="P1411" t="s">
        <v>8339</v>
      </c>
      <c r="Q1411" s="11">
        <f t="shared" ref="Q1411:Q1474" si="89">E1411/D1411</f>
        <v>0</v>
      </c>
      <c r="R1411">
        <f t="shared" ref="R1411:R1474" si="90">IFERROR(ROUND(E1411/L1411,2),0)</f>
        <v>0</v>
      </c>
      <c r="S1411" s="16">
        <f t="shared" si="88"/>
        <v>41945.133506944447</v>
      </c>
      <c r="T1411">
        <f t="shared" ref="T1411:T1474" si="91">YEAR(S1411)</f>
        <v>2014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8320</v>
      </c>
      <c r="P1412" t="s">
        <v>8339</v>
      </c>
      <c r="Q1412" s="11">
        <f t="shared" si="89"/>
        <v>1.6666666666666666E-4</v>
      </c>
      <c r="R1412">
        <f t="shared" si="90"/>
        <v>1</v>
      </c>
      <c r="S1412" s="16">
        <f t="shared" si="88"/>
        <v>42479.318518518514</v>
      </c>
      <c r="T1412">
        <f t="shared" si="91"/>
        <v>2016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8320</v>
      </c>
      <c r="P1413" t="s">
        <v>8339</v>
      </c>
      <c r="Q1413" s="11">
        <f t="shared" si="89"/>
        <v>2.3333333333333335E-3</v>
      </c>
      <c r="R1413">
        <f t="shared" si="90"/>
        <v>2.33</v>
      </c>
      <c r="S1413" s="16">
        <f t="shared" si="88"/>
        <v>42013.059027777781</v>
      </c>
      <c r="T1413">
        <f t="shared" si="91"/>
        <v>2015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8320</v>
      </c>
      <c r="P1414" t="s">
        <v>8339</v>
      </c>
      <c r="Q1414" s="11">
        <f t="shared" si="89"/>
        <v>4.5714285714285714E-2</v>
      </c>
      <c r="R1414">
        <f t="shared" si="90"/>
        <v>24.62</v>
      </c>
      <c r="S1414" s="16">
        <f t="shared" si="88"/>
        <v>41947.063645833332</v>
      </c>
      <c r="T1414">
        <f t="shared" si="91"/>
        <v>2014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8320</v>
      </c>
      <c r="P1415" t="s">
        <v>8339</v>
      </c>
      <c r="Q1415" s="11">
        <f t="shared" si="89"/>
        <v>0.05</v>
      </c>
      <c r="R1415">
        <f t="shared" si="90"/>
        <v>100</v>
      </c>
      <c r="S1415" s="16">
        <f t="shared" si="88"/>
        <v>42360.437152777777</v>
      </c>
      <c r="T1415">
        <f t="shared" si="91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8320</v>
      </c>
      <c r="P1416" t="s">
        <v>8339</v>
      </c>
      <c r="Q1416" s="11">
        <f t="shared" si="89"/>
        <v>2E-3</v>
      </c>
      <c r="R1416">
        <f t="shared" si="90"/>
        <v>1</v>
      </c>
      <c r="S1416" s="16">
        <f t="shared" si="88"/>
        <v>42708.25309027778</v>
      </c>
      <c r="T1416">
        <f t="shared" si="91"/>
        <v>2016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8320</v>
      </c>
      <c r="P1417" t="s">
        <v>8339</v>
      </c>
      <c r="Q1417" s="11">
        <f t="shared" si="89"/>
        <v>0.18181818181818182</v>
      </c>
      <c r="R1417">
        <f t="shared" si="90"/>
        <v>88.89</v>
      </c>
      <c r="S1417" s="16">
        <f t="shared" si="88"/>
        <v>42192.675821759258</v>
      </c>
      <c r="T1417">
        <f t="shared" si="91"/>
        <v>2015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8320</v>
      </c>
      <c r="P1418" t="s">
        <v>8339</v>
      </c>
      <c r="Q1418" s="11">
        <f t="shared" si="89"/>
        <v>0</v>
      </c>
      <c r="R1418">
        <f t="shared" si="90"/>
        <v>0</v>
      </c>
      <c r="S1418" s="16">
        <f t="shared" si="88"/>
        <v>42299.926145833335</v>
      </c>
      <c r="T1418">
        <f t="shared" si="91"/>
        <v>2015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8320</v>
      </c>
      <c r="P1419" t="s">
        <v>8339</v>
      </c>
      <c r="Q1419" s="11">
        <f t="shared" si="89"/>
        <v>1.2222222222222223E-2</v>
      </c>
      <c r="R1419">
        <f t="shared" si="90"/>
        <v>27.5</v>
      </c>
      <c r="S1419" s="16">
        <f t="shared" si="88"/>
        <v>42232.15016203704</v>
      </c>
      <c r="T1419">
        <f t="shared" si="91"/>
        <v>2015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8320</v>
      </c>
      <c r="P1420" t="s">
        <v>8339</v>
      </c>
      <c r="Q1420" s="11">
        <f t="shared" si="89"/>
        <v>2E-3</v>
      </c>
      <c r="R1420">
        <f t="shared" si="90"/>
        <v>6</v>
      </c>
      <c r="S1420" s="16">
        <f t="shared" si="88"/>
        <v>42395.456412037034</v>
      </c>
      <c r="T1420">
        <f t="shared" si="91"/>
        <v>2016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8320</v>
      </c>
      <c r="P1421" t="s">
        <v>8339</v>
      </c>
      <c r="Q1421" s="11">
        <f t="shared" si="89"/>
        <v>7.0634920634920634E-2</v>
      </c>
      <c r="R1421">
        <f t="shared" si="90"/>
        <v>44.5</v>
      </c>
      <c r="S1421" s="16">
        <f t="shared" si="88"/>
        <v>42622.456238425926</v>
      </c>
      <c r="T1421">
        <f t="shared" si="91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8320</v>
      </c>
      <c r="P1422" t="s">
        <v>8339</v>
      </c>
      <c r="Q1422" s="11">
        <f t="shared" si="89"/>
        <v>2.7272727272727271E-2</v>
      </c>
      <c r="R1422">
        <f t="shared" si="90"/>
        <v>1</v>
      </c>
      <c r="S1422" s="16">
        <f t="shared" si="88"/>
        <v>42524.667662037042</v>
      </c>
      <c r="T1422">
        <f t="shared" si="91"/>
        <v>2016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8320</v>
      </c>
      <c r="P1423" t="s">
        <v>8339</v>
      </c>
      <c r="Q1423" s="11">
        <f t="shared" si="89"/>
        <v>1E-3</v>
      </c>
      <c r="R1423">
        <f t="shared" si="90"/>
        <v>100</v>
      </c>
      <c r="S1423" s="16">
        <f t="shared" si="88"/>
        <v>42013.915613425925</v>
      </c>
      <c r="T1423">
        <f t="shared" si="91"/>
        <v>2015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8320</v>
      </c>
      <c r="P1424" t="s">
        <v>8339</v>
      </c>
      <c r="Q1424" s="11">
        <f t="shared" si="89"/>
        <v>1.0399999999999999E-3</v>
      </c>
      <c r="R1424">
        <f t="shared" si="90"/>
        <v>13</v>
      </c>
      <c r="S1424" s="16">
        <f t="shared" si="88"/>
        <v>42604.239629629628</v>
      </c>
      <c r="T1424">
        <f t="shared" si="91"/>
        <v>2016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8320</v>
      </c>
      <c r="P1425" t="s">
        <v>8339</v>
      </c>
      <c r="Q1425" s="11">
        <f t="shared" si="89"/>
        <v>3.3333333333333335E-3</v>
      </c>
      <c r="R1425">
        <f t="shared" si="90"/>
        <v>100</v>
      </c>
      <c r="S1425" s="16">
        <f t="shared" si="88"/>
        <v>42340.360312500001</v>
      </c>
      <c r="T1425">
        <f t="shared" si="91"/>
        <v>2015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8320</v>
      </c>
      <c r="P1426" t="s">
        <v>8339</v>
      </c>
      <c r="Q1426" s="11">
        <f t="shared" si="89"/>
        <v>0.2036</v>
      </c>
      <c r="R1426">
        <f t="shared" si="90"/>
        <v>109.07</v>
      </c>
      <c r="S1426" s="16">
        <f t="shared" si="88"/>
        <v>42676.717615740738</v>
      </c>
      <c r="T1426">
        <f t="shared" si="91"/>
        <v>2016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8320</v>
      </c>
      <c r="P1427" t="s">
        <v>8339</v>
      </c>
      <c r="Q1427" s="11">
        <f t="shared" si="89"/>
        <v>0</v>
      </c>
      <c r="R1427">
        <f t="shared" si="90"/>
        <v>0</v>
      </c>
      <c r="S1427" s="16">
        <f t="shared" si="88"/>
        <v>42093.131469907406</v>
      </c>
      <c r="T1427">
        <f t="shared" si="91"/>
        <v>2015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8320</v>
      </c>
      <c r="P1428" t="s">
        <v>8339</v>
      </c>
      <c r="Q1428" s="11">
        <f t="shared" si="89"/>
        <v>0</v>
      </c>
      <c r="R1428">
        <f t="shared" si="90"/>
        <v>0</v>
      </c>
      <c r="S1428" s="16">
        <f t="shared" si="88"/>
        <v>42180.390277777777</v>
      </c>
      <c r="T1428">
        <f t="shared" si="91"/>
        <v>2015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8320</v>
      </c>
      <c r="P1429" t="s">
        <v>8339</v>
      </c>
      <c r="Q1429" s="11">
        <f t="shared" si="89"/>
        <v>8.3799999999999999E-2</v>
      </c>
      <c r="R1429">
        <f t="shared" si="90"/>
        <v>104.75</v>
      </c>
      <c r="S1429" s="16">
        <f t="shared" si="88"/>
        <v>42601.851678240739</v>
      </c>
      <c r="T1429">
        <f t="shared" si="91"/>
        <v>2016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8320</v>
      </c>
      <c r="P1430" t="s">
        <v>8339</v>
      </c>
      <c r="Q1430" s="11">
        <f t="shared" si="89"/>
        <v>4.4999999999999998E-2</v>
      </c>
      <c r="R1430">
        <f t="shared" si="90"/>
        <v>15</v>
      </c>
      <c r="S1430" s="16">
        <f t="shared" si="88"/>
        <v>42432.379826388889</v>
      </c>
      <c r="T1430">
        <f t="shared" si="91"/>
        <v>2016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8320</v>
      </c>
      <c r="P1431" t="s">
        <v>8339</v>
      </c>
      <c r="Q1431" s="11">
        <f t="shared" si="89"/>
        <v>0</v>
      </c>
      <c r="R1431">
        <f t="shared" si="90"/>
        <v>0</v>
      </c>
      <c r="S1431" s="16">
        <f t="shared" si="88"/>
        <v>42074.060671296291</v>
      </c>
      <c r="T1431">
        <f t="shared" si="91"/>
        <v>2015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8320</v>
      </c>
      <c r="P1432" t="s">
        <v>8339</v>
      </c>
      <c r="Q1432" s="11">
        <f t="shared" si="89"/>
        <v>8.0600000000000005E-2</v>
      </c>
      <c r="R1432">
        <f t="shared" si="90"/>
        <v>80.599999999999994</v>
      </c>
      <c r="S1432" s="16">
        <f t="shared" si="88"/>
        <v>41961.813518518517</v>
      </c>
      <c r="T1432">
        <f t="shared" si="91"/>
        <v>2014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8320</v>
      </c>
      <c r="P1433" t="s">
        <v>8339</v>
      </c>
      <c r="Q1433" s="11">
        <f t="shared" si="89"/>
        <v>0.31947058823529412</v>
      </c>
      <c r="R1433">
        <f t="shared" si="90"/>
        <v>115.55</v>
      </c>
      <c r="S1433" s="16">
        <f t="shared" si="88"/>
        <v>42304.210833333331</v>
      </c>
      <c r="T1433">
        <f t="shared" si="91"/>
        <v>2015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8320</v>
      </c>
      <c r="P1434" t="s">
        <v>8339</v>
      </c>
      <c r="Q1434" s="11">
        <f t="shared" si="89"/>
        <v>0</v>
      </c>
      <c r="R1434">
        <f t="shared" si="90"/>
        <v>0</v>
      </c>
      <c r="S1434" s="16">
        <f t="shared" si="88"/>
        <v>42175.780416666668</v>
      </c>
      <c r="T1434">
        <f t="shared" si="91"/>
        <v>2015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8320</v>
      </c>
      <c r="P1435" t="s">
        <v>8339</v>
      </c>
      <c r="Q1435" s="11">
        <f t="shared" si="89"/>
        <v>6.7083333333333328E-2</v>
      </c>
      <c r="R1435">
        <f t="shared" si="90"/>
        <v>80.5</v>
      </c>
      <c r="S1435" s="16">
        <f t="shared" si="88"/>
        <v>42673.625868055555</v>
      </c>
      <c r="T1435">
        <f t="shared" si="91"/>
        <v>2016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8320</v>
      </c>
      <c r="P1436" t="s">
        <v>8339</v>
      </c>
      <c r="Q1436" s="11">
        <f t="shared" si="89"/>
        <v>9.987804878048781E-2</v>
      </c>
      <c r="R1436">
        <f t="shared" si="90"/>
        <v>744.55</v>
      </c>
      <c r="S1436" s="16">
        <f t="shared" si="88"/>
        <v>42142.767106481479</v>
      </c>
      <c r="T1436">
        <f t="shared" si="91"/>
        <v>2015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8320</v>
      </c>
      <c r="P1437" t="s">
        <v>8339</v>
      </c>
      <c r="Q1437" s="11">
        <f t="shared" si="89"/>
        <v>1E-3</v>
      </c>
      <c r="R1437">
        <f t="shared" si="90"/>
        <v>7.5</v>
      </c>
      <c r="S1437" s="16">
        <f t="shared" si="88"/>
        <v>42258.780324074076</v>
      </c>
      <c r="T1437">
        <f t="shared" si="91"/>
        <v>2015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8320</v>
      </c>
      <c r="P1438" t="s">
        <v>8339</v>
      </c>
      <c r="Q1438" s="11">
        <f t="shared" si="89"/>
        <v>7.7000000000000002E-3</v>
      </c>
      <c r="R1438">
        <f t="shared" si="90"/>
        <v>38.5</v>
      </c>
      <c r="S1438" s="16">
        <f t="shared" si="88"/>
        <v>42391.35019675926</v>
      </c>
      <c r="T1438">
        <f t="shared" si="91"/>
        <v>2016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8320</v>
      </c>
      <c r="P1439" t="s">
        <v>8339</v>
      </c>
      <c r="Q1439" s="11">
        <f t="shared" si="89"/>
        <v>0.26900000000000002</v>
      </c>
      <c r="R1439">
        <f t="shared" si="90"/>
        <v>36.68</v>
      </c>
      <c r="S1439" s="16">
        <f t="shared" si="88"/>
        <v>41796.531701388885</v>
      </c>
      <c r="T1439">
        <f t="shared" si="91"/>
        <v>2014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8320</v>
      </c>
      <c r="P1440" t="s">
        <v>8339</v>
      </c>
      <c r="Q1440" s="11">
        <f t="shared" si="89"/>
        <v>0.03</v>
      </c>
      <c r="R1440">
        <f t="shared" si="90"/>
        <v>75</v>
      </c>
      <c r="S1440" s="16">
        <f t="shared" si="88"/>
        <v>42457.871516203704</v>
      </c>
      <c r="T1440">
        <f t="shared" si="91"/>
        <v>2016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8320</v>
      </c>
      <c r="P1441" t="s">
        <v>8339</v>
      </c>
      <c r="Q1441" s="11">
        <f t="shared" si="89"/>
        <v>6.6055045871559637E-2</v>
      </c>
      <c r="R1441">
        <f t="shared" si="90"/>
        <v>30</v>
      </c>
      <c r="S1441" s="16">
        <f t="shared" si="88"/>
        <v>42040.829872685179</v>
      </c>
      <c r="T1441">
        <f t="shared" si="91"/>
        <v>2015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8320</v>
      </c>
      <c r="P1442" t="s">
        <v>8339</v>
      </c>
      <c r="Q1442" s="11">
        <f t="shared" si="89"/>
        <v>7.6923076923076926E-5</v>
      </c>
      <c r="R1442">
        <f t="shared" si="90"/>
        <v>1</v>
      </c>
      <c r="S1442" s="16">
        <f t="shared" si="88"/>
        <v>42486.748414351852</v>
      </c>
      <c r="T1442">
        <f t="shared" si="91"/>
        <v>2016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8320</v>
      </c>
      <c r="P1443" t="s">
        <v>8339</v>
      </c>
      <c r="Q1443" s="11">
        <f t="shared" si="89"/>
        <v>1.1222222222222222E-2</v>
      </c>
      <c r="R1443">
        <f t="shared" si="90"/>
        <v>673.33</v>
      </c>
      <c r="S1443" s="16">
        <f t="shared" si="88"/>
        <v>42198.765844907408</v>
      </c>
      <c r="T1443">
        <f t="shared" si="91"/>
        <v>2015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8320</v>
      </c>
      <c r="P1444" t="s">
        <v>8339</v>
      </c>
      <c r="Q1444" s="11">
        <f t="shared" si="89"/>
        <v>0</v>
      </c>
      <c r="R1444">
        <f t="shared" si="90"/>
        <v>0</v>
      </c>
      <c r="S1444" s="16">
        <f t="shared" si="88"/>
        <v>42485.64534722222</v>
      </c>
      <c r="T1444">
        <f t="shared" si="91"/>
        <v>2016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8320</v>
      </c>
      <c r="P1445" t="s">
        <v>8339</v>
      </c>
      <c r="Q1445" s="11">
        <f t="shared" si="89"/>
        <v>0</v>
      </c>
      <c r="R1445">
        <f t="shared" si="90"/>
        <v>0</v>
      </c>
      <c r="S1445" s="16">
        <f t="shared" si="88"/>
        <v>42707.926030092596</v>
      </c>
      <c r="T1445">
        <f t="shared" si="91"/>
        <v>2016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8320</v>
      </c>
      <c r="P1446" t="s">
        <v>8339</v>
      </c>
      <c r="Q1446" s="11">
        <f t="shared" si="89"/>
        <v>0</v>
      </c>
      <c r="R1446">
        <f t="shared" si="90"/>
        <v>0</v>
      </c>
      <c r="S1446" s="16">
        <f t="shared" si="88"/>
        <v>42199.873402777783</v>
      </c>
      <c r="T1446">
        <f t="shared" si="91"/>
        <v>2015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8320</v>
      </c>
      <c r="P1447" t="s">
        <v>8339</v>
      </c>
      <c r="Q1447" s="11">
        <f t="shared" si="89"/>
        <v>0</v>
      </c>
      <c r="R1447">
        <f t="shared" si="90"/>
        <v>0</v>
      </c>
      <c r="S1447" s="16">
        <f t="shared" si="88"/>
        <v>42139.542303240742</v>
      </c>
      <c r="T1447">
        <f t="shared" si="91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8320</v>
      </c>
      <c r="P1448" t="s">
        <v>8339</v>
      </c>
      <c r="Q1448" s="11">
        <f t="shared" si="89"/>
        <v>0</v>
      </c>
      <c r="R1448">
        <f t="shared" si="90"/>
        <v>0</v>
      </c>
      <c r="S1448" s="16">
        <f t="shared" si="88"/>
        <v>42461.447662037041</v>
      </c>
      <c r="T1448">
        <f t="shared" si="91"/>
        <v>2016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8320</v>
      </c>
      <c r="P1449" t="s">
        <v>8339</v>
      </c>
      <c r="Q1449" s="11">
        <f t="shared" si="89"/>
        <v>1.4999999999999999E-4</v>
      </c>
      <c r="R1449">
        <f t="shared" si="90"/>
        <v>25</v>
      </c>
      <c r="S1449" s="16">
        <f t="shared" si="88"/>
        <v>42529.730717592596</v>
      </c>
      <c r="T1449">
        <f t="shared" si="91"/>
        <v>2016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8320</v>
      </c>
      <c r="P1450" t="s">
        <v>8339</v>
      </c>
      <c r="Q1450" s="11">
        <f t="shared" si="89"/>
        <v>0</v>
      </c>
      <c r="R1450">
        <f t="shared" si="90"/>
        <v>0</v>
      </c>
      <c r="S1450" s="16">
        <f t="shared" si="88"/>
        <v>42115.936550925922</v>
      </c>
      <c r="T1450">
        <f t="shared" si="91"/>
        <v>2015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8320</v>
      </c>
      <c r="P1451" t="s">
        <v>8339</v>
      </c>
      <c r="Q1451" s="11">
        <f t="shared" si="89"/>
        <v>0</v>
      </c>
      <c r="R1451">
        <f t="shared" si="90"/>
        <v>0</v>
      </c>
      <c r="S1451" s="16">
        <f t="shared" si="88"/>
        <v>42086.811400462961</v>
      </c>
      <c r="T1451">
        <f t="shared" si="91"/>
        <v>2015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8320</v>
      </c>
      <c r="P1452" t="s">
        <v>8339</v>
      </c>
      <c r="Q1452" s="11">
        <f t="shared" si="89"/>
        <v>1.0000000000000001E-5</v>
      </c>
      <c r="R1452">
        <f t="shared" si="90"/>
        <v>1</v>
      </c>
      <c r="S1452" s="16">
        <f t="shared" si="88"/>
        <v>42390.171261574069</v>
      </c>
      <c r="T1452">
        <f t="shared" si="91"/>
        <v>2016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8320</v>
      </c>
      <c r="P1453" t="s">
        <v>8339</v>
      </c>
      <c r="Q1453" s="11">
        <f t="shared" si="89"/>
        <v>1.0554089709762533E-4</v>
      </c>
      <c r="R1453">
        <f t="shared" si="90"/>
        <v>1</v>
      </c>
      <c r="S1453" s="16">
        <f t="shared" si="88"/>
        <v>41931.959016203706</v>
      </c>
      <c r="T1453">
        <f t="shared" si="91"/>
        <v>2014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8320</v>
      </c>
      <c r="P1454" t="s">
        <v>8339</v>
      </c>
      <c r="Q1454" s="11">
        <f t="shared" si="89"/>
        <v>0</v>
      </c>
      <c r="R1454">
        <f t="shared" si="90"/>
        <v>0</v>
      </c>
      <c r="S1454" s="16">
        <f t="shared" si="88"/>
        <v>41818.703275462962</v>
      </c>
      <c r="T1454">
        <f t="shared" si="91"/>
        <v>2014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8320</v>
      </c>
      <c r="P1455" t="s">
        <v>8339</v>
      </c>
      <c r="Q1455" s="11">
        <f t="shared" si="89"/>
        <v>0</v>
      </c>
      <c r="R1455">
        <f t="shared" si="90"/>
        <v>0</v>
      </c>
      <c r="S1455" s="16">
        <f t="shared" si="88"/>
        <v>42795.696145833332</v>
      </c>
      <c r="T1455">
        <f t="shared" si="91"/>
        <v>2017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8320</v>
      </c>
      <c r="P1456" t="s">
        <v>8339</v>
      </c>
      <c r="Q1456" s="11">
        <f t="shared" si="89"/>
        <v>8.5714285714285719E-3</v>
      </c>
      <c r="R1456">
        <f t="shared" si="90"/>
        <v>15</v>
      </c>
      <c r="S1456" s="16">
        <f t="shared" si="88"/>
        <v>42463.866666666669</v>
      </c>
      <c r="T1456">
        <f t="shared" si="91"/>
        <v>2016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8320</v>
      </c>
      <c r="P1457" t="s">
        <v>8339</v>
      </c>
      <c r="Q1457" s="11">
        <f t="shared" si="89"/>
        <v>0.105</v>
      </c>
      <c r="R1457">
        <f t="shared" si="90"/>
        <v>225</v>
      </c>
      <c r="S1457" s="16">
        <f t="shared" si="88"/>
        <v>41832.672685185185</v>
      </c>
      <c r="T1457">
        <f t="shared" si="91"/>
        <v>2014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8320</v>
      </c>
      <c r="P1458" t="s">
        <v>8339</v>
      </c>
      <c r="Q1458" s="11">
        <f t="shared" si="89"/>
        <v>2.9000000000000001E-2</v>
      </c>
      <c r="R1458">
        <f t="shared" si="90"/>
        <v>48.33</v>
      </c>
      <c r="S1458" s="16">
        <f t="shared" si="88"/>
        <v>42708.668576388889</v>
      </c>
      <c r="T1458">
        <f t="shared" si="91"/>
        <v>2016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8320</v>
      </c>
      <c r="P1459" t="s">
        <v>8339</v>
      </c>
      <c r="Q1459" s="11">
        <f t="shared" si="89"/>
        <v>0</v>
      </c>
      <c r="R1459">
        <f t="shared" si="90"/>
        <v>0</v>
      </c>
      <c r="S1459" s="16">
        <f t="shared" si="88"/>
        <v>42289.89634259259</v>
      </c>
      <c r="T1459">
        <f t="shared" si="91"/>
        <v>2015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8320</v>
      </c>
      <c r="P1460" t="s">
        <v>8339</v>
      </c>
      <c r="Q1460" s="11">
        <f t="shared" si="89"/>
        <v>0</v>
      </c>
      <c r="R1460">
        <f t="shared" si="90"/>
        <v>0</v>
      </c>
      <c r="S1460" s="16">
        <f t="shared" si="88"/>
        <v>41831.705555555556</v>
      </c>
      <c r="T1460">
        <f t="shared" si="91"/>
        <v>2014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8320</v>
      </c>
      <c r="P1461" t="s">
        <v>8339</v>
      </c>
      <c r="Q1461" s="11">
        <f t="shared" si="89"/>
        <v>0</v>
      </c>
      <c r="R1461">
        <f t="shared" si="90"/>
        <v>0</v>
      </c>
      <c r="S1461" s="16">
        <f t="shared" si="88"/>
        <v>42312.204814814817</v>
      </c>
      <c r="T1461">
        <f t="shared" si="91"/>
        <v>2015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8320</v>
      </c>
      <c r="P1462" t="s">
        <v>8339</v>
      </c>
      <c r="Q1462" s="11">
        <f t="shared" si="89"/>
        <v>0</v>
      </c>
      <c r="R1462">
        <f t="shared" si="90"/>
        <v>0</v>
      </c>
      <c r="S1462" s="16">
        <f t="shared" si="88"/>
        <v>41915.896967592591</v>
      </c>
      <c r="T1462">
        <f t="shared" si="91"/>
        <v>2014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8320</v>
      </c>
      <c r="P1463" t="s">
        <v>8340</v>
      </c>
      <c r="Q1463" s="11">
        <f t="shared" si="89"/>
        <v>1.012446</v>
      </c>
      <c r="R1463">
        <f t="shared" si="90"/>
        <v>44.67</v>
      </c>
      <c r="S1463" s="16">
        <f t="shared" si="88"/>
        <v>41899.645300925928</v>
      </c>
      <c r="T1463">
        <f t="shared" si="91"/>
        <v>2014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8320</v>
      </c>
      <c r="P1464" t="s">
        <v>8340</v>
      </c>
      <c r="Q1464" s="11">
        <f t="shared" si="89"/>
        <v>1.085175</v>
      </c>
      <c r="R1464">
        <f t="shared" si="90"/>
        <v>28.94</v>
      </c>
      <c r="S1464" s="16">
        <f t="shared" si="88"/>
        <v>41344.662858796299</v>
      </c>
      <c r="T1464">
        <f t="shared" si="91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8320</v>
      </c>
      <c r="P1465" t="s">
        <v>8340</v>
      </c>
      <c r="Q1465" s="11">
        <f t="shared" si="89"/>
        <v>1.4766666666666666</v>
      </c>
      <c r="R1465">
        <f t="shared" si="90"/>
        <v>35.44</v>
      </c>
      <c r="S1465" s="16">
        <f t="shared" si="88"/>
        <v>41326.911319444444</v>
      </c>
      <c r="T1465">
        <f t="shared" si="91"/>
        <v>2013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8320</v>
      </c>
      <c r="P1466" t="s">
        <v>8340</v>
      </c>
      <c r="Q1466" s="11">
        <f t="shared" si="89"/>
        <v>1.6319999999999999</v>
      </c>
      <c r="R1466">
        <f t="shared" si="90"/>
        <v>34.869999999999997</v>
      </c>
      <c r="S1466" s="16">
        <f t="shared" si="88"/>
        <v>41291.661550925928</v>
      </c>
      <c r="T1466">
        <f t="shared" si="91"/>
        <v>2013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8320</v>
      </c>
      <c r="P1467" t="s">
        <v>8340</v>
      </c>
      <c r="Q1467" s="11">
        <f t="shared" si="89"/>
        <v>4.5641449999999999</v>
      </c>
      <c r="R1467">
        <f t="shared" si="90"/>
        <v>52.62</v>
      </c>
      <c r="S1467" s="16">
        <f t="shared" si="88"/>
        <v>40959.734398148146</v>
      </c>
      <c r="T1467">
        <f t="shared" si="91"/>
        <v>2012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8320</v>
      </c>
      <c r="P1468" t="s">
        <v>8340</v>
      </c>
      <c r="Q1468" s="11">
        <f t="shared" si="89"/>
        <v>1.0787731249999999</v>
      </c>
      <c r="R1468">
        <f t="shared" si="90"/>
        <v>69.599999999999994</v>
      </c>
      <c r="S1468" s="16">
        <f t="shared" si="88"/>
        <v>42340.172060185185</v>
      </c>
      <c r="T1468">
        <f t="shared" si="91"/>
        <v>2015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8320</v>
      </c>
      <c r="P1469" t="s">
        <v>8340</v>
      </c>
      <c r="Q1469" s="11">
        <f t="shared" si="89"/>
        <v>1.1508</v>
      </c>
      <c r="R1469">
        <f t="shared" si="90"/>
        <v>76.72</v>
      </c>
      <c r="S1469" s="16">
        <f t="shared" si="88"/>
        <v>40933.80190972222</v>
      </c>
      <c r="T1469">
        <f t="shared" si="91"/>
        <v>2012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8320</v>
      </c>
      <c r="P1470" t="s">
        <v>8340</v>
      </c>
      <c r="Q1470" s="11">
        <f t="shared" si="89"/>
        <v>1.0236842105263158</v>
      </c>
      <c r="R1470">
        <f t="shared" si="90"/>
        <v>33.19</v>
      </c>
      <c r="S1470" s="16">
        <f t="shared" si="88"/>
        <v>40646.014456018522</v>
      </c>
      <c r="T1470">
        <f t="shared" si="91"/>
        <v>2011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8320</v>
      </c>
      <c r="P1471" t="s">
        <v>8340</v>
      </c>
      <c r="Q1471" s="11">
        <f t="shared" si="89"/>
        <v>1.0842485875706214</v>
      </c>
      <c r="R1471">
        <f t="shared" si="90"/>
        <v>149.46</v>
      </c>
      <c r="S1471" s="16">
        <f t="shared" si="88"/>
        <v>41290.598483796297</v>
      </c>
      <c r="T1471">
        <f t="shared" si="91"/>
        <v>2013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8320</v>
      </c>
      <c r="P1472" t="s">
        <v>8340</v>
      </c>
      <c r="Q1472" s="11">
        <f t="shared" si="89"/>
        <v>1.2513333333333334</v>
      </c>
      <c r="R1472">
        <f t="shared" si="90"/>
        <v>23.17</v>
      </c>
      <c r="S1472" s="16">
        <f t="shared" si="88"/>
        <v>41250.827118055553</v>
      </c>
      <c r="T1472">
        <f t="shared" si="91"/>
        <v>2012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8320</v>
      </c>
      <c r="P1473" t="s">
        <v>8340</v>
      </c>
      <c r="Q1473" s="11">
        <f t="shared" si="89"/>
        <v>1.03840625</v>
      </c>
      <c r="R1473">
        <f t="shared" si="90"/>
        <v>96.88</v>
      </c>
      <c r="S1473" s="16">
        <f t="shared" si="88"/>
        <v>42073.957569444443</v>
      </c>
      <c r="T1473">
        <f t="shared" si="91"/>
        <v>2015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8320</v>
      </c>
      <c r="P1474" t="s">
        <v>8340</v>
      </c>
      <c r="Q1474" s="11">
        <f t="shared" si="89"/>
        <v>1.3870400000000001</v>
      </c>
      <c r="R1474">
        <f t="shared" si="90"/>
        <v>103.2</v>
      </c>
      <c r="S1474" s="16">
        <f t="shared" ref="S1474:S1537" si="92">(((J1474/60)/60)/24)+DATE(1970,1,1)</f>
        <v>41533.542858796296</v>
      </c>
      <c r="T1474">
        <f t="shared" si="91"/>
        <v>2013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8320</v>
      </c>
      <c r="P1475" t="s">
        <v>8340</v>
      </c>
      <c r="Q1475" s="11">
        <f t="shared" ref="Q1475:Q1538" si="93">E1475/D1475</f>
        <v>1.20516</v>
      </c>
      <c r="R1475">
        <f t="shared" ref="R1475:R1538" si="94">IFERROR(ROUND(E1475/L1475,2),0)</f>
        <v>38.46</v>
      </c>
      <c r="S1475" s="16">
        <f t="shared" si="92"/>
        <v>40939.979618055557</v>
      </c>
      <c r="T1475">
        <f t="shared" ref="T1475:T1538" si="95">YEAR(S1475)</f>
        <v>2012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8320</v>
      </c>
      <c r="P1476" t="s">
        <v>8340</v>
      </c>
      <c r="Q1476" s="11">
        <f t="shared" si="93"/>
        <v>1.1226666666666667</v>
      </c>
      <c r="R1476">
        <f t="shared" si="94"/>
        <v>44.32</v>
      </c>
      <c r="S1476" s="16">
        <f t="shared" si="92"/>
        <v>41500.727916666663</v>
      </c>
      <c r="T1476">
        <f t="shared" si="95"/>
        <v>2013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8320</v>
      </c>
      <c r="P1477" t="s">
        <v>8340</v>
      </c>
      <c r="Q1477" s="11">
        <f t="shared" si="93"/>
        <v>1.8866966666666667</v>
      </c>
      <c r="R1477">
        <f t="shared" si="94"/>
        <v>64.17</v>
      </c>
      <c r="S1477" s="16">
        <f t="shared" si="92"/>
        <v>41960.722951388889</v>
      </c>
      <c r="T1477">
        <f t="shared" si="95"/>
        <v>2014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8320</v>
      </c>
      <c r="P1478" t="s">
        <v>8340</v>
      </c>
      <c r="Q1478" s="11">
        <f t="shared" si="93"/>
        <v>6.6155466666666669</v>
      </c>
      <c r="R1478">
        <f t="shared" si="94"/>
        <v>43.33</v>
      </c>
      <c r="S1478" s="16">
        <f t="shared" si="92"/>
        <v>40766.041921296295</v>
      </c>
      <c r="T1478">
        <f t="shared" si="95"/>
        <v>2011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8320</v>
      </c>
      <c r="P1479" t="s">
        <v>8340</v>
      </c>
      <c r="Q1479" s="11">
        <f t="shared" si="93"/>
        <v>1.1131</v>
      </c>
      <c r="R1479">
        <f t="shared" si="94"/>
        <v>90.5</v>
      </c>
      <c r="S1479" s="16">
        <f t="shared" si="92"/>
        <v>40840.615787037037</v>
      </c>
      <c r="T1479">
        <f t="shared" si="95"/>
        <v>2011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8320</v>
      </c>
      <c r="P1480" t="s">
        <v>8340</v>
      </c>
      <c r="Q1480" s="11">
        <f t="shared" si="93"/>
        <v>11.8161422</v>
      </c>
      <c r="R1480">
        <f t="shared" si="94"/>
        <v>29.19</v>
      </c>
      <c r="S1480" s="16">
        <f t="shared" si="92"/>
        <v>41394.871678240743</v>
      </c>
      <c r="T1480">
        <f t="shared" si="95"/>
        <v>2013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8320</v>
      </c>
      <c r="P1481" t="s">
        <v>8340</v>
      </c>
      <c r="Q1481" s="11">
        <f t="shared" si="93"/>
        <v>1.37375</v>
      </c>
      <c r="R1481">
        <f t="shared" si="94"/>
        <v>30.96</v>
      </c>
      <c r="S1481" s="16">
        <f t="shared" si="92"/>
        <v>41754.745243055557</v>
      </c>
      <c r="T1481">
        <f t="shared" si="95"/>
        <v>2014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8320</v>
      </c>
      <c r="P1482" t="s">
        <v>8340</v>
      </c>
      <c r="Q1482" s="11">
        <f t="shared" si="93"/>
        <v>1.170404</v>
      </c>
      <c r="R1482">
        <f t="shared" si="94"/>
        <v>92.16</v>
      </c>
      <c r="S1482" s="16">
        <f t="shared" si="92"/>
        <v>41464.934016203704</v>
      </c>
      <c r="T1482">
        <f t="shared" si="95"/>
        <v>2013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8320</v>
      </c>
      <c r="P1483" t="s">
        <v>8322</v>
      </c>
      <c r="Q1483" s="11">
        <f t="shared" si="93"/>
        <v>2.1000000000000001E-2</v>
      </c>
      <c r="R1483">
        <f t="shared" si="94"/>
        <v>17.5</v>
      </c>
      <c r="S1483" s="16">
        <f t="shared" si="92"/>
        <v>41550.922974537039</v>
      </c>
      <c r="T1483">
        <f t="shared" si="95"/>
        <v>2013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8320</v>
      </c>
      <c r="P1484" t="s">
        <v>8322</v>
      </c>
      <c r="Q1484" s="11">
        <f t="shared" si="93"/>
        <v>1E-3</v>
      </c>
      <c r="R1484">
        <f t="shared" si="94"/>
        <v>5</v>
      </c>
      <c r="S1484" s="16">
        <f t="shared" si="92"/>
        <v>41136.85805555556</v>
      </c>
      <c r="T1484">
        <f t="shared" si="95"/>
        <v>2012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8320</v>
      </c>
      <c r="P1485" t="s">
        <v>8322</v>
      </c>
      <c r="Q1485" s="11">
        <f t="shared" si="93"/>
        <v>7.1428571428571426E-3</v>
      </c>
      <c r="R1485">
        <f t="shared" si="94"/>
        <v>25</v>
      </c>
      <c r="S1485" s="16">
        <f t="shared" si="92"/>
        <v>42548.192997685182</v>
      </c>
      <c r="T1485">
        <f t="shared" si="95"/>
        <v>2016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8320</v>
      </c>
      <c r="P1486" t="s">
        <v>8322</v>
      </c>
      <c r="Q1486" s="11">
        <f t="shared" si="93"/>
        <v>0</v>
      </c>
      <c r="R1486">
        <f t="shared" si="94"/>
        <v>0</v>
      </c>
      <c r="S1486" s="16">
        <f t="shared" si="92"/>
        <v>41053.200960648144</v>
      </c>
      <c r="T1486">
        <f t="shared" si="95"/>
        <v>2012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8320</v>
      </c>
      <c r="P1487" t="s">
        <v>8322</v>
      </c>
      <c r="Q1487" s="11">
        <f t="shared" si="93"/>
        <v>2.2388059701492536E-2</v>
      </c>
      <c r="R1487">
        <f t="shared" si="94"/>
        <v>50</v>
      </c>
      <c r="S1487" s="16">
        <f t="shared" si="92"/>
        <v>42130.795983796299</v>
      </c>
      <c r="T1487">
        <f t="shared" si="95"/>
        <v>2015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8320</v>
      </c>
      <c r="P1488" t="s">
        <v>8322</v>
      </c>
      <c r="Q1488" s="11">
        <f t="shared" si="93"/>
        <v>2.3999999999999998E-3</v>
      </c>
      <c r="R1488">
        <f t="shared" si="94"/>
        <v>16</v>
      </c>
      <c r="S1488" s="16">
        <f t="shared" si="92"/>
        <v>42032.168530092589</v>
      </c>
      <c r="T1488">
        <f t="shared" si="95"/>
        <v>2015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8320</v>
      </c>
      <c r="P1489" t="s">
        <v>8322</v>
      </c>
      <c r="Q1489" s="11">
        <f t="shared" si="93"/>
        <v>0</v>
      </c>
      <c r="R1489">
        <f t="shared" si="94"/>
        <v>0</v>
      </c>
      <c r="S1489" s="16">
        <f t="shared" si="92"/>
        <v>42554.917488425926</v>
      </c>
      <c r="T1489">
        <f t="shared" si="95"/>
        <v>2016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8320</v>
      </c>
      <c r="P1490" t="s">
        <v>8322</v>
      </c>
      <c r="Q1490" s="11">
        <f t="shared" si="93"/>
        <v>2.4E-2</v>
      </c>
      <c r="R1490">
        <f t="shared" si="94"/>
        <v>60</v>
      </c>
      <c r="S1490" s="16">
        <f t="shared" si="92"/>
        <v>41614.563194444447</v>
      </c>
      <c r="T1490">
        <f t="shared" si="95"/>
        <v>2013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8320</v>
      </c>
      <c r="P1491" t="s">
        <v>8322</v>
      </c>
      <c r="Q1491" s="11">
        <f t="shared" si="93"/>
        <v>0</v>
      </c>
      <c r="R1491">
        <f t="shared" si="94"/>
        <v>0</v>
      </c>
      <c r="S1491" s="16">
        <f t="shared" si="92"/>
        <v>41198.611712962964</v>
      </c>
      <c r="T1491">
        <f t="shared" si="95"/>
        <v>2012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8320</v>
      </c>
      <c r="P1492" t="s">
        <v>8322</v>
      </c>
      <c r="Q1492" s="11">
        <f t="shared" si="93"/>
        <v>0.30862068965517242</v>
      </c>
      <c r="R1492">
        <f t="shared" si="94"/>
        <v>47.11</v>
      </c>
      <c r="S1492" s="16">
        <f t="shared" si="92"/>
        <v>41520.561041666668</v>
      </c>
      <c r="T1492">
        <f t="shared" si="95"/>
        <v>2013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8320</v>
      </c>
      <c r="P1493" t="s">
        <v>8322</v>
      </c>
      <c r="Q1493" s="11">
        <f t="shared" si="93"/>
        <v>8.3333333333333329E-2</v>
      </c>
      <c r="R1493">
        <f t="shared" si="94"/>
        <v>100</v>
      </c>
      <c r="S1493" s="16">
        <f t="shared" si="92"/>
        <v>41991.713460648149</v>
      </c>
      <c r="T1493">
        <f t="shared" si="95"/>
        <v>2014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8320</v>
      </c>
      <c r="P1494" t="s">
        <v>8322</v>
      </c>
      <c r="Q1494" s="11">
        <f t="shared" si="93"/>
        <v>7.4999999999999997E-3</v>
      </c>
      <c r="R1494">
        <f t="shared" si="94"/>
        <v>15</v>
      </c>
      <c r="S1494" s="16">
        <f t="shared" si="92"/>
        <v>40682.884791666671</v>
      </c>
      <c r="T1494">
        <f t="shared" si="95"/>
        <v>2011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8320</v>
      </c>
      <c r="P1495" t="s">
        <v>8322</v>
      </c>
      <c r="Q1495" s="11">
        <f t="shared" si="93"/>
        <v>0</v>
      </c>
      <c r="R1495">
        <f t="shared" si="94"/>
        <v>0</v>
      </c>
      <c r="S1495" s="16">
        <f t="shared" si="92"/>
        <v>41411.866608796299</v>
      </c>
      <c r="T1495">
        <f t="shared" si="95"/>
        <v>2013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8320</v>
      </c>
      <c r="P1496" t="s">
        <v>8322</v>
      </c>
      <c r="Q1496" s="11">
        <f t="shared" si="93"/>
        <v>8.8999999999999996E-2</v>
      </c>
      <c r="R1496">
        <f t="shared" si="94"/>
        <v>40.450000000000003</v>
      </c>
      <c r="S1496" s="16">
        <f t="shared" si="92"/>
        <v>42067.722372685181</v>
      </c>
      <c r="T1496">
        <f t="shared" si="95"/>
        <v>2015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8320</v>
      </c>
      <c r="P1497" t="s">
        <v>8322</v>
      </c>
      <c r="Q1497" s="11">
        <f t="shared" si="93"/>
        <v>0</v>
      </c>
      <c r="R1497">
        <f t="shared" si="94"/>
        <v>0</v>
      </c>
      <c r="S1497" s="16">
        <f t="shared" si="92"/>
        <v>40752.789710648147</v>
      </c>
      <c r="T1497">
        <f t="shared" si="95"/>
        <v>2011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8320</v>
      </c>
      <c r="P1498" t="s">
        <v>8322</v>
      </c>
      <c r="Q1498" s="11">
        <f t="shared" si="93"/>
        <v>0</v>
      </c>
      <c r="R1498">
        <f t="shared" si="94"/>
        <v>0</v>
      </c>
      <c r="S1498" s="16">
        <f t="shared" si="92"/>
        <v>41838.475219907406</v>
      </c>
      <c r="T1498">
        <f t="shared" si="95"/>
        <v>2014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8320</v>
      </c>
      <c r="P1499" t="s">
        <v>8322</v>
      </c>
      <c r="Q1499" s="11">
        <f t="shared" si="93"/>
        <v>6.666666666666667E-5</v>
      </c>
      <c r="R1499">
        <f t="shared" si="94"/>
        <v>1</v>
      </c>
      <c r="S1499" s="16">
        <f t="shared" si="92"/>
        <v>41444.64261574074</v>
      </c>
      <c r="T1499">
        <f t="shared" si="95"/>
        <v>2013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8320</v>
      </c>
      <c r="P1500" t="s">
        <v>8322</v>
      </c>
      <c r="Q1500" s="11">
        <f t="shared" si="93"/>
        <v>1.9E-2</v>
      </c>
      <c r="R1500">
        <f t="shared" si="94"/>
        <v>19</v>
      </c>
      <c r="S1500" s="16">
        <f t="shared" si="92"/>
        <v>41840.983541666668</v>
      </c>
      <c r="T1500">
        <f t="shared" si="95"/>
        <v>2014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8320</v>
      </c>
      <c r="P1501" t="s">
        <v>8322</v>
      </c>
      <c r="Q1501" s="11">
        <f t="shared" si="93"/>
        <v>2.5000000000000001E-3</v>
      </c>
      <c r="R1501">
        <f t="shared" si="94"/>
        <v>5</v>
      </c>
      <c r="S1501" s="16">
        <f t="shared" si="92"/>
        <v>42527.007326388892</v>
      </c>
      <c r="T1501">
        <f t="shared" si="95"/>
        <v>2016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8320</v>
      </c>
      <c r="P1502" t="s">
        <v>8322</v>
      </c>
      <c r="Q1502" s="11">
        <f t="shared" si="93"/>
        <v>0.25035714285714283</v>
      </c>
      <c r="R1502">
        <f t="shared" si="94"/>
        <v>46.73</v>
      </c>
      <c r="S1502" s="16">
        <f t="shared" si="92"/>
        <v>41365.904594907406</v>
      </c>
      <c r="T1502">
        <f t="shared" si="95"/>
        <v>2013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8336</v>
      </c>
      <c r="P1503" t="s">
        <v>8337</v>
      </c>
      <c r="Q1503" s="11">
        <f t="shared" si="93"/>
        <v>1.6633076923076924</v>
      </c>
      <c r="R1503">
        <f t="shared" si="94"/>
        <v>97.73</v>
      </c>
      <c r="S1503" s="16">
        <f t="shared" si="92"/>
        <v>42163.583599537036</v>
      </c>
      <c r="T1503">
        <f t="shared" si="95"/>
        <v>2015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8336</v>
      </c>
      <c r="P1504" t="s">
        <v>8337</v>
      </c>
      <c r="Q1504" s="11">
        <f t="shared" si="93"/>
        <v>1.0144545454545455</v>
      </c>
      <c r="R1504">
        <f t="shared" si="94"/>
        <v>67.84</v>
      </c>
      <c r="S1504" s="16">
        <f t="shared" si="92"/>
        <v>42426.542592592596</v>
      </c>
      <c r="T1504">
        <f t="shared" si="95"/>
        <v>2016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8336</v>
      </c>
      <c r="P1505" t="s">
        <v>8337</v>
      </c>
      <c r="Q1505" s="11">
        <f t="shared" si="93"/>
        <v>1.0789146666666667</v>
      </c>
      <c r="R1505">
        <f t="shared" si="94"/>
        <v>56.98</v>
      </c>
      <c r="S1505" s="16">
        <f t="shared" si="92"/>
        <v>42606.347233796296</v>
      </c>
      <c r="T1505">
        <f t="shared" si="95"/>
        <v>2016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8336</v>
      </c>
      <c r="P1506" t="s">
        <v>8337</v>
      </c>
      <c r="Q1506" s="11">
        <f t="shared" si="93"/>
        <v>2.7793846153846156</v>
      </c>
      <c r="R1506">
        <f t="shared" si="94"/>
        <v>67.16</v>
      </c>
      <c r="S1506" s="16">
        <f t="shared" si="92"/>
        <v>41772.657685185186</v>
      </c>
      <c r="T1506">
        <f t="shared" si="95"/>
        <v>2014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8336</v>
      </c>
      <c r="P1507" t="s">
        <v>8337</v>
      </c>
      <c r="Q1507" s="11">
        <f t="shared" si="93"/>
        <v>1.0358125</v>
      </c>
      <c r="R1507">
        <f t="shared" si="94"/>
        <v>48.04</v>
      </c>
      <c r="S1507" s="16">
        <f t="shared" si="92"/>
        <v>42414.44332175926</v>
      </c>
      <c r="T1507">
        <f t="shared" si="95"/>
        <v>2016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8336</v>
      </c>
      <c r="P1508" t="s">
        <v>8337</v>
      </c>
      <c r="Q1508" s="11">
        <f t="shared" si="93"/>
        <v>1.1140000000000001</v>
      </c>
      <c r="R1508">
        <f t="shared" si="94"/>
        <v>38.86</v>
      </c>
      <c r="S1508" s="16">
        <f t="shared" si="92"/>
        <v>41814.785925925928</v>
      </c>
      <c r="T1508">
        <f t="shared" si="95"/>
        <v>2014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8336</v>
      </c>
      <c r="P1509" t="s">
        <v>8337</v>
      </c>
      <c r="Q1509" s="11">
        <f t="shared" si="93"/>
        <v>2.15</v>
      </c>
      <c r="R1509">
        <f t="shared" si="94"/>
        <v>78.180000000000007</v>
      </c>
      <c r="S1509" s="16">
        <f t="shared" si="92"/>
        <v>40254.450335648151</v>
      </c>
      <c r="T1509">
        <f t="shared" si="95"/>
        <v>2010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8336</v>
      </c>
      <c r="P1510" t="s">
        <v>8337</v>
      </c>
      <c r="Q1510" s="11">
        <f t="shared" si="93"/>
        <v>1.1076216216216217</v>
      </c>
      <c r="R1510">
        <f t="shared" si="94"/>
        <v>97.11</v>
      </c>
      <c r="S1510" s="16">
        <f t="shared" si="92"/>
        <v>41786.614363425928</v>
      </c>
      <c r="T1510">
        <f t="shared" si="95"/>
        <v>2014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8336</v>
      </c>
      <c r="P1511" t="s">
        <v>8337</v>
      </c>
      <c r="Q1511" s="11">
        <f t="shared" si="93"/>
        <v>1.2364125714285714</v>
      </c>
      <c r="R1511">
        <f t="shared" si="94"/>
        <v>110.39</v>
      </c>
      <c r="S1511" s="16">
        <f t="shared" si="92"/>
        <v>42751.533391203702</v>
      </c>
      <c r="T1511">
        <f t="shared" si="95"/>
        <v>2017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8336</v>
      </c>
      <c r="P1512" t="s">
        <v>8337</v>
      </c>
      <c r="Q1512" s="11">
        <f t="shared" si="93"/>
        <v>1.0103500000000001</v>
      </c>
      <c r="R1512">
        <f t="shared" si="94"/>
        <v>39.92</v>
      </c>
      <c r="S1512" s="16">
        <f t="shared" si="92"/>
        <v>41809.385162037033</v>
      </c>
      <c r="T1512">
        <f t="shared" si="95"/>
        <v>2014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8336</v>
      </c>
      <c r="P1513" t="s">
        <v>8337</v>
      </c>
      <c r="Q1513" s="11">
        <f t="shared" si="93"/>
        <v>1.1179285714285714</v>
      </c>
      <c r="R1513">
        <f t="shared" si="94"/>
        <v>75.98</v>
      </c>
      <c r="S1513" s="16">
        <f t="shared" si="92"/>
        <v>42296.583379629628</v>
      </c>
      <c r="T1513">
        <f t="shared" si="95"/>
        <v>2015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8336</v>
      </c>
      <c r="P1514" t="s">
        <v>8337</v>
      </c>
      <c r="Q1514" s="11">
        <f t="shared" si="93"/>
        <v>5.5877142857142861</v>
      </c>
      <c r="R1514">
        <f t="shared" si="94"/>
        <v>58.38</v>
      </c>
      <c r="S1514" s="16">
        <f t="shared" si="92"/>
        <v>42741.684479166666</v>
      </c>
      <c r="T1514">
        <f t="shared" si="95"/>
        <v>2017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8336</v>
      </c>
      <c r="P1515" t="s">
        <v>8337</v>
      </c>
      <c r="Q1515" s="11">
        <f t="shared" si="93"/>
        <v>1.5001875</v>
      </c>
      <c r="R1515">
        <f t="shared" si="94"/>
        <v>55.82</v>
      </c>
      <c r="S1515" s="16">
        <f t="shared" si="92"/>
        <v>41806.637337962966</v>
      </c>
      <c r="T1515">
        <f t="shared" si="95"/>
        <v>2014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8336</v>
      </c>
      <c r="P1516" t="s">
        <v>8337</v>
      </c>
      <c r="Q1516" s="11">
        <f t="shared" si="93"/>
        <v>1.0647599999999999</v>
      </c>
      <c r="R1516">
        <f t="shared" si="94"/>
        <v>151.24</v>
      </c>
      <c r="S1516" s="16">
        <f t="shared" si="92"/>
        <v>42234.597685185188</v>
      </c>
      <c r="T1516">
        <f t="shared" si="95"/>
        <v>2015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8336</v>
      </c>
      <c r="P1517" t="s">
        <v>8337</v>
      </c>
      <c r="Q1517" s="11">
        <f t="shared" si="93"/>
        <v>1.57189</v>
      </c>
      <c r="R1517">
        <f t="shared" si="94"/>
        <v>849.67</v>
      </c>
      <c r="S1517" s="16">
        <f t="shared" si="92"/>
        <v>42415.253437499996</v>
      </c>
      <c r="T1517">
        <f t="shared" si="95"/>
        <v>2016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8336</v>
      </c>
      <c r="P1518" t="s">
        <v>8337</v>
      </c>
      <c r="Q1518" s="11">
        <f t="shared" si="93"/>
        <v>1.0865882352941176</v>
      </c>
      <c r="R1518">
        <f t="shared" si="94"/>
        <v>159.24</v>
      </c>
      <c r="S1518" s="16">
        <f t="shared" si="92"/>
        <v>42619.466342592597</v>
      </c>
      <c r="T1518">
        <f t="shared" si="95"/>
        <v>2016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8336</v>
      </c>
      <c r="P1519" t="s">
        <v>8337</v>
      </c>
      <c r="Q1519" s="11">
        <f t="shared" si="93"/>
        <v>1.6197999999999999</v>
      </c>
      <c r="R1519">
        <f t="shared" si="94"/>
        <v>39.51</v>
      </c>
      <c r="S1519" s="16">
        <f t="shared" si="92"/>
        <v>41948.56658564815</v>
      </c>
      <c r="T1519">
        <f t="shared" si="95"/>
        <v>2014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8336</v>
      </c>
      <c r="P1520" t="s">
        <v>8337</v>
      </c>
      <c r="Q1520" s="11">
        <f t="shared" si="93"/>
        <v>2.0536666666666665</v>
      </c>
      <c r="R1520">
        <f t="shared" si="94"/>
        <v>130.53</v>
      </c>
      <c r="S1520" s="16">
        <f t="shared" si="92"/>
        <v>41760.8200462963</v>
      </c>
      <c r="T1520">
        <f t="shared" si="95"/>
        <v>2014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8336</v>
      </c>
      <c r="P1521" t="s">
        <v>8337</v>
      </c>
      <c r="Q1521" s="11">
        <f t="shared" si="93"/>
        <v>1.033638888888889</v>
      </c>
      <c r="R1521">
        <f t="shared" si="94"/>
        <v>64.16</v>
      </c>
      <c r="S1521" s="16">
        <f t="shared" si="92"/>
        <v>41782.741701388892</v>
      </c>
      <c r="T1521">
        <f t="shared" si="95"/>
        <v>2014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8336</v>
      </c>
      <c r="P1522" t="s">
        <v>8337</v>
      </c>
      <c r="Q1522" s="11">
        <f t="shared" si="93"/>
        <v>1.0347222222222223</v>
      </c>
      <c r="R1522">
        <f t="shared" si="94"/>
        <v>111.53</v>
      </c>
      <c r="S1522" s="16">
        <f t="shared" si="92"/>
        <v>41955.857789351852</v>
      </c>
      <c r="T1522">
        <f t="shared" si="95"/>
        <v>2014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8336</v>
      </c>
      <c r="P1523" t="s">
        <v>8337</v>
      </c>
      <c r="Q1523" s="11">
        <f t="shared" si="93"/>
        <v>1.0681333333333334</v>
      </c>
      <c r="R1523">
        <f t="shared" si="94"/>
        <v>170.45</v>
      </c>
      <c r="S1523" s="16">
        <f t="shared" si="92"/>
        <v>42493.167719907404</v>
      </c>
      <c r="T1523">
        <f t="shared" si="95"/>
        <v>2016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8336</v>
      </c>
      <c r="P1524" t="s">
        <v>8337</v>
      </c>
      <c r="Q1524" s="11">
        <f t="shared" si="93"/>
        <v>1.3896574712643677</v>
      </c>
      <c r="R1524">
        <f t="shared" si="94"/>
        <v>133.74</v>
      </c>
      <c r="S1524" s="16">
        <f t="shared" si="92"/>
        <v>41899.830312500002</v>
      </c>
      <c r="T1524">
        <f t="shared" si="95"/>
        <v>2014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8336</v>
      </c>
      <c r="P1525" t="s">
        <v>8337</v>
      </c>
      <c r="Q1525" s="11">
        <f t="shared" si="93"/>
        <v>1.2484324324324325</v>
      </c>
      <c r="R1525">
        <f t="shared" si="94"/>
        <v>95.83</v>
      </c>
      <c r="S1525" s="16">
        <f t="shared" si="92"/>
        <v>41964.751342592594</v>
      </c>
      <c r="T1525">
        <f t="shared" si="95"/>
        <v>2014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8336</v>
      </c>
      <c r="P1526" t="s">
        <v>8337</v>
      </c>
      <c r="Q1526" s="11">
        <f t="shared" si="93"/>
        <v>2.0699999999999998</v>
      </c>
      <c r="R1526">
        <f t="shared" si="94"/>
        <v>221.79</v>
      </c>
      <c r="S1526" s="16">
        <f t="shared" si="92"/>
        <v>42756.501041666663</v>
      </c>
      <c r="T1526">
        <f t="shared" si="95"/>
        <v>2017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8336</v>
      </c>
      <c r="P1527" t="s">
        <v>8337</v>
      </c>
      <c r="Q1527" s="11">
        <f t="shared" si="93"/>
        <v>1.7400576923076922</v>
      </c>
      <c r="R1527">
        <f t="shared" si="94"/>
        <v>32.32</v>
      </c>
      <c r="S1527" s="16">
        <f t="shared" si="92"/>
        <v>42570.702986111108</v>
      </c>
      <c r="T1527">
        <f t="shared" si="95"/>
        <v>2016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8336</v>
      </c>
      <c r="P1528" t="s">
        <v>8337</v>
      </c>
      <c r="Q1528" s="11">
        <f t="shared" si="93"/>
        <v>1.2032608695652174</v>
      </c>
      <c r="R1528">
        <f t="shared" si="94"/>
        <v>98.84</v>
      </c>
      <c r="S1528" s="16">
        <f t="shared" si="92"/>
        <v>42339.276006944448</v>
      </c>
      <c r="T1528">
        <f t="shared" si="95"/>
        <v>2015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8336</v>
      </c>
      <c r="P1529" t="s">
        <v>8337</v>
      </c>
      <c r="Q1529" s="11">
        <f t="shared" si="93"/>
        <v>1.1044428571428573</v>
      </c>
      <c r="R1529">
        <f t="shared" si="94"/>
        <v>55.22</v>
      </c>
      <c r="S1529" s="16">
        <f t="shared" si="92"/>
        <v>42780.600532407407</v>
      </c>
      <c r="T1529">
        <f t="shared" si="95"/>
        <v>2017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8336</v>
      </c>
      <c r="P1530" t="s">
        <v>8337</v>
      </c>
      <c r="Q1530" s="11">
        <f t="shared" si="93"/>
        <v>2.8156666666666665</v>
      </c>
      <c r="R1530">
        <f t="shared" si="94"/>
        <v>52.79</v>
      </c>
      <c r="S1530" s="16">
        <f t="shared" si="92"/>
        <v>42736.732893518521</v>
      </c>
      <c r="T1530">
        <f t="shared" si="95"/>
        <v>2017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8336</v>
      </c>
      <c r="P1531" t="s">
        <v>8337</v>
      </c>
      <c r="Q1531" s="11">
        <f t="shared" si="93"/>
        <v>1.0067894736842105</v>
      </c>
      <c r="R1531">
        <f t="shared" si="94"/>
        <v>135.66999999999999</v>
      </c>
      <c r="S1531" s="16">
        <f t="shared" si="92"/>
        <v>42052.628703703704</v>
      </c>
      <c r="T1531">
        <f t="shared" si="95"/>
        <v>2015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8336</v>
      </c>
      <c r="P1532" t="s">
        <v>8337</v>
      </c>
      <c r="Q1532" s="11">
        <f t="shared" si="93"/>
        <v>1.3482571428571428</v>
      </c>
      <c r="R1532">
        <f t="shared" si="94"/>
        <v>53.99</v>
      </c>
      <c r="S1532" s="16">
        <f t="shared" si="92"/>
        <v>42275.767303240747</v>
      </c>
      <c r="T1532">
        <f t="shared" si="95"/>
        <v>2015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8336</v>
      </c>
      <c r="P1533" t="s">
        <v>8337</v>
      </c>
      <c r="Q1533" s="11">
        <f t="shared" si="93"/>
        <v>1.7595744680851064</v>
      </c>
      <c r="R1533">
        <f t="shared" si="94"/>
        <v>56.64</v>
      </c>
      <c r="S1533" s="16">
        <f t="shared" si="92"/>
        <v>41941.802384259259</v>
      </c>
      <c r="T1533">
        <f t="shared" si="95"/>
        <v>2014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8336</v>
      </c>
      <c r="P1534" t="s">
        <v>8337</v>
      </c>
      <c r="Q1534" s="11">
        <f t="shared" si="93"/>
        <v>4.8402000000000003</v>
      </c>
      <c r="R1534">
        <f t="shared" si="94"/>
        <v>82.32</v>
      </c>
      <c r="S1534" s="16">
        <f t="shared" si="92"/>
        <v>42391.475289351853</v>
      </c>
      <c r="T1534">
        <f t="shared" si="95"/>
        <v>2016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8336</v>
      </c>
      <c r="P1535" t="s">
        <v>8337</v>
      </c>
      <c r="Q1535" s="11">
        <f t="shared" si="93"/>
        <v>1.4514</v>
      </c>
      <c r="R1535">
        <f t="shared" si="94"/>
        <v>88.26</v>
      </c>
      <c r="S1535" s="16">
        <f t="shared" si="92"/>
        <v>42443.00204861111</v>
      </c>
      <c r="T1535">
        <f t="shared" si="95"/>
        <v>2016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8336</v>
      </c>
      <c r="P1536" t="s">
        <v>8337</v>
      </c>
      <c r="Q1536" s="11">
        <f t="shared" si="93"/>
        <v>4.1773333333333333</v>
      </c>
      <c r="R1536">
        <f t="shared" si="94"/>
        <v>84.91</v>
      </c>
      <c r="S1536" s="16">
        <f t="shared" si="92"/>
        <v>42221.67432870371</v>
      </c>
      <c r="T1536">
        <f t="shared" si="95"/>
        <v>2015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8336</v>
      </c>
      <c r="P1537" t="s">
        <v>8337</v>
      </c>
      <c r="Q1537" s="11">
        <f t="shared" si="93"/>
        <v>1.3242499999999999</v>
      </c>
      <c r="R1537">
        <f t="shared" si="94"/>
        <v>48.15</v>
      </c>
      <c r="S1537" s="16">
        <f t="shared" si="92"/>
        <v>42484.829062500001</v>
      </c>
      <c r="T1537">
        <f t="shared" si="95"/>
        <v>2016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8336</v>
      </c>
      <c r="P1538" t="s">
        <v>8337</v>
      </c>
      <c r="Q1538" s="11">
        <f t="shared" si="93"/>
        <v>2.5030841666666666</v>
      </c>
      <c r="R1538">
        <f t="shared" si="94"/>
        <v>66.02</v>
      </c>
      <c r="S1538" s="16">
        <f t="shared" ref="S1538:S1601" si="96">(((J1538/60)/60)/24)+DATE(1970,1,1)</f>
        <v>42213.802199074074</v>
      </c>
      <c r="T1538">
        <f t="shared" si="95"/>
        <v>2015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8336</v>
      </c>
      <c r="P1539" t="s">
        <v>8337</v>
      </c>
      <c r="Q1539" s="11">
        <f t="shared" ref="Q1539:Q1602" si="97">E1539/D1539</f>
        <v>1.7989999999999999</v>
      </c>
      <c r="R1539">
        <f t="shared" ref="R1539:R1602" si="98">IFERROR(ROUND(E1539/L1539,2),0)</f>
        <v>96.38</v>
      </c>
      <c r="S1539" s="16">
        <f t="shared" si="96"/>
        <v>42552.315127314811</v>
      </c>
      <c r="T1539">
        <f t="shared" ref="T1539:T1602" si="99">YEAR(S1539)</f>
        <v>2016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8336</v>
      </c>
      <c r="P1540" t="s">
        <v>8337</v>
      </c>
      <c r="Q1540" s="11">
        <f t="shared" si="97"/>
        <v>1.0262857142857142</v>
      </c>
      <c r="R1540">
        <f t="shared" si="98"/>
        <v>156.16999999999999</v>
      </c>
      <c r="S1540" s="16">
        <f t="shared" si="96"/>
        <v>41981.782060185185</v>
      </c>
      <c r="T1540">
        <f t="shared" si="99"/>
        <v>2014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8336</v>
      </c>
      <c r="P1541" t="s">
        <v>8337</v>
      </c>
      <c r="Q1541" s="11">
        <f t="shared" si="97"/>
        <v>1.359861</v>
      </c>
      <c r="R1541">
        <f t="shared" si="98"/>
        <v>95.76</v>
      </c>
      <c r="S1541" s="16">
        <f t="shared" si="96"/>
        <v>42705.919201388882</v>
      </c>
      <c r="T1541">
        <f t="shared" si="99"/>
        <v>2016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8336</v>
      </c>
      <c r="P1542" t="s">
        <v>8337</v>
      </c>
      <c r="Q1542" s="11">
        <f t="shared" si="97"/>
        <v>1.1786666666666668</v>
      </c>
      <c r="R1542">
        <f t="shared" si="98"/>
        <v>180.41</v>
      </c>
      <c r="S1542" s="16">
        <f t="shared" si="96"/>
        <v>41939.00712962963</v>
      </c>
      <c r="T1542">
        <f t="shared" si="99"/>
        <v>2014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8336</v>
      </c>
      <c r="P1543" t="s">
        <v>8341</v>
      </c>
      <c r="Q1543" s="11">
        <f t="shared" si="97"/>
        <v>3.3333333333333332E-4</v>
      </c>
      <c r="R1543">
        <f t="shared" si="98"/>
        <v>3</v>
      </c>
      <c r="S1543" s="16">
        <f t="shared" si="96"/>
        <v>41974.712245370371</v>
      </c>
      <c r="T1543">
        <f t="shared" si="99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8336</v>
      </c>
      <c r="P1544" t="s">
        <v>8341</v>
      </c>
      <c r="Q1544" s="11">
        <f t="shared" si="97"/>
        <v>0.04</v>
      </c>
      <c r="R1544">
        <f t="shared" si="98"/>
        <v>20</v>
      </c>
      <c r="S1544" s="16">
        <f t="shared" si="96"/>
        <v>42170.996527777781</v>
      </c>
      <c r="T1544">
        <f t="shared" si="99"/>
        <v>2015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8336</v>
      </c>
      <c r="P1545" t="s">
        <v>8341</v>
      </c>
      <c r="Q1545" s="11">
        <f t="shared" si="97"/>
        <v>4.4444444444444444E-3</v>
      </c>
      <c r="R1545">
        <f t="shared" si="98"/>
        <v>10</v>
      </c>
      <c r="S1545" s="16">
        <f t="shared" si="96"/>
        <v>41935.509652777779</v>
      </c>
      <c r="T1545">
        <f t="shared" si="99"/>
        <v>2014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8336</v>
      </c>
      <c r="P1546" t="s">
        <v>8341</v>
      </c>
      <c r="Q1546" s="11">
        <f t="shared" si="97"/>
        <v>0</v>
      </c>
      <c r="R1546">
        <f t="shared" si="98"/>
        <v>0</v>
      </c>
      <c r="S1546" s="16">
        <f t="shared" si="96"/>
        <v>42053.051203703704</v>
      </c>
      <c r="T1546">
        <f t="shared" si="99"/>
        <v>2015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8336</v>
      </c>
      <c r="P1547" t="s">
        <v>8341</v>
      </c>
      <c r="Q1547" s="11">
        <f t="shared" si="97"/>
        <v>3.3333333333333332E-4</v>
      </c>
      <c r="R1547">
        <f t="shared" si="98"/>
        <v>1</v>
      </c>
      <c r="S1547" s="16">
        <f t="shared" si="96"/>
        <v>42031.884652777779</v>
      </c>
      <c r="T1547">
        <f t="shared" si="99"/>
        <v>2015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8336</v>
      </c>
      <c r="P1548" t="s">
        <v>8341</v>
      </c>
      <c r="Q1548" s="11">
        <f t="shared" si="97"/>
        <v>0.28899999999999998</v>
      </c>
      <c r="R1548">
        <f t="shared" si="98"/>
        <v>26.27</v>
      </c>
      <c r="S1548" s="16">
        <f t="shared" si="96"/>
        <v>41839.212951388887</v>
      </c>
      <c r="T1548">
        <f t="shared" si="99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8336</v>
      </c>
      <c r="P1549" t="s">
        <v>8341</v>
      </c>
      <c r="Q1549" s="11">
        <f t="shared" si="97"/>
        <v>0</v>
      </c>
      <c r="R1549">
        <f t="shared" si="98"/>
        <v>0</v>
      </c>
      <c r="S1549" s="16">
        <f t="shared" si="96"/>
        <v>42782.426875000005</v>
      </c>
      <c r="T1549">
        <f t="shared" si="99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8336</v>
      </c>
      <c r="P1550" t="s">
        <v>8341</v>
      </c>
      <c r="Q1550" s="11">
        <f t="shared" si="97"/>
        <v>8.5714285714285715E-2</v>
      </c>
      <c r="R1550">
        <f t="shared" si="98"/>
        <v>60</v>
      </c>
      <c r="S1550" s="16">
        <f t="shared" si="96"/>
        <v>42286.88217592593</v>
      </c>
      <c r="T1550">
        <f t="shared" si="99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8336</v>
      </c>
      <c r="P1551" t="s">
        <v>8341</v>
      </c>
      <c r="Q1551" s="11">
        <f t="shared" si="97"/>
        <v>0.34</v>
      </c>
      <c r="R1551">
        <f t="shared" si="98"/>
        <v>28.33</v>
      </c>
      <c r="S1551" s="16">
        <f t="shared" si="96"/>
        <v>42281.136099537034</v>
      </c>
      <c r="T1551">
        <f t="shared" si="99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8336</v>
      </c>
      <c r="P1552" t="s">
        <v>8341</v>
      </c>
      <c r="Q1552" s="11">
        <f t="shared" si="97"/>
        <v>0.13466666666666666</v>
      </c>
      <c r="R1552">
        <f t="shared" si="98"/>
        <v>14.43</v>
      </c>
      <c r="S1552" s="16">
        <f t="shared" si="96"/>
        <v>42472.449467592596</v>
      </c>
      <c r="T1552">
        <f t="shared" si="99"/>
        <v>2016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8336</v>
      </c>
      <c r="P1553" t="s">
        <v>8341</v>
      </c>
      <c r="Q1553" s="11">
        <f t="shared" si="97"/>
        <v>0</v>
      </c>
      <c r="R1553">
        <f t="shared" si="98"/>
        <v>0</v>
      </c>
      <c r="S1553" s="16">
        <f t="shared" si="96"/>
        <v>42121.824525462958</v>
      </c>
      <c r="T1553">
        <f t="shared" si="99"/>
        <v>2015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8336</v>
      </c>
      <c r="P1554" t="s">
        <v>8341</v>
      </c>
      <c r="Q1554" s="11">
        <f t="shared" si="97"/>
        <v>0.49186046511627907</v>
      </c>
      <c r="R1554">
        <f t="shared" si="98"/>
        <v>132.19</v>
      </c>
      <c r="S1554" s="16">
        <f t="shared" si="96"/>
        <v>41892.688750000001</v>
      </c>
      <c r="T1554">
        <f t="shared" si="99"/>
        <v>2014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8336</v>
      </c>
      <c r="P1555" t="s">
        <v>8341</v>
      </c>
      <c r="Q1555" s="11">
        <f t="shared" si="97"/>
        <v>0</v>
      </c>
      <c r="R1555">
        <f t="shared" si="98"/>
        <v>0</v>
      </c>
      <c r="S1555" s="16">
        <f t="shared" si="96"/>
        <v>42219.282951388886</v>
      </c>
      <c r="T1555">
        <f t="shared" si="99"/>
        <v>2015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8336</v>
      </c>
      <c r="P1556" t="s">
        <v>8341</v>
      </c>
      <c r="Q1556" s="11">
        <f t="shared" si="97"/>
        <v>0</v>
      </c>
      <c r="R1556">
        <f t="shared" si="98"/>
        <v>0</v>
      </c>
      <c r="S1556" s="16">
        <f t="shared" si="96"/>
        <v>42188.252199074079</v>
      </c>
      <c r="T1556">
        <f t="shared" si="99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8336</v>
      </c>
      <c r="P1557" t="s">
        <v>8341</v>
      </c>
      <c r="Q1557" s="11">
        <f t="shared" si="97"/>
        <v>0</v>
      </c>
      <c r="R1557">
        <f t="shared" si="98"/>
        <v>0</v>
      </c>
      <c r="S1557" s="16">
        <f t="shared" si="96"/>
        <v>42241.613796296297</v>
      </c>
      <c r="T1557">
        <f t="shared" si="99"/>
        <v>2015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8336</v>
      </c>
      <c r="P1558" t="s">
        <v>8341</v>
      </c>
      <c r="Q1558" s="11">
        <f t="shared" si="97"/>
        <v>0.45133333333333331</v>
      </c>
      <c r="R1558">
        <f t="shared" si="98"/>
        <v>56.42</v>
      </c>
      <c r="S1558" s="16">
        <f t="shared" si="96"/>
        <v>42525.153055555551</v>
      </c>
      <c r="T1558">
        <f t="shared" si="99"/>
        <v>2016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8336</v>
      </c>
      <c r="P1559" t="s">
        <v>8341</v>
      </c>
      <c r="Q1559" s="11">
        <f t="shared" si="97"/>
        <v>0.04</v>
      </c>
      <c r="R1559">
        <f t="shared" si="98"/>
        <v>100</v>
      </c>
      <c r="S1559" s="16">
        <f t="shared" si="96"/>
        <v>41871.65315972222</v>
      </c>
      <c r="T1559">
        <f t="shared" si="99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8336</v>
      </c>
      <c r="P1560" t="s">
        <v>8341</v>
      </c>
      <c r="Q1560" s="11">
        <f t="shared" si="97"/>
        <v>4.6666666666666669E-2</v>
      </c>
      <c r="R1560">
        <f t="shared" si="98"/>
        <v>11.67</v>
      </c>
      <c r="S1560" s="16">
        <f t="shared" si="96"/>
        <v>42185.397673611107</v>
      </c>
      <c r="T1560">
        <f t="shared" si="99"/>
        <v>2015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8336</v>
      </c>
      <c r="P1561" t="s">
        <v>8341</v>
      </c>
      <c r="Q1561" s="11">
        <f t="shared" si="97"/>
        <v>3.3333333333333335E-3</v>
      </c>
      <c r="R1561">
        <f t="shared" si="98"/>
        <v>50</v>
      </c>
      <c r="S1561" s="16">
        <f t="shared" si="96"/>
        <v>42108.05322916666</v>
      </c>
      <c r="T1561">
        <f t="shared" si="99"/>
        <v>2015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8336</v>
      </c>
      <c r="P1562" t="s">
        <v>8341</v>
      </c>
      <c r="Q1562" s="11">
        <f t="shared" si="97"/>
        <v>3.7600000000000001E-2</v>
      </c>
      <c r="R1562">
        <f t="shared" si="98"/>
        <v>23.5</v>
      </c>
      <c r="S1562" s="16">
        <f t="shared" si="96"/>
        <v>41936.020752314813</v>
      </c>
      <c r="T1562">
        <f t="shared" si="99"/>
        <v>2014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8320</v>
      </c>
      <c r="P1563" t="s">
        <v>8342</v>
      </c>
      <c r="Q1563" s="11">
        <f t="shared" si="97"/>
        <v>6.7000000000000002E-3</v>
      </c>
      <c r="R1563">
        <f t="shared" si="98"/>
        <v>67</v>
      </c>
      <c r="S1563" s="16">
        <f t="shared" si="96"/>
        <v>41555.041701388887</v>
      </c>
      <c r="T1563">
        <f t="shared" si="99"/>
        <v>2013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8320</v>
      </c>
      <c r="P1564" t="s">
        <v>8342</v>
      </c>
      <c r="Q1564" s="11">
        <f t="shared" si="97"/>
        <v>0</v>
      </c>
      <c r="R1564">
        <f t="shared" si="98"/>
        <v>0</v>
      </c>
      <c r="S1564" s="16">
        <f t="shared" si="96"/>
        <v>40079.566157407404</v>
      </c>
      <c r="T1564">
        <f t="shared" si="99"/>
        <v>2009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8320</v>
      </c>
      <c r="P1565" t="s">
        <v>8342</v>
      </c>
      <c r="Q1565" s="11">
        <f t="shared" si="97"/>
        <v>1.4166666666666666E-2</v>
      </c>
      <c r="R1565">
        <f t="shared" si="98"/>
        <v>42.5</v>
      </c>
      <c r="S1565" s="16">
        <f t="shared" si="96"/>
        <v>41652.742488425924</v>
      </c>
      <c r="T1565">
        <f t="shared" si="99"/>
        <v>2014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8320</v>
      </c>
      <c r="P1566" t="s">
        <v>8342</v>
      </c>
      <c r="Q1566" s="11">
        <f t="shared" si="97"/>
        <v>1E-3</v>
      </c>
      <c r="R1566">
        <f t="shared" si="98"/>
        <v>10</v>
      </c>
      <c r="S1566" s="16">
        <f t="shared" si="96"/>
        <v>42121.367002314815</v>
      </c>
      <c r="T1566">
        <f t="shared" si="99"/>
        <v>2015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8320</v>
      </c>
      <c r="P1567" t="s">
        <v>8342</v>
      </c>
      <c r="Q1567" s="11">
        <f t="shared" si="97"/>
        <v>2.5000000000000001E-2</v>
      </c>
      <c r="R1567">
        <f t="shared" si="98"/>
        <v>100</v>
      </c>
      <c r="S1567" s="16">
        <f t="shared" si="96"/>
        <v>40672.729872685188</v>
      </c>
      <c r="T1567">
        <f t="shared" si="99"/>
        <v>2011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8320</v>
      </c>
      <c r="P1568" t="s">
        <v>8342</v>
      </c>
      <c r="Q1568" s="11">
        <f t="shared" si="97"/>
        <v>0.21249999999999999</v>
      </c>
      <c r="R1568">
        <f t="shared" si="98"/>
        <v>108.05</v>
      </c>
      <c r="S1568" s="16">
        <f t="shared" si="96"/>
        <v>42549.916712962964</v>
      </c>
      <c r="T1568">
        <f t="shared" si="99"/>
        <v>2016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8320</v>
      </c>
      <c r="P1569" t="s">
        <v>8342</v>
      </c>
      <c r="Q1569" s="11">
        <f t="shared" si="97"/>
        <v>4.1176470588235294E-2</v>
      </c>
      <c r="R1569">
        <f t="shared" si="98"/>
        <v>26.92</v>
      </c>
      <c r="S1569" s="16">
        <f t="shared" si="96"/>
        <v>41671.936863425923</v>
      </c>
      <c r="T1569">
        <f t="shared" si="99"/>
        <v>2014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8320</v>
      </c>
      <c r="P1570" t="s">
        <v>8342</v>
      </c>
      <c r="Q1570" s="11">
        <f t="shared" si="97"/>
        <v>0.13639999999999999</v>
      </c>
      <c r="R1570">
        <f t="shared" si="98"/>
        <v>155</v>
      </c>
      <c r="S1570" s="16">
        <f t="shared" si="96"/>
        <v>41962.062326388885</v>
      </c>
      <c r="T1570">
        <f t="shared" si="99"/>
        <v>2014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8320</v>
      </c>
      <c r="P1571" t="s">
        <v>8342</v>
      </c>
      <c r="Q1571" s="11">
        <f t="shared" si="97"/>
        <v>0</v>
      </c>
      <c r="R1571">
        <f t="shared" si="98"/>
        <v>0</v>
      </c>
      <c r="S1571" s="16">
        <f t="shared" si="96"/>
        <v>41389.679560185185</v>
      </c>
      <c r="T1571">
        <f t="shared" si="99"/>
        <v>2013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8320</v>
      </c>
      <c r="P1572" t="s">
        <v>8342</v>
      </c>
      <c r="Q1572" s="11">
        <f t="shared" si="97"/>
        <v>0.41399999999999998</v>
      </c>
      <c r="R1572">
        <f t="shared" si="98"/>
        <v>47.77</v>
      </c>
      <c r="S1572" s="16">
        <f t="shared" si="96"/>
        <v>42438.813449074078</v>
      </c>
      <c r="T1572">
        <f t="shared" si="99"/>
        <v>2016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8320</v>
      </c>
      <c r="P1573" t="s">
        <v>8342</v>
      </c>
      <c r="Q1573" s="11">
        <f t="shared" si="97"/>
        <v>6.6115702479338841E-3</v>
      </c>
      <c r="R1573">
        <f t="shared" si="98"/>
        <v>20</v>
      </c>
      <c r="S1573" s="16">
        <f t="shared" si="96"/>
        <v>42144.769479166673</v>
      </c>
      <c r="T1573">
        <f t="shared" si="99"/>
        <v>2015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8320</v>
      </c>
      <c r="P1574" t="s">
        <v>8342</v>
      </c>
      <c r="Q1574" s="11">
        <f t="shared" si="97"/>
        <v>0.05</v>
      </c>
      <c r="R1574">
        <f t="shared" si="98"/>
        <v>41.67</v>
      </c>
      <c r="S1574" s="16">
        <f t="shared" si="96"/>
        <v>42404.033090277779</v>
      </c>
      <c r="T1574">
        <f t="shared" si="99"/>
        <v>2016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8320</v>
      </c>
      <c r="P1575" t="s">
        <v>8342</v>
      </c>
      <c r="Q1575" s="11">
        <f t="shared" si="97"/>
        <v>2.4777777777777777E-2</v>
      </c>
      <c r="R1575">
        <f t="shared" si="98"/>
        <v>74.33</v>
      </c>
      <c r="S1575" s="16">
        <f t="shared" si="96"/>
        <v>42786.000023148154</v>
      </c>
      <c r="T1575">
        <f t="shared" si="99"/>
        <v>2017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8320</v>
      </c>
      <c r="P1576" t="s">
        <v>8342</v>
      </c>
      <c r="Q1576" s="11">
        <f t="shared" si="97"/>
        <v>5.0599999999999999E-2</v>
      </c>
      <c r="R1576">
        <f t="shared" si="98"/>
        <v>84.33</v>
      </c>
      <c r="S1576" s="16">
        <f t="shared" si="96"/>
        <v>42017.927418981482</v>
      </c>
      <c r="T1576">
        <f t="shared" si="99"/>
        <v>2015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8320</v>
      </c>
      <c r="P1577" t="s">
        <v>8342</v>
      </c>
      <c r="Q1577" s="11">
        <f t="shared" si="97"/>
        <v>0.2291</v>
      </c>
      <c r="R1577">
        <f t="shared" si="98"/>
        <v>65.459999999999994</v>
      </c>
      <c r="S1577" s="16">
        <f t="shared" si="96"/>
        <v>41799.524259259262</v>
      </c>
      <c r="T1577">
        <f t="shared" si="99"/>
        <v>2014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8320</v>
      </c>
      <c r="P1578" t="s">
        <v>8342</v>
      </c>
      <c r="Q1578" s="11">
        <f t="shared" si="97"/>
        <v>0.13</v>
      </c>
      <c r="R1578">
        <f t="shared" si="98"/>
        <v>65</v>
      </c>
      <c r="S1578" s="16">
        <f t="shared" si="96"/>
        <v>42140.879259259258</v>
      </c>
      <c r="T1578">
        <f t="shared" si="99"/>
        <v>2015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8320</v>
      </c>
      <c r="P1579" t="s">
        <v>8342</v>
      </c>
      <c r="Q1579" s="11">
        <f t="shared" si="97"/>
        <v>5.4999999999999997E-3</v>
      </c>
      <c r="R1579">
        <f t="shared" si="98"/>
        <v>27.5</v>
      </c>
      <c r="S1579" s="16">
        <f t="shared" si="96"/>
        <v>41054.847777777781</v>
      </c>
      <c r="T1579">
        <f t="shared" si="99"/>
        <v>2012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8320</v>
      </c>
      <c r="P1580" t="s">
        <v>8342</v>
      </c>
      <c r="Q1580" s="11">
        <f t="shared" si="97"/>
        <v>0.10806536636794939</v>
      </c>
      <c r="R1580">
        <f t="shared" si="98"/>
        <v>51.25</v>
      </c>
      <c r="S1580" s="16">
        <f t="shared" si="96"/>
        <v>40399.065868055557</v>
      </c>
      <c r="T1580">
        <f t="shared" si="99"/>
        <v>2010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8320</v>
      </c>
      <c r="P1581" t="s">
        <v>8342</v>
      </c>
      <c r="Q1581" s="11">
        <f t="shared" si="97"/>
        <v>8.4008400840084006E-3</v>
      </c>
      <c r="R1581">
        <f t="shared" si="98"/>
        <v>14</v>
      </c>
      <c r="S1581" s="16">
        <f t="shared" si="96"/>
        <v>41481.996423611112</v>
      </c>
      <c r="T1581">
        <f t="shared" si="99"/>
        <v>2013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8320</v>
      </c>
      <c r="P1582" t="s">
        <v>8342</v>
      </c>
      <c r="Q1582" s="11">
        <f t="shared" si="97"/>
        <v>0</v>
      </c>
      <c r="R1582">
        <f t="shared" si="98"/>
        <v>0</v>
      </c>
      <c r="S1582" s="16">
        <f t="shared" si="96"/>
        <v>40990.050069444449</v>
      </c>
      <c r="T1582">
        <f t="shared" si="99"/>
        <v>2012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8336</v>
      </c>
      <c r="P1583" t="s">
        <v>8343</v>
      </c>
      <c r="Q1583" s="11">
        <f t="shared" si="97"/>
        <v>5.0000000000000001E-3</v>
      </c>
      <c r="R1583">
        <f t="shared" si="98"/>
        <v>5</v>
      </c>
      <c r="S1583" s="16">
        <f t="shared" si="96"/>
        <v>42325.448958333334</v>
      </c>
      <c r="T1583">
        <f t="shared" si="99"/>
        <v>2015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8336</v>
      </c>
      <c r="P1584" t="s">
        <v>8343</v>
      </c>
      <c r="Q1584" s="11">
        <f t="shared" si="97"/>
        <v>9.2999999999999999E-2</v>
      </c>
      <c r="R1584">
        <f t="shared" si="98"/>
        <v>31</v>
      </c>
      <c r="S1584" s="16">
        <f t="shared" si="96"/>
        <v>42246.789965277778</v>
      </c>
      <c r="T1584">
        <f t="shared" si="99"/>
        <v>2015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8336</v>
      </c>
      <c r="P1585" t="s">
        <v>8343</v>
      </c>
      <c r="Q1585" s="11">
        <f t="shared" si="97"/>
        <v>7.5000000000000002E-4</v>
      </c>
      <c r="R1585">
        <f t="shared" si="98"/>
        <v>15</v>
      </c>
      <c r="S1585" s="16">
        <f t="shared" si="96"/>
        <v>41877.904988425929</v>
      </c>
      <c r="T1585">
        <f t="shared" si="99"/>
        <v>2014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8336</v>
      </c>
      <c r="P1586" t="s">
        <v>8343</v>
      </c>
      <c r="Q1586" s="11">
        <f t="shared" si="97"/>
        <v>0</v>
      </c>
      <c r="R1586">
        <f t="shared" si="98"/>
        <v>0</v>
      </c>
      <c r="S1586" s="16">
        <f t="shared" si="96"/>
        <v>41779.649317129632</v>
      </c>
      <c r="T1586">
        <f t="shared" si="99"/>
        <v>2014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8336</v>
      </c>
      <c r="P1587" t="s">
        <v>8343</v>
      </c>
      <c r="Q1587" s="11">
        <f t="shared" si="97"/>
        <v>0.79</v>
      </c>
      <c r="R1587">
        <f t="shared" si="98"/>
        <v>131.66999999999999</v>
      </c>
      <c r="S1587" s="16">
        <f t="shared" si="96"/>
        <v>42707.895462962959</v>
      </c>
      <c r="T1587">
        <f t="shared" si="99"/>
        <v>2016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8336</v>
      </c>
      <c r="P1588" t="s">
        <v>8343</v>
      </c>
      <c r="Q1588" s="11">
        <f t="shared" si="97"/>
        <v>0</v>
      </c>
      <c r="R1588">
        <f t="shared" si="98"/>
        <v>0</v>
      </c>
      <c r="S1588" s="16">
        <f t="shared" si="96"/>
        <v>42069.104421296302</v>
      </c>
      <c r="T1588">
        <f t="shared" si="99"/>
        <v>2015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8336</v>
      </c>
      <c r="P1589" t="s">
        <v>8343</v>
      </c>
      <c r="Q1589" s="11">
        <f t="shared" si="97"/>
        <v>1.3333333333333334E-4</v>
      </c>
      <c r="R1589">
        <f t="shared" si="98"/>
        <v>1</v>
      </c>
      <c r="S1589" s="16">
        <f t="shared" si="96"/>
        <v>41956.950983796298</v>
      </c>
      <c r="T1589">
        <f t="shared" si="99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8336</v>
      </c>
      <c r="P1590" t="s">
        <v>8343</v>
      </c>
      <c r="Q1590" s="11">
        <f t="shared" si="97"/>
        <v>0</v>
      </c>
      <c r="R1590">
        <f t="shared" si="98"/>
        <v>0</v>
      </c>
      <c r="S1590" s="16">
        <f t="shared" si="96"/>
        <v>42005.24998842593</v>
      </c>
      <c r="T1590">
        <f t="shared" si="99"/>
        <v>2015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8336</v>
      </c>
      <c r="P1591" t="s">
        <v>8343</v>
      </c>
      <c r="Q1591" s="11">
        <f t="shared" si="97"/>
        <v>0</v>
      </c>
      <c r="R1591">
        <f t="shared" si="98"/>
        <v>0</v>
      </c>
      <c r="S1591" s="16">
        <f t="shared" si="96"/>
        <v>42256.984791666662</v>
      </c>
      <c r="T1591">
        <f t="shared" si="99"/>
        <v>2015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8336</v>
      </c>
      <c r="P1592" t="s">
        <v>8343</v>
      </c>
      <c r="Q1592" s="11">
        <f t="shared" si="97"/>
        <v>1.7000000000000001E-2</v>
      </c>
      <c r="R1592">
        <f t="shared" si="98"/>
        <v>510</v>
      </c>
      <c r="S1592" s="16">
        <f t="shared" si="96"/>
        <v>42240.857222222221</v>
      </c>
      <c r="T1592">
        <f t="shared" si="99"/>
        <v>2015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8336</v>
      </c>
      <c r="P1593" t="s">
        <v>8343</v>
      </c>
      <c r="Q1593" s="11">
        <f t="shared" si="97"/>
        <v>0.29228571428571426</v>
      </c>
      <c r="R1593">
        <f t="shared" si="98"/>
        <v>44.48</v>
      </c>
      <c r="S1593" s="16">
        <f t="shared" si="96"/>
        <v>42433.726168981477</v>
      </c>
      <c r="T1593">
        <f t="shared" si="99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8336</v>
      </c>
      <c r="P1594" t="s">
        <v>8343</v>
      </c>
      <c r="Q1594" s="11">
        <f t="shared" si="97"/>
        <v>0</v>
      </c>
      <c r="R1594">
        <f t="shared" si="98"/>
        <v>0</v>
      </c>
      <c r="S1594" s="16">
        <f t="shared" si="96"/>
        <v>42046.072743055556</v>
      </c>
      <c r="T1594">
        <f t="shared" si="99"/>
        <v>2015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8336</v>
      </c>
      <c r="P1595" t="s">
        <v>8343</v>
      </c>
      <c r="Q1595" s="11">
        <f t="shared" si="97"/>
        <v>1.3636363636363637E-4</v>
      </c>
      <c r="R1595">
        <f t="shared" si="98"/>
        <v>1</v>
      </c>
      <c r="S1595" s="16">
        <f t="shared" si="96"/>
        <v>42033.845543981486</v>
      </c>
      <c r="T1595">
        <f t="shared" si="99"/>
        <v>2015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8336</v>
      </c>
      <c r="P1596" t="s">
        <v>8343</v>
      </c>
      <c r="Q1596" s="11">
        <f t="shared" si="97"/>
        <v>0.20499999999999999</v>
      </c>
      <c r="R1596">
        <f t="shared" si="98"/>
        <v>20.5</v>
      </c>
      <c r="S1596" s="16">
        <f t="shared" si="96"/>
        <v>42445.712754629625</v>
      </c>
      <c r="T1596">
        <f t="shared" si="99"/>
        <v>2016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8336</v>
      </c>
      <c r="P1597" t="s">
        <v>8343</v>
      </c>
      <c r="Q1597" s="11">
        <f t="shared" si="97"/>
        <v>2.8E-3</v>
      </c>
      <c r="R1597">
        <f t="shared" si="98"/>
        <v>40</v>
      </c>
      <c r="S1597" s="16">
        <f t="shared" si="96"/>
        <v>41780.050092592595</v>
      </c>
      <c r="T1597">
        <f t="shared" si="99"/>
        <v>2014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8336</v>
      </c>
      <c r="P1598" t="s">
        <v>8343</v>
      </c>
      <c r="Q1598" s="11">
        <f t="shared" si="97"/>
        <v>2.3076923076923078E-2</v>
      </c>
      <c r="R1598">
        <f t="shared" si="98"/>
        <v>25</v>
      </c>
      <c r="S1598" s="16">
        <f t="shared" si="96"/>
        <v>41941.430196759262</v>
      </c>
      <c r="T1598">
        <f t="shared" si="99"/>
        <v>2014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8336</v>
      </c>
      <c r="P1599" t="s">
        <v>8343</v>
      </c>
      <c r="Q1599" s="11">
        <f t="shared" si="97"/>
        <v>0</v>
      </c>
      <c r="R1599">
        <f t="shared" si="98"/>
        <v>0</v>
      </c>
      <c r="S1599" s="16">
        <f t="shared" si="96"/>
        <v>42603.354131944448</v>
      </c>
      <c r="T1599">
        <f t="shared" si="99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8336</v>
      </c>
      <c r="P1600" t="s">
        <v>8343</v>
      </c>
      <c r="Q1600" s="11">
        <f t="shared" si="97"/>
        <v>1.25E-3</v>
      </c>
      <c r="R1600">
        <f t="shared" si="98"/>
        <v>1</v>
      </c>
      <c r="S1600" s="16">
        <f t="shared" si="96"/>
        <v>42151.667337962965</v>
      </c>
      <c r="T1600">
        <f t="shared" si="99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8336</v>
      </c>
      <c r="P1601" t="s">
        <v>8343</v>
      </c>
      <c r="Q1601" s="11">
        <f t="shared" si="97"/>
        <v>0</v>
      </c>
      <c r="R1601">
        <f t="shared" si="98"/>
        <v>0</v>
      </c>
      <c r="S1601" s="16">
        <f t="shared" si="96"/>
        <v>42438.53907407407</v>
      </c>
      <c r="T1601">
        <f t="shared" si="99"/>
        <v>2016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8336</v>
      </c>
      <c r="P1602" t="s">
        <v>8343</v>
      </c>
      <c r="Q1602" s="11">
        <f t="shared" si="97"/>
        <v>7.3400000000000007E-2</v>
      </c>
      <c r="R1602">
        <f t="shared" si="98"/>
        <v>40.78</v>
      </c>
      <c r="S1602" s="16">
        <f t="shared" ref="S1602:S1665" si="100">(((J1602/60)/60)/24)+DATE(1970,1,1)</f>
        <v>41791.057314814818</v>
      </c>
      <c r="T1602">
        <f t="shared" si="99"/>
        <v>2014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8323</v>
      </c>
      <c r="P1603" t="s">
        <v>8324</v>
      </c>
      <c r="Q1603" s="11">
        <f t="shared" ref="Q1603:Q1666" si="101">E1603/D1603</f>
        <v>1.082492</v>
      </c>
      <c r="R1603">
        <f t="shared" ref="R1603:R1666" si="102">IFERROR(ROUND(E1603/L1603,2),0)</f>
        <v>48.33</v>
      </c>
      <c r="S1603" s="16">
        <f t="shared" si="100"/>
        <v>40638.092974537038</v>
      </c>
      <c r="T1603">
        <f t="shared" ref="T1603:T1666" si="103">YEAR(S1603)</f>
        <v>2011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8323</v>
      </c>
      <c r="P1604" t="s">
        <v>8324</v>
      </c>
      <c r="Q1604" s="11">
        <f t="shared" si="101"/>
        <v>1.0016666666666667</v>
      </c>
      <c r="R1604">
        <f t="shared" si="102"/>
        <v>46.95</v>
      </c>
      <c r="S1604" s="16">
        <f t="shared" si="100"/>
        <v>40788.297650462962</v>
      </c>
      <c r="T1604">
        <f t="shared" si="103"/>
        <v>2011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8323</v>
      </c>
      <c r="P1605" t="s">
        <v>8324</v>
      </c>
      <c r="Q1605" s="11">
        <f t="shared" si="101"/>
        <v>1.0003299999999999</v>
      </c>
      <c r="R1605">
        <f t="shared" si="102"/>
        <v>66.69</v>
      </c>
      <c r="S1605" s="16">
        <f t="shared" si="100"/>
        <v>40876.169664351852</v>
      </c>
      <c r="T1605">
        <f t="shared" si="103"/>
        <v>2011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8323</v>
      </c>
      <c r="P1606" t="s">
        <v>8324</v>
      </c>
      <c r="Q1606" s="11">
        <f t="shared" si="101"/>
        <v>1.2210714285714286</v>
      </c>
      <c r="R1606">
        <f t="shared" si="102"/>
        <v>48.84</v>
      </c>
      <c r="S1606" s="16">
        <f t="shared" si="100"/>
        <v>40945.845312500001</v>
      </c>
      <c r="T1606">
        <f t="shared" si="103"/>
        <v>2012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8323</v>
      </c>
      <c r="P1607" t="s">
        <v>8324</v>
      </c>
      <c r="Q1607" s="11">
        <f t="shared" si="101"/>
        <v>1.0069333333333335</v>
      </c>
      <c r="R1607">
        <f t="shared" si="102"/>
        <v>137.31</v>
      </c>
      <c r="S1607" s="16">
        <f t="shared" si="100"/>
        <v>40747.012881944444</v>
      </c>
      <c r="T1607">
        <f t="shared" si="103"/>
        <v>2011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8323</v>
      </c>
      <c r="P1608" t="s">
        <v>8324</v>
      </c>
      <c r="Q1608" s="11">
        <f t="shared" si="101"/>
        <v>1.01004125</v>
      </c>
      <c r="R1608">
        <f t="shared" si="102"/>
        <v>87.83</v>
      </c>
      <c r="S1608" s="16">
        <f t="shared" si="100"/>
        <v>40536.111550925925</v>
      </c>
      <c r="T1608">
        <f t="shared" si="103"/>
        <v>2010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8323</v>
      </c>
      <c r="P1609" t="s">
        <v>8324</v>
      </c>
      <c r="Q1609" s="11">
        <f t="shared" si="101"/>
        <v>1.4511000000000001</v>
      </c>
      <c r="R1609">
        <f t="shared" si="102"/>
        <v>70.790000000000006</v>
      </c>
      <c r="S1609" s="16">
        <f t="shared" si="100"/>
        <v>41053.80846064815</v>
      </c>
      <c r="T1609">
        <f t="shared" si="103"/>
        <v>2012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8323</v>
      </c>
      <c r="P1610" t="s">
        <v>8324</v>
      </c>
      <c r="Q1610" s="11">
        <f t="shared" si="101"/>
        <v>1.0125</v>
      </c>
      <c r="R1610">
        <f t="shared" si="102"/>
        <v>52.83</v>
      </c>
      <c r="S1610" s="16">
        <f t="shared" si="100"/>
        <v>41607.83085648148</v>
      </c>
      <c r="T1610">
        <f t="shared" si="103"/>
        <v>2013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8323</v>
      </c>
      <c r="P1611" t="s">
        <v>8324</v>
      </c>
      <c r="Q1611" s="11">
        <f t="shared" si="101"/>
        <v>1.1833333333333333</v>
      </c>
      <c r="R1611">
        <f t="shared" si="102"/>
        <v>443.75</v>
      </c>
      <c r="S1611" s="16">
        <f t="shared" si="100"/>
        <v>40796.001261574071</v>
      </c>
      <c r="T1611">
        <f t="shared" si="103"/>
        <v>2011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8323</v>
      </c>
      <c r="P1612" t="s">
        <v>8324</v>
      </c>
      <c r="Q1612" s="11">
        <f t="shared" si="101"/>
        <v>2.7185000000000001</v>
      </c>
      <c r="R1612">
        <f t="shared" si="102"/>
        <v>48.54</v>
      </c>
      <c r="S1612" s="16">
        <f t="shared" si="100"/>
        <v>41228.924884259257</v>
      </c>
      <c r="T1612">
        <f t="shared" si="103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8323</v>
      </c>
      <c r="P1613" t="s">
        <v>8324</v>
      </c>
      <c r="Q1613" s="11">
        <f t="shared" si="101"/>
        <v>1.25125</v>
      </c>
      <c r="R1613">
        <f t="shared" si="102"/>
        <v>37.07</v>
      </c>
      <c r="S1613" s="16">
        <f t="shared" si="100"/>
        <v>41409.00037037037</v>
      </c>
      <c r="T1613">
        <f t="shared" si="103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8323</v>
      </c>
      <c r="P1614" t="s">
        <v>8324</v>
      </c>
      <c r="Q1614" s="11">
        <f t="shared" si="101"/>
        <v>1.1000000000000001</v>
      </c>
      <c r="R1614">
        <f t="shared" si="102"/>
        <v>50</v>
      </c>
      <c r="S1614" s="16">
        <f t="shared" si="100"/>
        <v>41246.874814814815</v>
      </c>
      <c r="T1614">
        <f t="shared" si="103"/>
        <v>2012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8323</v>
      </c>
      <c r="P1615" t="s">
        <v>8324</v>
      </c>
      <c r="Q1615" s="11">
        <f t="shared" si="101"/>
        <v>1.0149999999999999</v>
      </c>
      <c r="R1615">
        <f t="shared" si="102"/>
        <v>39.04</v>
      </c>
      <c r="S1615" s="16">
        <f t="shared" si="100"/>
        <v>41082.069467592592</v>
      </c>
      <c r="T1615">
        <f t="shared" si="103"/>
        <v>2012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8323</v>
      </c>
      <c r="P1616" t="s">
        <v>8324</v>
      </c>
      <c r="Q1616" s="11">
        <f t="shared" si="101"/>
        <v>1.0269999999999999</v>
      </c>
      <c r="R1616">
        <f t="shared" si="102"/>
        <v>66.69</v>
      </c>
      <c r="S1616" s="16">
        <f t="shared" si="100"/>
        <v>41794.981122685182</v>
      </c>
      <c r="T1616">
        <f t="shared" si="103"/>
        <v>2014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8323</v>
      </c>
      <c r="P1617" t="s">
        <v>8324</v>
      </c>
      <c r="Q1617" s="11">
        <f t="shared" si="101"/>
        <v>1.1412500000000001</v>
      </c>
      <c r="R1617">
        <f t="shared" si="102"/>
        <v>67.13</v>
      </c>
      <c r="S1617" s="16">
        <f t="shared" si="100"/>
        <v>40845.050879629627</v>
      </c>
      <c r="T1617">
        <f t="shared" si="103"/>
        <v>2011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8323</v>
      </c>
      <c r="P1618" t="s">
        <v>8324</v>
      </c>
      <c r="Q1618" s="11">
        <f t="shared" si="101"/>
        <v>1.042</v>
      </c>
      <c r="R1618">
        <f t="shared" si="102"/>
        <v>66.37</v>
      </c>
      <c r="S1618" s="16">
        <f t="shared" si="100"/>
        <v>41194.715520833335</v>
      </c>
      <c r="T1618">
        <f t="shared" si="103"/>
        <v>2012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8323</v>
      </c>
      <c r="P1619" t="s">
        <v>8324</v>
      </c>
      <c r="Q1619" s="11">
        <f t="shared" si="101"/>
        <v>1.4585714285714286</v>
      </c>
      <c r="R1619">
        <f t="shared" si="102"/>
        <v>64.62</v>
      </c>
      <c r="S1619" s="16">
        <f t="shared" si="100"/>
        <v>41546.664212962962</v>
      </c>
      <c r="T1619">
        <f t="shared" si="103"/>
        <v>2013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8323</v>
      </c>
      <c r="P1620" t="s">
        <v>8324</v>
      </c>
      <c r="Q1620" s="11">
        <f t="shared" si="101"/>
        <v>1.0506666666666666</v>
      </c>
      <c r="R1620">
        <f t="shared" si="102"/>
        <v>58.37</v>
      </c>
      <c r="S1620" s="16">
        <f t="shared" si="100"/>
        <v>41301.654340277775</v>
      </c>
      <c r="T1620">
        <f t="shared" si="103"/>
        <v>2013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8323</v>
      </c>
      <c r="P1621" t="s">
        <v>8324</v>
      </c>
      <c r="Q1621" s="11">
        <f t="shared" si="101"/>
        <v>1.3333333333333333</v>
      </c>
      <c r="R1621">
        <f t="shared" si="102"/>
        <v>86.96</v>
      </c>
      <c r="S1621" s="16">
        <f t="shared" si="100"/>
        <v>41876.18618055556</v>
      </c>
      <c r="T1621">
        <f t="shared" si="103"/>
        <v>2014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8323</v>
      </c>
      <c r="P1622" t="s">
        <v>8324</v>
      </c>
      <c r="Q1622" s="11">
        <f t="shared" si="101"/>
        <v>1.1299999999999999</v>
      </c>
      <c r="R1622">
        <f t="shared" si="102"/>
        <v>66.47</v>
      </c>
      <c r="S1622" s="16">
        <f t="shared" si="100"/>
        <v>41321.339583333334</v>
      </c>
      <c r="T1622">
        <f t="shared" si="103"/>
        <v>2013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8323</v>
      </c>
      <c r="P1623" t="s">
        <v>8324</v>
      </c>
      <c r="Q1623" s="11">
        <f t="shared" si="101"/>
        <v>1.212</v>
      </c>
      <c r="R1623">
        <f t="shared" si="102"/>
        <v>163.78</v>
      </c>
      <c r="S1623" s="16">
        <f t="shared" si="100"/>
        <v>41003.60665509259</v>
      </c>
      <c r="T1623">
        <f t="shared" si="103"/>
        <v>2012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8323</v>
      </c>
      <c r="P1624" t="s">
        <v>8324</v>
      </c>
      <c r="Q1624" s="11">
        <f t="shared" si="101"/>
        <v>1.0172463768115942</v>
      </c>
      <c r="R1624">
        <f t="shared" si="102"/>
        <v>107.98</v>
      </c>
      <c r="S1624" s="16">
        <f t="shared" si="100"/>
        <v>41950.29483796296</v>
      </c>
      <c r="T1624">
        <f t="shared" si="103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8323</v>
      </c>
      <c r="P1625" t="s">
        <v>8324</v>
      </c>
      <c r="Q1625" s="11">
        <f t="shared" si="101"/>
        <v>1.0106666666666666</v>
      </c>
      <c r="R1625">
        <f t="shared" si="102"/>
        <v>42.11</v>
      </c>
      <c r="S1625" s="16">
        <f t="shared" si="100"/>
        <v>41453.688530092593</v>
      </c>
      <c r="T1625">
        <f t="shared" si="103"/>
        <v>2013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8323</v>
      </c>
      <c r="P1626" t="s">
        <v>8324</v>
      </c>
      <c r="Q1626" s="11">
        <f t="shared" si="101"/>
        <v>1.18</v>
      </c>
      <c r="R1626">
        <f t="shared" si="102"/>
        <v>47.2</v>
      </c>
      <c r="S1626" s="16">
        <f t="shared" si="100"/>
        <v>41243.367303240739</v>
      </c>
      <c r="T1626">
        <f t="shared" si="103"/>
        <v>2012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8323</v>
      </c>
      <c r="P1627" t="s">
        <v>8324</v>
      </c>
      <c r="Q1627" s="11">
        <f t="shared" si="101"/>
        <v>1.5533333333333332</v>
      </c>
      <c r="R1627">
        <f t="shared" si="102"/>
        <v>112.02</v>
      </c>
      <c r="S1627" s="16">
        <f t="shared" si="100"/>
        <v>41135.699687500004</v>
      </c>
      <c r="T1627">
        <f t="shared" si="103"/>
        <v>2012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8323</v>
      </c>
      <c r="P1628" t="s">
        <v>8324</v>
      </c>
      <c r="Q1628" s="11">
        <f t="shared" si="101"/>
        <v>1.0118750000000001</v>
      </c>
      <c r="R1628">
        <f t="shared" si="102"/>
        <v>74.95</v>
      </c>
      <c r="S1628" s="16">
        <f t="shared" si="100"/>
        <v>41579.847997685189</v>
      </c>
      <c r="T1628">
        <f t="shared" si="103"/>
        <v>2013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8323</v>
      </c>
      <c r="P1629" t="s">
        <v>8324</v>
      </c>
      <c r="Q1629" s="11">
        <f t="shared" si="101"/>
        <v>1.17</v>
      </c>
      <c r="R1629">
        <f t="shared" si="102"/>
        <v>61.58</v>
      </c>
      <c r="S1629" s="16">
        <f t="shared" si="100"/>
        <v>41205.707048611112</v>
      </c>
      <c r="T1629">
        <f t="shared" si="103"/>
        <v>2012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8323</v>
      </c>
      <c r="P1630" t="s">
        <v>8324</v>
      </c>
      <c r="Q1630" s="11">
        <f t="shared" si="101"/>
        <v>1.00925</v>
      </c>
      <c r="R1630">
        <f t="shared" si="102"/>
        <v>45.88</v>
      </c>
      <c r="S1630" s="16">
        <f t="shared" si="100"/>
        <v>41774.737060185187</v>
      </c>
      <c r="T1630">
        <f t="shared" si="103"/>
        <v>2014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8323</v>
      </c>
      <c r="P1631" t="s">
        <v>8324</v>
      </c>
      <c r="Q1631" s="11">
        <f t="shared" si="101"/>
        <v>1.0366666666666666</v>
      </c>
      <c r="R1631">
        <f t="shared" si="102"/>
        <v>75.849999999999994</v>
      </c>
      <c r="S1631" s="16">
        <f t="shared" si="100"/>
        <v>41645.867280092592</v>
      </c>
      <c r="T1631">
        <f t="shared" si="103"/>
        <v>2014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8323</v>
      </c>
      <c r="P1632" t="s">
        <v>8324</v>
      </c>
      <c r="Q1632" s="11">
        <f t="shared" si="101"/>
        <v>2.6524999999999999</v>
      </c>
      <c r="R1632">
        <f t="shared" si="102"/>
        <v>84.21</v>
      </c>
      <c r="S1632" s="16">
        <f t="shared" si="100"/>
        <v>40939.837673611109</v>
      </c>
      <c r="T1632">
        <f t="shared" si="103"/>
        <v>2012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8323</v>
      </c>
      <c r="P1633" t="s">
        <v>8324</v>
      </c>
      <c r="Q1633" s="11">
        <f t="shared" si="101"/>
        <v>1.5590999999999999</v>
      </c>
      <c r="R1633">
        <f t="shared" si="102"/>
        <v>117.23</v>
      </c>
      <c r="S1633" s="16">
        <f t="shared" si="100"/>
        <v>41164.859502314815</v>
      </c>
      <c r="T1633">
        <f t="shared" si="103"/>
        <v>2012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8323</v>
      </c>
      <c r="P1634" t="s">
        <v>8324</v>
      </c>
      <c r="Q1634" s="11">
        <f t="shared" si="101"/>
        <v>1.0162500000000001</v>
      </c>
      <c r="R1634">
        <f t="shared" si="102"/>
        <v>86.49</v>
      </c>
      <c r="S1634" s="16">
        <f t="shared" si="100"/>
        <v>40750.340902777774</v>
      </c>
      <c r="T1634">
        <f t="shared" si="103"/>
        <v>2011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8323</v>
      </c>
      <c r="P1635" t="s">
        <v>8324</v>
      </c>
      <c r="Q1635" s="11">
        <f t="shared" si="101"/>
        <v>1</v>
      </c>
      <c r="R1635">
        <f t="shared" si="102"/>
        <v>172.41</v>
      </c>
      <c r="S1635" s="16">
        <f t="shared" si="100"/>
        <v>40896.883750000001</v>
      </c>
      <c r="T1635">
        <f t="shared" si="103"/>
        <v>2011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8323</v>
      </c>
      <c r="P1636" t="s">
        <v>8324</v>
      </c>
      <c r="Q1636" s="11">
        <f t="shared" si="101"/>
        <v>1.0049999999999999</v>
      </c>
      <c r="R1636">
        <f t="shared" si="102"/>
        <v>62.81</v>
      </c>
      <c r="S1636" s="16">
        <f t="shared" si="100"/>
        <v>40658.189826388887</v>
      </c>
      <c r="T1636">
        <f t="shared" si="103"/>
        <v>2011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8323</v>
      </c>
      <c r="P1637" t="s">
        <v>8324</v>
      </c>
      <c r="Q1637" s="11">
        <f t="shared" si="101"/>
        <v>1.2529999999999999</v>
      </c>
      <c r="R1637">
        <f t="shared" si="102"/>
        <v>67.73</v>
      </c>
      <c r="S1637" s="16">
        <f t="shared" si="100"/>
        <v>42502.868761574078</v>
      </c>
      <c r="T1637">
        <f t="shared" si="103"/>
        <v>2016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8323</v>
      </c>
      <c r="P1638" t="s">
        <v>8324</v>
      </c>
      <c r="Q1638" s="11">
        <f t="shared" si="101"/>
        <v>1.0355555555555556</v>
      </c>
      <c r="R1638">
        <f t="shared" si="102"/>
        <v>53.56</v>
      </c>
      <c r="S1638" s="16">
        <f t="shared" si="100"/>
        <v>40663.08666666667</v>
      </c>
      <c r="T1638">
        <f t="shared" si="103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8323</v>
      </c>
      <c r="P1639" t="s">
        <v>8324</v>
      </c>
      <c r="Q1639" s="11">
        <f t="shared" si="101"/>
        <v>1.038</v>
      </c>
      <c r="R1639">
        <f t="shared" si="102"/>
        <v>34.6</v>
      </c>
      <c r="S1639" s="16">
        <f t="shared" si="100"/>
        <v>40122.751620370371</v>
      </c>
      <c r="T1639">
        <f t="shared" si="103"/>
        <v>2009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8323</v>
      </c>
      <c r="P1640" t="s">
        <v>8324</v>
      </c>
      <c r="Q1640" s="11">
        <f t="shared" si="101"/>
        <v>1.05</v>
      </c>
      <c r="R1640">
        <f t="shared" si="102"/>
        <v>38.89</v>
      </c>
      <c r="S1640" s="16">
        <f t="shared" si="100"/>
        <v>41288.68712962963</v>
      </c>
      <c r="T1640">
        <f t="shared" si="103"/>
        <v>2013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8323</v>
      </c>
      <c r="P1641" t="s">
        <v>8324</v>
      </c>
      <c r="Q1641" s="11">
        <f t="shared" si="101"/>
        <v>1</v>
      </c>
      <c r="R1641">
        <f t="shared" si="102"/>
        <v>94.74</v>
      </c>
      <c r="S1641" s="16">
        <f t="shared" si="100"/>
        <v>40941.652372685188</v>
      </c>
      <c r="T1641">
        <f t="shared" si="103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8323</v>
      </c>
      <c r="P1642" t="s">
        <v>8324</v>
      </c>
      <c r="Q1642" s="11">
        <f t="shared" si="101"/>
        <v>1.6986000000000001</v>
      </c>
      <c r="R1642">
        <f t="shared" si="102"/>
        <v>39.97</v>
      </c>
      <c r="S1642" s="16">
        <f t="shared" si="100"/>
        <v>40379.23096064815</v>
      </c>
      <c r="T1642">
        <f t="shared" si="103"/>
        <v>2010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8323</v>
      </c>
      <c r="P1643" t="s">
        <v>8344</v>
      </c>
      <c r="Q1643" s="11">
        <f t="shared" si="101"/>
        <v>1.014</v>
      </c>
      <c r="R1643">
        <f t="shared" si="102"/>
        <v>97.5</v>
      </c>
      <c r="S1643" s="16">
        <f t="shared" si="100"/>
        <v>41962.596574074079</v>
      </c>
      <c r="T1643">
        <f t="shared" si="103"/>
        <v>2014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8323</v>
      </c>
      <c r="P1644" t="s">
        <v>8344</v>
      </c>
      <c r="Q1644" s="11">
        <f t="shared" si="101"/>
        <v>1</v>
      </c>
      <c r="R1644">
        <f t="shared" si="102"/>
        <v>42.86</v>
      </c>
      <c r="S1644" s="16">
        <f t="shared" si="100"/>
        <v>40688.024618055555</v>
      </c>
      <c r="T1644">
        <f t="shared" si="103"/>
        <v>2011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8323</v>
      </c>
      <c r="P1645" t="s">
        <v>8344</v>
      </c>
      <c r="Q1645" s="11">
        <f t="shared" si="101"/>
        <v>1.2470000000000001</v>
      </c>
      <c r="R1645">
        <f t="shared" si="102"/>
        <v>168.51</v>
      </c>
      <c r="S1645" s="16">
        <f t="shared" si="100"/>
        <v>41146.824212962965</v>
      </c>
      <c r="T1645">
        <f t="shared" si="103"/>
        <v>2012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8323</v>
      </c>
      <c r="P1646" t="s">
        <v>8344</v>
      </c>
      <c r="Q1646" s="11">
        <f t="shared" si="101"/>
        <v>1.095</v>
      </c>
      <c r="R1646">
        <f t="shared" si="102"/>
        <v>85.55</v>
      </c>
      <c r="S1646" s="16">
        <f t="shared" si="100"/>
        <v>41175.05972222222</v>
      </c>
      <c r="T1646">
        <f t="shared" si="103"/>
        <v>2012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8323</v>
      </c>
      <c r="P1647" t="s">
        <v>8344</v>
      </c>
      <c r="Q1647" s="11">
        <f t="shared" si="101"/>
        <v>1.1080000000000001</v>
      </c>
      <c r="R1647">
        <f t="shared" si="102"/>
        <v>554</v>
      </c>
      <c r="S1647" s="16">
        <f t="shared" si="100"/>
        <v>41521.617361111108</v>
      </c>
      <c r="T1647">
        <f t="shared" si="103"/>
        <v>2013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8323</v>
      </c>
      <c r="P1648" t="s">
        <v>8344</v>
      </c>
      <c r="Q1648" s="11">
        <f t="shared" si="101"/>
        <v>1.1020000000000001</v>
      </c>
      <c r="R1648">
        <f t="shared" si="102"/>
        <v>26.55</v>
      </c>
      <c r="S1648" s="16">
        <f t="shared" si="100"/>
        <v>41833.450266203705</v>
      </c>
      <c r="T1648">
        <f t="shared" si="103"/>
        <v>2014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8323</v>
      </c>
      <c r="P1649" t="s">
        <v>8344</v>
      </c>
      <c r="Q1649" s="11">
        <f t="shared" si="101"/>
        <v>1.0471999999999999</v>
      </c>
      <c r="R1649">
        <f t="shared" si="102"/>
        <v>113.83</v>
      </c>
      <c r="S1649" s="16">
        <f t="shared" si="100"/>
        <v>41039.409456018519</v>
      </c>
      <c r="T1649">
        <f t="shared" si="103"/>
        <v>2012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8323</v>
      </c>
      <c r="P1650" t="s">
        <v>8344</v>
      </c>
      <c r="Q1650" s="11">
        <f t="shared" si="101"/>
        <v>1.2526086956521738</v>
      </c>
      <c r="R1650">
        <f t="shared" si="102"/>
        <v>32.01</v>
      </c>
      <c r="S1650" s="16">
        <f t="shared" si="100"/>
        <v>40592.704652777778</v>
      </c>
      <c r="T1650">
        <f t="shared" si="103"/>
        <v>2011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8323</v>
      </c>
      <c r="P1651" t="s">
        <v>8344</v>
      </c>
      <c r="Q1651" s="11">
        <f t="shared" si="101"/>
        <v>1.0058763157894737</v>
      </c>
      <c r="R1651">
        <f t="shared" si="102"/>
        <v>47.19</v>
      </c>
      <c r="S1651" s="16">
        <f t="shared" si="100"/>
        <v>41737.684664351851</v>
      </c>
      <c r="T1651">
        <f t="shared" si="103"/>
        <v>2014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8323</v>
      </c>
      <c r="P1652" t="s">
        <v>8344</v>
      </c>
      <c r="Q1652" s="11">
        <f t="shared" si="101"/>
        <v>1.4155</v>
      </c>
      <c r="R1652">
        <f t="shared" si="102"/>
        <v>88.47</v>
      </c>
      <c r="S1652" s="16">
        <f t="shared" si="100"/>
        <v>41526.435613425929</v>
      </c>
      <c r="T1652">
        <f t="shared" si="103"/>
        <v>2013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8323</v>
      </c>
      <c r="P1653" t="s">
        <v>8344</v>
      </c>
      <c r="Q1653" s="11">
        <f t="shared" si="101"/>
        <v>1.0075000000000001</v>
      </c>
      <c r="R1653">
        <f t="shared" si="102"/>
        <v>100.75</v>
      </c>
      <c r="S1653" s="16">
        <f t="shared" si="100"/>
        <v>40625.900694444441</v>
      </c>
      <c r="T1653">
        <f t="shared" si="103"/>
        <v>2011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8323</v>
      </c>
      <c r="P1654" t="s">
        <v>8344</v>
      </c>
      <c r="Q1654" s="11">
        <f t="shared" si="101"/>
        <v>1.0066666666666666</v>
      </c>
      <c r="R1654">
        <f t="shared" si="102"/>
        <v>64.709999999999994</v>
      </c>
      <c r="S1654" s="16">
        <f t="shared" si="100"/>
        <v>41572.492974537039</v>
      </c>
      <c r="T1654">
        <f t="shared" si="103"/>
        <v>2013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8323</v>
      </c>
      <c r="P1655" t="s">
        <v>8344</v>
      </c>
      <c r="Q1655" s="11">
        <f t="shared" si="101"/>
        <v>1.7423040000000001</v>
      </c>
      <c r="R1655">
        <f t="shared" si="102"/>
        <v>51.85</v>
      </c>
      <c r="S1655" s="16">
        <f t="shared" si="100"/>
        <v>40626.834444444445</v>
      </c>
      <c r="T1655">
        <f t="shared" si="103"/>
        <v>2011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8323</v>
      </c>
      <c r="P1656" t="s">
        <v>8344</v>
      </c>
      <c r="Q1656" s="11">
        <f t="shared" si="101"/>
        <v>1.199090909090909</v>
      </c>
      <c r="R1656">
        <f t="shared" si="102"/>
        <v>38.79</v>
      </c>
      <c r="S1656" s="16">
        <f t="shared" si="100"/>
        <v>40987.890740740739</v>
      </c>
      <c r="T1656">
        <f t="shared" si="103"/>
        <v>2012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8323</v>
      </c>
      <c r="P1657" t="s">
        <v>8344</v>
      </c>
      <c r="Q1657" s="11">
        <f t="shared" si="101"/>
        <v>1.4286666666666668</v>
      </c>
      <c r="R1657">
        <f t="shared" si="102"/>
        <v>44.65</v>
      </c>
      <c r="S1657" s="16">
        <f t="shared" si="100"/>
        <v>40974.791898148149</v>
      </c>
      <c r="T1657">
        <f t="shared" si="103"/>
        <v>2012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8323</v>
      </c>
      <c r="P1658" t="s">
        <v>8344</v>
      </c>
      <c r="Q1658" s="11">
        <f t="shared" si="101"/>
        <v>1.0033493333333334</v>
      </c>
      <c r="R1658">
        <f t="shared" si="102"/>
        <v>156.77000000000001</v>
      </c>
      <c r="S1658" s="16">
        <f t="shared" si="100"/>
        <v>41226.928842592592</v>
      </c>
      <c r="T1658">
        <f t="shared" si="103"/>
        <v>2012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8323</v>
      </c>
      <c r="P1659" t="s">
        <v>8344</v>
      </c>
      <c r="Q1659" s="11">
        <f t="shared" si="101"/>
        <v>1.0493380000000001</v>
      </c>
      <c r="R1659">
        <f t="shared" si="102"/>
        <v>118.7</v>
      </c>
      <c r="S1659" s="16">
        <f t="shared" si="100"/>
        <v>41023.782037037039</v>
      </c>
      <c r="T1659">
        <f t="shared" si="103"/>
        <v>2012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8323</v>
      </c>
      <c r="P1660" t="s">
        <v>8344</v>
      </c>
      <c r="Q1660" s="11">
        <f t="shared" si="101"/>
        <v>1.3223333333333334</v>
      </c>
      <c r="R1660">
        <f t="shared" si="102"/>
        <v>74.150000000000006</v>
      </c>
      <c r="S1660" s="16">
        <f t="shared" si="100"/>
        <v>41223.22184027778</v>
      </c>
      <c r="T1660">
        <f t="shared" si="103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8323</v>
      </c>
      <c r="P1661" t="s">
        <v>8344</v>
      </c>
      <c r="Q1661" s="11">
        <f t="shared" si="101"/>
        <v>1.1279999999999999</v>
      </c>
      <c r="R1661">
        <f t="shared" si="102"/>
        <v>12.53</v>
      </c>
      <c r="S1661" s="16">
        <f t="shared" si="100"/>
        <v>41596.913437499999</v>
      </c>
      <c r="T1661">
        <f t="shared" si="103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8323</v>
      </c>
      <c r="P1662" t="s">
        <v>8344</v>
      </c>
      <c r="Q1662" s="11">
        <f t="shared" si="101"/>
        <v>12.5375</v>
      </c>
      <c r="R1662">
        <f t="shared" si="102"/>
        <v>27.86</v>
      </c>
      <c r="S1662" s="16">
        <f t="shared" si="100"/>
        <v>42459.693865740745</v>
      </c>
      <c r="T1662">
        <f t="shared" si="103"/>
        <v>2016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8323</v>
      </c>
      <c r="P1663" t="s">
        <v>8344</v>
      </c>
      <c r="Q1663" s="11">
        <f t="shared" si="101"/>
        <v>1.0250632911392406</v>
      </c>
      <c r="R1663">
        <f t="shared" si="102"/>
        <v>80.180000000000007</v>
      </c>
      <c r="S1663" s="16">
        <f t="shared" si="100"/>
        <v>42343.998043981483</v>
      </c>
      <c r="T1663">
        <f t="shared" si="103"/>
        <v>2015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8323</v>
      </c>
      <c r="P1664" t="s">
        <v>8344</v>
      </c>
      <c r="Q1664" s="11">
        <f t="shared" si="101"/>
        <v>1.026375</v>
      </c>
      <c r="R1664">
        <f t="shared" si="102"/>
        <v>132.44</v>
      </c>
      <c r="S1664" s="16">
        <f t="shared" si="100"/>
        <v>40848.198333333334</v>
      </c>
      <c r="T1664">
        <f t="shared" si="103"/>
        <v>2011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8323</v>
      </c>
      <c r="P1665" t="s">
        <v>8344</v>
      </c>
      <c r="Q1665" s="11">
        <f t="shared" si="101"/>
        <v>1.08</v>
      </c>
      <c r="R1665">
        <f t="shared" si="102"/>
        <v>33.75</v>
      </c>
      <c r="S1665" s="16">
        <f t="shared" si="100"/>
        <v>42006.02207175926</v>
      </c>
      <c r="T1665">
        <f t="shared" si="103"/>
        <v>2015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8323</v>
      </c>
      <c r="P1666" t="s">
        <v>8344</v>
      </c>
      <c r="Q1666" s="11">
        <f t="shared" si="101"/>
        <v>1.2240879999999998</v>
      </c>
      <c r="R1666">
        <f t="shared" si="102"/>
        <v>34.380000000000003</v>
      </c>
      <c r="S1666" s="16">
        <f t="shared" ref="S1666:S1729" si="104">(((J1666/60)/60)/24)+DATE(1970,1,1)</f>
        <v>40939.761782407404</v>
      </c>
      <c r="T1666">
        <f t="shared" si="103"/>
        <v>2012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8323</v>
      </c>
      <c r="P1667" t="s">
        <v>8344</v>
      </c>
      <c r="Q1667" s="11">
        <f t="shared" ref="Q1667:Q1730" si="105">E1667/D1667</f>
        <v>1.1945714285714286</v>
      </c>
      <c r="R1667">
        <f t="shared" ref="R1667:R1730" si="106">IFERROR(ROUND(E1667/L1667,2),0)</f>
        <v>44.96</v>
      </c>
      <c r="S1667" s="16">
        <f t="shared" si="104"/>
        <v>40564.649456018517</v>
      </c>
      <c r="T1667">
        <f t="shared" ref="T1667:T1730" si="107">YEAR(S1667)</f>
        <v>2011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8323</v>
      </c>
      <c r="P1668" t="s">
        <v>8344</v>
      </c>
      <c r="Q1668" s="11">
        <f t="shared" si="105"/>
        <v>1.6088</v>
      </c>
      <c r="R1668">
        <f t="shared" si="106"/>
        <v>41.04</v>
      </c>
      <c r="S1668" s="16">
        <f t="shared" si="104"/>
        <v>41331.253159722226</v>
      </c>
      <c r="T1668">
        <f t="shared" si="107"/>
        <v>2013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8323</v>
      </c>
      <c r="P1669" t="s">
        <v>8344</v>
      </c>
      <c r="Q1669" s="11">
        <f t="shared" si="105"/>
        <v>1.2685294117647059</v>
      </c>
      <c r="R1669">
        <f t="shared" si="106"/>
        <v>52.6</v>
      </c>
      <c r="S1669" s="16">
        <f t="shared" si="104"/>
        <v>41682.0705787037</v>
      </c>
      <c r="T1669">
        <f t="shared" si="107"/>
        <v>2014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8323</v>
      </c>
      <c r="P1670" t="s">
        <v>8344</v>
      </c>
      <c r="Q1670" s="11">
        <f t="shared" si="105"/>
        <v>1.026375</v>
      </c>
      <c r="R1670">
        <f t="shared" si="106"/>
        <v>70.78</v>
      </c>
      <c r="S1670" s="16">
        <f t="shared" si="104"/>
        <v>40845.14975694444</v>
      </c>
      <c r="T1670">
        <f t="shared" si="107"/>
        <v>2011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8323</v>
      </c>
      <c r="P1671" t="s">
        <v>8344</v>
      </c>
      <c r="Q1671" s="11">
        <f t="shared" si="105"/>
        <v>1.3975</v>
      </c>
      <c r="R1671">
        <f t="shared" si="106"/>
        <v>53.75</v>
      </c>
      <c r="S1671" s="16">
        <f t="shared" si="104"/>
        <v>42461.885138888887</v>
      </c>
      <c r="T1671">
        <f t="shared" si="107"/>
        <v>2016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8323</v>
      </c>
      <c r="P1672" t="s">
        <v>8344</v>
      </c>
      <c r="Q1672" s="11">
        <f t="shared" si="105"/>
        <v>1.026</v>
      </c>
      <c r="R1672">
        <f t="shared" si="106"/>
        <v>44.61</v>
      </c>
      <c r="S1672" s="16">
        <f t="shared" si="104"/>
        <v>40313.930543981485</v>
      </c>
      <c r="T1672">
        <f t="shared" si="107"/>
        <v>2010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8323</v>
      </c>
      <c r="P1673" t="s">
        <v>8344</v>
      </c>
      <c r="Q1673" s="11">
        <f t="shared" si="105"/>
        <v>1.0067349999999999</v>
      </c>
      <c r="R1673">
        <f t="shared" si="106"/>
        <v>26.15</v>
      </c>
      <c r="S1673" s="16">
        <f t="shared" si="104"/>
        <v>42553.54414351852</v>
      </c>
      <c r="T1673">
        <f t="shared" si="107"/>
        <v>2016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8323</v>
      </c>
      <c r="P1674" t="s">
        <v>8344</v>
      </c>
      <c r="Q1674" s="11">
        <f t="shared" si="105"/>
        <v>1.1294117647058823</v>
      </c>
      <c r="R1674">
        <f t="shared" si="106"/>
        <v>39.18</v>
      </c>
      <c r="S1674" s="16">
        <f t="shared" si="104"/>
        <v>41034.656597222223</v>
      </c>
      <c r="T1674">
        <f t="shared" si="107"/>
        <v>2012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8323</v>
      </c>
      <c r="P1675" t="s">
        <v>8344</v>
      </c>
      <c r="Q1675" s="11">
        <f t="shared" si="105"/>
        <v>1.2809523809523808</v>
      </c>
      <c r="R1675">
        <f t="shared" si="106"/>
        <v>45.59</v>
      </c>
      <c r="S1675" s="16">
        <f t="shared" si="104"/>
        <v>42039.878379629634</v>
      </c>
      <c r="T1675">
        <f t="shared" si="107"/>
        <v>2015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8323</v>
      </c>
      <c r="P1676" t="s">
        <v>8344</v>
      </c>
      <c r="Q1676" s="11">
        <f t="shared" si="105"/>
        <v>2.0169999999999999</v>
      </c>
      <c r="R1676">
        <f t="shared" si="106"/>
        <v>89.25</v>
      </c>
      <c r="S1676" s="16">
        <f t="shared" si="104"/>
        <v>42569.605393518519</v>
      </c>
      <c r="T1676">
        <f t="shared" si="107"/>
        <v>2016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8323</v>
      </c>
      <c r="P1677" t="s">
        <v>8344</v>
      </c>
      <c r="Q1677" s="11">
        <f t="shared" si="105"/>
        <v>1.37416</v>
      </c>
      <c r="R1677">
        <f t="shared" si="106"/>
        <v>40.42</v>
      </c>
      <c r="S1677" s="16">
        <f t="shared" si="104"/>
        <v>40802.733101851853</v>
      </c>
      <c r="T1677">
        <f t="shared" si="107"/>
        <v>2011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8323</v>
      </c>
      <c r="P1678" t="s">
        <v>8344</v>
      </c>
      <c r="Q1678" s="11">
        <f t="shared" si="105"/>
        <v>1.1533333333333333</v>
      </c>
      <c r="R1678">
        <f t="shared" si="106"/>
        <v>82.38</v>
      </c>
      <c r="S1678" s="16">
        <f t="shared" si="104"/>
        <v>40973.72623842593</v>
      </c>
      <c r="T1678">
        <f t="shared" si="107"/>
        <v>2012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8323</v>
      </c>
      <c r="P1679" t="s">
        <v>8344</v>
      </c>
      <c r="Q1679" s="11">
        <f t="shared" si="105"/>
        <v>1.1166666666666667</v>
      </c>
      <c r="R1679">
        <f t="shared" si="106"/>
        <v>159.52000000000001</v>
      </c>
      <c r="S1679" s="16">
        <f t="shared" si="104"/>
        <v>42416.407129629632</v>
      </c>
      <c r="T1679">
        <f t="shared" si="107"/>
        <v>2016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8323</v>
      </c>
      <c r="P1680" t="s">
        <v>8344</v>
      </c>
      <c r="Q1680" s="11">
        <f t="shared" si="105"/>
        <v>1.1839999999999999</v>
      </c>
      <c r="R1680">
        <f t="shared" si="106"/>
        <v>36.24</v>
      </c>
      <c r="S1680" s="16">
        <f t="shared" si="104"/>
        <v>41662.854988425926</v>
      </c>
      <c r="T1680">
        <f t="shared" si="107"/>
        <v>2014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8323</v>
      </c>
      <c r="P1681" t="s">
        <v>8344</v>
      </c>
      <c r="Q1681" s="11">
        <f t="shared" si="105"/>
        <v>1.75</v>
      </c>
      <c r="R1681">
        <f t="shared" si="106"/>
        <v>62.5</v>
      </c>
      <c r="S1681" s="16">
        <f t="shared" si="104"/>
        <v>40723.068807870368</v>
      </c>
      <c r="T1681">
        <f t="shared" si="107"/>
        <v>2011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8323</v>
      </c>
      <c r="P1682" t="s">
        <v>8344</v>
      </c>
      <c r="Q1682" s="11">
        <f t="shared" si="105"/>
        <v>1.175</v>
      </c>
      <c r="R1682">
        <f t="shared" si="106"/>
        <v>47</v>
      </c>
      <c r="S1682" s="16">
        <f t="shared" si="104"/>
        <v>41802.757719907408</v>
      </c>
      <c r="T1682">
        <f t="shared" si="107"/>
        <v>2014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8323</v>
      </c>
      <c r="P1683" t="s">
        <v>8345</v>
      </c>
      <c r="Q1683" s="11">
        <f t="shared" si="105"/>
        <v>1.0142212307692309</v>
      </c>
      <c r="R1683">
        <f t="shared" si="106"/>
        <v>74.58</v>
      </c>
      <c r="S1683" s="16">
        <f t="shared" si="104"/>
        <v>42774.121342592596</v>
      </c>
      <c r="T1683">
        <f t="shared" si="107"/>
        <v>2017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8323</v>
      </c>
      <c r="P1684" t="s">
        <v>8345</v>
      </c>
      <c r="Q1684" s="11">
        <f t="shared" si="105"/>
        <v>0</v>
      </c>
      <c r="R1684">
        <f t="shared" si="106"/>
        <v>0</v>
      </c>
      <c r="S1684" s="16">
        <f t="shared" si="104"/>
        <v>42779.21365740741</v>
      </c>
      <c r="T1684">
        <f t="shared" si="107"/>
        <v>2017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8323</v>
      </c>
      <c r="P1685" t="s">
        <v>8345</v>
      </c>
      <c r="Q1685" s="11">
        <f t="shared" si="105"/>
        <v>0.21714285714285714</v>
      </c>
      <c r="R1685">
        <f t="shared" si="106"/>
        <v>76</v>
      </c>
      <c r="S1685" s="16">
        <f t="shared" si="104"/>
        <v>42808.781689814816</v>
      </c>
      <c r="T1685">
        <f t="shared" si="107"/>
        <v>2017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8323</v>
      </c>
      <c r="P1686" t="s">
        <v>8345</v>
      </c>
      <c r="Q1686" s="11">
        <f t="shared" si="105"/>
        <v>1.0912500000000001</v>
      </c>
      <c r="R1686">
        <f t="shared" si="106"/>
        <v>86.44</v>
      </c>
      <c r="S1686" s="16">
        <f t="shared" si="104"/>
        <v>42783.815289351856</v>
      </c>
      <c r="T1686">
        <f t="shared" si="107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8323</v>
      </c>
      <c r="P1687" t="s">
        <v>8345</v>
      </c>
      <c r="Q1687" s="11">
        <f t="shared" si="105"/>
        <v>1.0285714285714285</v>
      </c>
      <c r="R1687">
        <f t="shared" si="106"/>
        <v>24</v>
      </c>
      <c r="S1687" s="16">
        <f t="shared" si="104"/>
        <v>42788.2502662037</v>
      </c>
      <c r="T1687">
        <f t="shared" si="107"/>
        <v>2017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8323</v>
      </c>
      <c r="P1688" t="s">
        <v>8345</v>
      </c>
      <c r="Q1688" s="11">
        <f t="shared" si="105"/>
        <v>3.5999999999999999E-3</v>
      </c>
      <c r="R1688">
        <f t="shared" si="106"/>
        <v>18</v>
      </c>
      <c r="S1688" s="16">
        <f t="shared" si="104"/>
        <v>42792.843969907408</v>
      </c>
      <c r="T1688">
        <f t="shared" si="107"/>
        <v>2017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8323</v>
      </c>
      <c r="P1689" t="s">
        <v>8345</v>
      </c>
      <c r="Q1689" s="11">
        <f t="shared" si="105"/>
        <v>0.3125</v>
      </c>
      <c r="R1689">
        <f t="shared" si="106"/>
        <v>80.13</v>
      </c>
      <c r="S1689" s="16">
        <f t="shared" si="104"/>
        <v>42802.046817129631</v>
      </c>
      <c r="T1689">
        <f t="shared" si="107"/>
        <v>2017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8323</v>
      </c>
      <c r="P1690" t="s">
        <v>8345</v>
      </c>
      <c r="Q1690" s="11">
        <f t="shared" si="105"/>
        <v>0.443</v>
      </c>
      <c r="R1690">
        <f t="shared" si="106"/>
        <v>253.14</v>
      </c>
      <c r="S1690" s="16">
        <f t="shared" si="104"/>
        <v>42804.534652777773</v>
      </c>
      <c r="T1690">
        <f t="shared" si="107"/>
        <v>2017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8323</v>
      </c>
      <c r="P1691" t="s">
        <v>8345</v>
      </c>
      <c r="Q1691" s="11">
        <f t="shared" si="105"/>
        <v>1</v>
      </c>
      <c r="R1691">
        <f t="shared" si="106"/>
        <v>171.43</v>
      </c>
      <c r="S1691" s="16">
        <f t="shared" si="104"/>
        <v>42780.942476851851</v>
      </c>
      <c r="T1691">
        <f t="shared" si="107"/>
        <v>2017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8323</v>
      </c>
      <c r="P1692" t="s">
        <v>8345</v>
      </c>
      <c r="Q1692" s="11">
        <f t="shared" si="105"/>
        <v>0.254</v>
      </c>
      <c r="R1692">
        <f t="shared" si="106"/>
        <v>57.73</v>
      </c>
      <c r="S1692" s="16">
        <f t="shared" si="104"/>
        <v>42801.43104166667</v>
      </c>
      <c r="T1692">
        <f t="shared" si="107"/>
        <v>2017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8323</v>
      </c>
      <c r="P1693" t="s">
        <v>8345</v>
      </c>
      <c r="Q1693" s="11">
        <f t="shared" si="105"/>
        <v>0.33473333333333333</v>
      </c>
      <c r="R1693">
        <f t="shared" si="106"/>
        <v>264.26</v>
      </c>
      <c r="S1693" s="16">
        <f t="shared" si="104"/>
        <v>42795.701481481476</v>
      </c>
      <c r="T1693">
        <f t="shared" si="107"/>
        <v>2017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8323</v>
      </c>
      <c r="P1694" t="s">
        <v>8345</v>
      </c>
      <c r="Q1694" s="11">
        <f t="shared" si="105"/>
        <v>0.47799999999999998</v>
      </c>
      <c r="R1694">
        <f t="shared" si="106"/>
        <v>159.33000000000001</v>
      </c>
      <c r="S1694" s="16">
        <f t="shared" si="104"/>
        <v>42788.151238425926</v>
      </c>
      <c r="T1694">
        <f t="shared" si="107"/>
        <v>2017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8323</v>
      </c>
      <c r="P1695" t="s">
        <v>8345</v>
      </c>
      <c r="Q1695" s="11">
        <f t="shared" si="105"/>
        <v>9.3333333333333338E-2</v>
      </c>
      <c r="R1695">
        <f t="shared" si="106"/>
        <v>35</v>
      </c>
      <c r="S1695" s="16">
        <f t="shared" si="104"/>
        <v>42803.920277777783</v>
      </c>
      <c r="T1695">
        <f t="shared" si="107"/>
        <v>2017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8323</v>
      </c>
      <c r="P1696" t="s">
        <v>8345</v>
      </c>
      <c r="Q1696" s="11">
        <f t="shared" si="105"/>
        <v>5.0000000000000001E-4</v>
      </c>
      <c r="R1696">
        <f t="shared" si="106"/>
        <v>5</v>
      </c>
      <c r="S1696" s="16">
        <f t="shared" si="104"/>
        <v>42791.669837962967</v>
      </c>
      <c r="T1696">
        <f t="shared" si="107"/>
        <v>2017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8323</v>
      </c>
      <c r="P1697" t="s">
        <v>8345</v>
      </c>
      <c r="Q1697" s="11">
        <f t="shared" si="105"/>
        <v>0.11708333333333333</v>
      </c>
      <c r="R1697">
        <f t="shared" si="106"/>
        <v>61.09</v>
      </c>
      <c r="S1697" s="16">
        <f t="shared" si="104"/>
        <v>42801.031412037039</v>
      </c>
      <c r="T1697">
        <f t="shared" si="107"/>
        <v>2017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8323</v>
      </c>
      <c r="P1698" t="s">
        <v>8345</v>
      </c>
      <c r="Q1698" s="11">
        <f t="shared" si="105"/>
        <v>0</v>
      </c>
      <c r="R1698">
        <f t="shared" si="106"/>
        <v>0</v>
      </c>
      <c r="S1698" s="16">
        <f t="shared" si="104"/>
        <v>42796.069571759261</v>
      </c>
      <c r="T1698">
        <f t="shared" si="107"/>
        <v>2017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8323</v>
      </c>
      <c r="P1699" t="s">
        <v>8345</v>
      </c>
      <c r="Q1699" s="11">
        <f t="shared" si="105"/>
        <v>0.20208000000000001</v>
      </c>
      <c r="R1699">
        <f t="shared" si="106"/>
        <v>114.82</v>
      </c>
      <c r="S1699" s="16">
        <f t="shared" si="104"/>
        <v>42805.032962962956</v>
      </c>
      <c r="T1699">
        <f t="shared" si="107"/>
        <v>2017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8323</v>
      </c>
      <c r="P1700" t="s">
        <v>8345</v>
      </c>
      <c r="Q1700" s="11">
        <f t="shared" si="105"/>
        <v>0</v>
      </c>
      <c r="R1700">
        <f t="shared" si="106"/>
        <v>0</v>
      </c>
      <c r="S1700" s="16">
        <f t="shared" si="104"/>
        <v>42796.207870370374</v>
      </c>
      <c r="T1700">
        <f t="shared" si="107"/>
        <v>2017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8323</v>
      </c>
      <c r="P1701" t="s">
        <v>8345</v>
      </c>
      <c r="Q1701" s="11">
        <f t="shared" si="105"/>
        <v>4.2311459353574929E-2</v>
      </c>
      <c r="R1701">
        <f t="shared" si="106"/>
        <v>54</v>
      </c>
      <c r="S1701" s="16">
        <f t="shared" si="104"/>
        <v>42806.863946759258</v>
      </c>
      <c r="T1701">
        <f t="shared" si="107"/>
        <v>2017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8323</v>
      </c>
      <c r="P1702" t="s">
        <v>8345</v>
      </c>
      <c r="Q1702" s="11">
        <f t="shared" si="105"/>
        <v>0.2606</v>
      </c>
      <c r="R1702">
        <f t="shared" si="106"/>
        <v>65.97</v>
      </c>
      <c r="S1702" s="16">
        <f t="shared" si="104"/>
        <v>42796.071643518517</v>
      </c>
      <c r="T1702">
        <f t="shared" si="107"/>
        <v>2017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8323</v>
      </c>
      <c r="P1703" t="s">
        <v>8345</v>
      </c>
      <c r="Q1703" s="11">
        <f t="shared" si="105"/>
        <v>1.9801980198019802E-3</v>
      </c>
      <c r="R1703">
        <f t="shared" si="106"/>
        <v>5</v>
      </c>
      <c r="S1703" s="16">
        <f t="shared" si="104"/>
        <v>41989.664409722223</v>
      </c>
      <c r="T1703">
        <f t="shared" si="107"/>
        <v>2014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8323</v>
      </c>
      <c r="P1704" t="s">
        <v>8345</v>
      </c>
      <c r="Q1704" s="11">
        <f t="shared" si="105"/>
        <v>6.0606060606060605E-5</v>
      </c>
      <c r="R1704">
        <f t="shared" si="106"/>
        <v>1</v>
      </c>
      <c r="S1704" s="16">
        <f t="shared" si="104"/>
        <v>42063.869791666672</v>
      </c>
      <c r="T1704">
        <f t="shared" si="107"/>
        <v>2015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8323</v>
      </c>
      <c r="P1705" t="s">
        <v>8345</v>
      </c>
      <c r="Q1705" s="11">
        <f t="shared" si="105"/>
        <v>1.0200000000000001E-2</v>
      </c>
      <c r="R1705">
        <f t="shared" si="106"/>
        <v>25.5</v>
      </c>
      <c r="S1705" s="16">
        <f t="shared" si="104"/>
        <v>42187.281678240746</v>
      </c>
      <c r="T1705">
        <f t="shared" si="107"/>
        <v>2015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8323</v>
      </c>
      <c r="P1706" t="s">
        <v>8345</v>
      </c>
      <c r="Q1706" s="11">
        <f t="shared" si="105"/>
        <v>0.65100000000000002</v>
      </c>
      <c r="R1706">
        <f t="shared" si="106"/>
        <v>118.36</v>
      </c>
      <c r="S1706" s="16">
        <f t="shared" si="104"/>
        <v>42021.139733796299</v>
      </c>
      <c r="T1706">
        <f t="shared" si="107"/>
        <v>2015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8323</v>
      </c>
      <c r="P1707" t="s">
        <v>8345</v>
      </c>
      <c r="Q1707" s="11">
        <f t="shared" si="105"/>
        <v>0</v>
      </c>
      <c r="R1707">
        <f t="shared" si="106"/>
        <v>0</v>
      </c>
      <c r="S1707" s="16">
        <f t="shared" si="104"/>
        <v>42245.016736111109</v>
      </c>
      <c r="T1707">
        <f t="shared" si="107"/>
        <v>2015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8323</v>
      </c>
      <c r="P1708" t="s">
        <v>8345</v>
      </c>
      <c r="Q1708" s="11">
        <f t="shared" si="105"/>
        <v>0</v>
      </c>
      <c r="R1708">
        <f t="shared" si="106"/>
        <v>0</v>
      </c>
      <c r="S1708" s="16">
        <f t="shared" si="104"/>
        <v>42179.306388888886</v>
      </c>
      <c r="T1708">
        <f t="shared" si="107"/>
        <v>2015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8323</v>
      </c>
      <c r="P1709" t="s">
        <v>8345</v>
      </c>
      <c r="Q1709" s="11">
        <f t="shared" si="105"/>
        <v>9.74E-2</v>
      </c>
      <c r="R1709">
        <f t="shared" si="106"/>
        <v>54.11</v>
      </c>
      <c r="S1709" s="16">
        <f t="shared" si="104"/>
        <v>42427.721006944441</v>
      </c>
      <c r="T1709">
        <f t="shared" si="107"/>
        <v>2016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8323</v>
      </c>
      <c r="P1710" t="s">
        <v>8345</v>
      </c>
      <c r="Q1710" s="11">
        <f t="shared" si="105"/>
        <v>0</v>
      </c>
      <c r="R1710">
        <f t="shared" si="106"/>
        <v>0</v>
      </c>
      <c r="S1710" s="16">
        <f t="shared" si="104"/>
        <v>42451.866967592592</v>
      </c>
      <c r="T1710">
        <f t="shared" si="107"/>
        <v>2016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8323</v>
      </c>
      <c r="P1711" t="s">
        <v>8345</v>
      </c>
      <c r="Q1711" s="11">
        <f t="shared" si="105"/>
        <v>4.8571428571428571E-2</v>
      </c>
      <c r="R1711">
        <f t="shared" si="106"/>
        <v>21.25</v>
      </c>
      <c r="S1711" s="16">
        <f t="shared" si="104"/>
        <v>41841.56381944444</v>
      </c>
      <c r="T1711">
        <f t="shared" si="107"/>
        <v>2014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8323</v>
      </c>
      <c r="P1712" t="s">
        <v>8345</v>
      </c>
      <c r="Q1712" s="11">
        <f t="shared" si="105"/>
        <v>6.7999999999999996E-3</v>
      </c>
      <c r="R1712">
        <f t="shared" si="106"/>
        <v>34</v>
      </c>
      <c r="S1712" s="16">
        <f t="shared" si="104"/>
        <v>42341.59129629629</v>
      </c>
      <c r="T1712">
        <f t="shared" si="107"/>
        <v>2015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8323</v>
      </c>
      <c r="P1713" t="s">
        <v>8345</v>
      </c>
      <c r="Q1713" s="11">
        <f t="shared" si="105"/>
        <v>0.105</v>
      </c>
      <c r="R1713">
        <f t="shared" si="106"/>
        <v>525</v>
      </c>
      <c r="S1713" s="16">
        <f t="shared" si="104"/>
        <v>41852.646226851852</v>
      </c>
      <c r="T1713">
        <f t="shared" si="107"/>
        <v>2014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8323</v>
      </c>
      <c r="P1714" t="s">
        <v>8345</v>
      </c>
      <c r="Q1714" s="11">
        <f t="shared" si="105"/>
        <v>0</v>
      </c>
      <c r="R1714">
        <f t="shared" si="106"/>
        <v>0</v>
      </c>
      <c r="S1714" s="16">
        <f t="shared" si="104"/>
        <v>42125.913807870369</v>
      </c>
      <c r="T1714">
        <f t="shared" si="107"/>
        <v>2015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8323</v>
      </c>
      <c r="P1715" t="s">
        <v>8345</v>
      </c>
      <c r="Q1715" s="11">
        <f t="shared" si="105"/>
        <v>1.6666666666666666E-2</v>
      </c>
      <c r="R1715">
        <f t="shared" si="106"/>
        <v>50</v>
      </c>
      <c r="S1715" s="16">
        <f t="shared" si="104"/>
        <v>41887.801064814819</v>
      </c>
      <c r="T1715">
        <f t="shared" si="107"/>
        <v>2014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8323</v>
      </c>
      <c r="P1716" t="s">
        <v>8345</v>
      </c>
      <c r="Q1716" s="11">
        <f t="shared" si="105"/>
        <v>7.868E-2</v>
      </c>
      <c r="R1716">
        <f t="shared" si="106"/>
        <v>115.71</v>
      </c>
      <c r="S1716" s="16">
        <f t="shared" si="104"/>
        <v>42095.918530092589</v>
      </c>
      <c r="T1716">
        <f t="shared" si="107"/>
        <v>2015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8323</v>
      </c>
      <c r="P1717" t="s">
        <v>8345</v>
      </c>
      <c r="Q1717" s="11">
        <f t="shared" si="105"/>
        <v>2.2000000000000001E-3</v>
      </c>
      <c r="R1717">
        <f t="shared" si="106"/>
        <v>5.5</v>
      </c>
      <c r="S1717" s="16">
        <f t="shared" si="104"/>
        <v>42064.217418981483</v>
      </c>
      <c r="T1717">
        <f t="shared" si="107"/>
        <v>2015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8323</v>
      </c>
      <c r="P1718" t="s">
        <v>8345</v>
      </c>
      <c r="Q1718" s="11">
        <f t="shared" si="105"/>
        <v>7.4999999999999997E-2</v>
      </c>
      <c r="R1718">
        <f t="shared" si="106"/>
        <v>50</v>
      </c>
      <c r="S1718" s="16">
        <f t="shared" si="104"/>
        <v>42673.577534722222</v>
      </c>
      <c r="T1718">
        <f t="shared" si="107"/>
        <v>2016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8323</v>
      </c>
      <c r="P1719" t="s">
        <v>8345</v>
      </c>
      <c r="Q1719" s="11">
        <f t="shared" si="105"/>
        <v>0.42725880551301687</v>
      </c>
      <c r="R1719">
        <f t="shared" si="106"/>
        <v>34.020000000000003</v>
      </c>
      <c r="S1719" s="16">
        <f t="shared" si="104"/>
        <v>42460.98192129629</v>
      </c>
      <c r="T1719">
        <f t="shared" si="107"/>
        <v>2016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8323</v>
      </c>
      <c r="P1720" t="s">
        <v>8345</v>
      </c>
      <c r="Q1720" s="11">
        <f t="shared" si="105"/>
        <v>2.142857142857143E-3</v>
      </c>
      <c r="R1720">
        <f t="shared" si="106"/>
        <v>37.5</v>
      </c>
      <c r="S1720" s="16">
        <f t="shared" si="104"/>
        <v>42460.610520833332</v>
      </c>
      <c r="T1720">
        <f t="shared" si="107"/>
        <v>2016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8323</v>
      </c>
      <c r="P1721" t="s">
        <v>8345</v>
      </c>
      <c r="Q1721" s="11">
        <f t="shared" si="105"/>
        <v>8.7500000000000008E-3</v>
      </c>
      <c r="R1721">
        <f t="shared" si="106"/>
        <v>11.67</v>
      </c>
      <c r="S1721" s="16">
        <f t="shared" si="104"/>
        <v>41869.534618055557</v>
      </c>
      <c r="T1721">
        <f t="shared" si="107"/>
        <v>2014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8323</v>
      </c>
      <c r="P1722" t="s">
        <v>8345</v>
      </c>
      <c r="Q1722" s="11">
        <f t="shared" si="105"/>
        <v>5.6250000000000001E-2</v>
      </c>
      <c r="R1722">
        <f t="shared" si="106"/>
        <v>28.13</v>
      </c>
      <c r="S1722" s="16">
        <f t="shared" si="104"/>
        <v>41922.783229166671</v>
      </c>
      <c r="T1722">
        <f t="shared" si="107"/>
        <v>2014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8323</v>
      </c>
      <c r="P1723" t="s">
        <v>8345</v>
      </c>
      <c r="Q1723" s="11">
        <f t="shared" si="105"/>
        <v>0</v>
      </c>
      <c r="R1723">
        <f t="shared" si="106"/>
        <v>0</v>
      </c>
      <c r="S1723" s="16">
        <f t="shared" si="104"/>
        <v>42319.461377314816</v>
      </c>
      <c r="T1723">
        <f t="shared" si="107"/>
        <v>2015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8323</v>
      </c>
      <c r="P1724" t="s">
        <v>8345</v>
      </c>
      <c r="Q1724" s="11">
        <f t="shared" si="105"/>
        <v>3.4722222222222224E-4</v>
      </c>
      <c r="R1724">
        <f t="shared" si="106"/>
        <v>1</v>
      </c>
      <c r="S1724" s="16">
        <f t="shared" si="104"/>
        <v>42425.960983796293</v>
      </c>
      <c r="T1724">
        <f t="shared" si="107"/>
        <v>2016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8323</v>
      </c>
      <c r="P1725" t="s">
        <v>8345</v>
      </c>
      <c r="Q1725" s="11">
        <f t="shared" si="105"/>
        <v>6.5000000000000002E-2</v>
      </c>
      <c r="R1725">
        <f t="shared" si="106"/>
        <v>216.67</v>
      </c>
      <c r="S1725" s="16">
        <f t="shared" si="104"/>
        <v>42129.82540509259</v>
      </c>
      <c r="T1725">
        <f t="shared" si="107"/>
        <v>2015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8323</v>
      </c>
      <c r="P1726" t="s">
        <v>8345</v>
      </c>
      <c r="Q1726" s="11">
        <f t="shared" si="105"/>
        <v>5.8333333333333336E-3</v>
      </c>
      <c r="R1726">
        <f t="shared" si="106"/>
        <v>8.75</v>
      </c>
      <c r="S1726" s="16">
        <f t="shared" si="104"/>
        <v>41912.932430555556</v>
      </c>
      <c r="T1726">
        <f t="shared" si="107"/>
        <v>2014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8323</v>
      </c>
      <c r="P1727" t="s">
        <v>8345</v>
      </c>
      <c r="Q1727" s="11">
        <f t="shared" si="105"/>
        <v>0.10181818181818182</v>
      </c>
      <c r="R1727">
        <f t="shared" si="106"/>
        <v>62.22</v>
      </c>
      <c r="S1727" s="16">
        <f t="shared" si="104"/>
        <v>41845.968159722222</v>
      </c>
      <c r="T1727">
        <f t="shared" si="107"/>
        <v>2014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8323</v>
      </c>
      <c r="P1728" t="s">
        <v>8345</v>
      </c>
      <c r="Q1728" s="11">
        <f t="shared" si="105"/>
        <v>0.33784615384615385</v>
      </c>
      <c r="R1728">
        <f t="shared" si="106"/>
        <v>137.25</v>
      </c>
      <c r="S1728" s="16">
        <f t="shared" si="104"/>
        <v>41788.919722222221</v>
      </c>
      <c r="T1728">
        <f t="shared" si="107"/>
        <v>2014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8323</v>
      </c>
      <c r="P1729" t="s">
        <v>8345</v>
      </c>
      <c r="Q1729" s="11">
        <f t="shared" si="105"/>
        <v>3.3333333333333332E-4</v>
      </c>
      <c r="R1729">
        <f t="shared" si="106"/>
        <v>1</v>
      </c>
      <c r="S1729" s="16">
        <f t="shared" si="104"/>
        <v>42044.927974537044</v>
      </c>
      <c r="T1729">
        <f t="shared" si="107"/>
        <v>2015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8323</v>
      </c>
      <c r="P1730" t="s">
        <v>8345</v>
      </c>
      <c r="Q1730" s="11">
        <f t="shared" si="105"/>
        <v>0.68400000000000005</v>
      </c>
      <c r="R1730">
        <f t="shared" si="106"/>
        <v>122.14</v>
      </c>
      <c r="S1730" s="16">
        <f t="shared" ref="S1730:S1793" si="108">(((J1730/60)/60)/24)+DATE(1970,1,1)</f>
        <v>42268.625856481478</v>
      </c>
      <c r="T1730">
        <f t="shared" si="107"/>
        <v>2015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8323</v>
      </c>
      <c r="P1731" t="s">
        <v>8345</v>
      </c>
      <c r="Q1731" s="11">
        <f t="shared" ref="Q1731:Q1794" si="109">E1731/D1731</f>
        <v>0</v>
      </c>
      <c r="R1731">
        <f t="shared" ref="R1731:R1794" si="110">IFERROR(ROUND(E1731/L1731,2),0)</f>
        <v>0</v>
      </c>
      <c r="S1731" s="16">
        <f t="shared" si="108"/>
        <v>42471.052152777775</v>
      </c>
      <c r="T1731">
        <f t="shared" ref="T1731:T1794" si="111">YEAR(S1731)</f>
        <v>2016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8323</v>
      </c>
      <c r="P1732" t="s">
        <v>8345</v>
      </c>
      <c r="Q1732" s="11">
        <f t="shared" si="109"/>
        <v>0</v>
      </c>
      <c r="R1732">
        <f t="shared" si="110"/>
        <v>0</v>
      </c>
      <c r="S1732" s="16">
        <f t="shared" si="108"/>
        <v>42272.087766203709</v>
      </c>
      <c r="T1732">
        <f t="shared" si="111"/>
        <v>2015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8323</v>
      </c>
      <c r="P1733" t="s">
        <v>8345</v>
      </c>
      <c r="Q1733" s="11">
        <f t="shared" si="109"/>
        <v>0</v>
      </c>
      <c r="R1733">
        <f t="shared" si="110"/>
        <v>0</v>
      </c>
      <c r="S1733" s="16">
        <f t="shared" si="108"/>
        <v>42152.906851851847</v>
      </c>
      <c r="T1733">
        <f t="shared" si="111"/>
        <v>2015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8323</v>
      </c>
      <c r="P1734" t="s">
        <v>8345</v>
      </c>
      <c r="Q1734" s="11">
        <f t="shared" si="109"/>
        <v>0</v>
      </c>
      <c r="R1734">
        <f t="shared" si="110"/>
        <v>0</v>
      </c>
      <c r="S1734" s="16">
        <f t="shared" si="108"/>
        <v>42325.683807870373</v>
      </c>
      <c r="T1734">
        <f t="shared" si="111"/>
        <v>2015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8323</v>
      </c>
      <c r="P1735" t="s">
        <v>8345</v>
      </c>
      <c r="Q1735" s="11">
        <f t="shared" si="109"/>
        <v>0</v>
      </c>
      <c r="R1735">
        <f t="shared" si="110"/>
        <v>0</v>
      </c>
      <c r="S1735" s="16">
        <f t="shared" si="108"/>
        <v>42614.675625000003</v>
      </c>
      <c r="T1735">
        <f t="shared" si="111"/>
        <v>2016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8323</v>
      </c>
      <c r="P1736" t="s">
        <v>8345</v>
      </c>
      <c r="Q1736" s="11">
        <f t="shared" si="109"/>
        <v>2.2222222222222223E-4</v>
      </c>
      <c r="R1736">
        <f t="shared" si="110"/>
        <v>1</v>
      </c>
      <c r="S1736" s="16">
        <f t="shared" si="108"/>
        <v>42102.036527777775</v>
      </c>
      <c r="T1736">
        <f t="shared" si="111"/>
        <v>2015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8323</v>
      </c>
      <c r="P1737" t="s">
        <v>8345</v>
      </c>
      <c r="Q1737" s="11">
        <f t="shared" si="109"/>
        <v>0.11</v>
      </c>
      <c r="R1737">
        <f t="shared" si="110"/>
        <v>55</v>
      </c>
      <c r="S1737" s="16">
        <f t="shared" si="108"/>
        <v>42559.814178240747</v>
      </c>
      <c r="T1737">
        <f t="shared" si="111"/>
        <v>2016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8323</v>
      </c>
      <c r="P1738" t="s">
        <v>8345</v>
      </c>
      <c r="Q1738" s="11">
        <f t="shared" si="109"/>
        <v>7.3333333333333332E-3</v>
      </c>
      <c r="R1738">
        <f t="shared" si="110"/>
        <v>22</v>
      </c>
      <c r="S1738" s="16">
        <f t="shared" si="108"/>
        <v>42286.861493055556</v>
      </c>
      <c r="T1738">
        <f t="shared" si="111"/>
        <v>2015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8323</v>
      </c>
      <c r="P1739" t="s">
        <v>8345</v>
      </c>
      <c r="Q1739" s="11">
        <f t="shared" si="109"/>
        <v>0.21249999999999999</v>
      </c>
      <c r="R1739">
        <f t="shared" si="110"/>
        <v>56.67</v>
      </c>
      <c r="S1739" s="16">
        <f t="shared" si="108"/>
        <v>42175.948981481488</v>
      </c>
      <c r="T1739">
        <f t="shared" si="111"/>
        <v>2015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8323</v>
      </c>
      <c r="P1740" t="s">
        <v>8345</v>
      </c>
      <c r="Q1740" s="11">
        <f t="shared" si="109"/>
        <v>4.0000000000000001E-3</v>
      </c>
      <c r="R1740">
        <f t="shared" si="110"/>
        <v>20</v>
      </c>
      <c r="S1740" s="16">
        <f t="shared" si="108"/>
        <v>41884.874328703707</v>
      </c>
      <c r="T1740">
        <f t="shared" si="111"/>
        <v>2014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8323</v>
      </c>
      <c r="P1741" t="s">
        <v>8345</v>
      </c>
      <c r="Q1741" s="11">
        <f t="shared" si="109"/>
        <v>1E-3</v>
      </c>
      <c r="R1741">
        <f t="shared" si="110"/>
        <v>1</v>
      </c>
      <c r="S1741" s="16">
        <f t="shared" si="108"/>
        <v>42435.874212962968</v>
      </c>
      <c r="T1741">
        <f t="shared" si="111"/>
        <v>2016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8323</v>
      </c>
      <c r="P1742" t="s">
        <v>8345</v>
      </c>
      <c r="Q1742" s="11">
        <f t="shared" si="109"/>
        <v>0</v>
      </c>
      <c r="R1742">
        <f t="shared" si="110"/>
        <v>0</v>
      </c>
      <c r="S1742" s="16">
        <f t="shared" si="108"/>
        <v>42171.817384259266</v>
      </c>
      <c r="T1742">
        <f t="shared" si="111"/>
        <v>2015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8336</v>
      </c>
      <c r="P1743" t="s">
        <v>8337</v>
      </c>
      <c r="Q1743" s="11">
        <f t="shared" si="109"/>
        <v>1.1083333333333334</v>
      </c>
      <c r="R1743">
        <f t="shared" si="110"/>
        <v>25.58</v>
      </c>
      <c r="S1743" s="16">
        <f t="shared" si="108"/>
        <v>42120.628136574072</v>
      </c>
      <c r="T1743">
        <f t="shared" si="111"/>
        <v>2015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8336</v>
      </c>
      <c r="P1744" t="s">
        <v>8337</v>
      </c>
      <c r="Q1744" s="11">
        <f t="shared" si="109"/>
        <v>1.0874999999999999</v>
      </c>
      <c r="R1744">
        <f t="shared" si="110"/>
        <v>63.97</v>
      </c>
      <c r="S1744" s="16">
        <f t="shared" si="108"/>
        <v>42710.876967592587</v>
      </c>
      <c r="T1744">
        <f t="shared" si="111"/>
        <v>2016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8336</v>
      </c>
      <c r="P1745" t="s">
        <v>8337</v>
      </c>
      <c r="Q1745" s="11">
        <f t="shared" si="109"/>
        <v>1.0041666666666667</v>
      </c>
      <c r="R1745">
        <f t="shared" si="110"/>
        <v>89.93</v>
      </c>
      <c r="S1745" s="16">
        <f t="shared" si="108"/>
        <v>42586.925636574073</v>
      </c>
      <c r="T1745">
        <f t="shared" si="111"/>
        <v>2016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8336</v>
      </c>
      <c r="P1746" t="s">
        <v>8337</v>
      </c>
      <c r="Q1746" s="11">
        <f t="shared" si="109"/>
        <v>1.1845454545454546</v>
      </c>
      <c r="R1746">
        <f t="shared" si="110"/>
        <v>93.07</v>
      </c>
      <c r="S1746" s="16">
        <f t="shared" si="108"/>
        <v>42026.605057870373</v>
      </c>
      <c r="T1746">
        <f t="shared" si="111"/>
        <v>2015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8336</v>
      </c>
      <c r="P1747" t="s">
        <v>8337</v>
      </c>
      <c r="Q1747" s="11">
        <f t="shared" si="109"/>
        <v>1.1401428571428571</v>
      </c>
      <c r="R1747">
        <f t="shared" si="110"/>
        <v>89.67</v>
      </c>
      <c r="S1747" s="16">
        <f t="shared" si="108"/>
        <v>42690.259699074071</v>
      </c>
      <c r="T1747">
        <f t="shared" si="111"/>
        <v>2016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8336</v>
      </c>
      <c r="P1748" t="s">
        <v>8337</v>
      </c>
      <c r="Q1748" s="11">
        <f t="shared" si="109"/>
        <v>1.4810000000000001</v>
      </c>
      <c r="R1748">
        <f t="shared" si="110"/>
        <v>207.62</v>
      </c>
      <c r="S1748" s="16">
        <f t="shared" si="108"/>
        <v>42668.176701388889</v>
      </c>
      <c r="T1748">
        <f t="shared" si="111"/>
        <v>2016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8336</v>
      </c>
      <c r="P1749" t="s">
        <v>8337</v>
      </c>
      <c r="Q1749" s="11">
        <f t="shared" si="109"/>
        <v>1.0495555555555556</v>
      </c>
      <c r="R1749">
        <f t="shared" si="110"/>
        <v>59.41</v>
      </c>
      <c r="S1749" s="16">
        <f t="shared" si="108"/>
        <v>42292.435532407413</v>
      </c>
      <c r="T1749">
        <f t="shared" si="111"/>
        <v>2015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8336</v>
      </c>
      <c r="P1750" t="s">
        <v>8337</v>
      </c>
      <c r="Q1750" s="11">
        <f t="shared" si="109"/>
        <v>1.29948</v>
      </c>
      <c r="R1750">
        <f t="shared" si="110"/>
        <v>358.97</v>
      </c>
      <c r="S1750" s="16">
        <f t="shared" si="108"/>
        <v>42219.950729166667</v>
      </c>
      <c r="T1750">
        <f t="shared" si="111"/>
        <v>2015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8336</v>
      </c>
      <c r="P1751" t="s">
        <v>8337</v>
      </c>
      <c r="Q1751" s="11">
        <f t="shared" si="109"/>
        <v>1.2348756218905472</v>
      </c>
      <c r="R1751">
        <f t="shared" si="110"/>
        <v>94.74</v>
      </c>
      <c r="S1751" s="16">
        <f t="shared" si="108"/>
        <v>42758.975937499999</v>
      </c>
      <c r="T1751">
        <f t="shared" si="111"/>
        <v>2017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8336</v>
      </c>
      <c r="P1752" t="s">
        <v>8337</v>
      </c>
      <c r="Q1752" s="11">
        <f t="shared" si="109"/>
        <v>2.0162</v>
      </c>
      <c r="R1752">
        <f t="shared" si="110"/>
        <v>80.650000000000006</v>
      </c>
      <c r="S1752" s="16">
        <f t="shared" si="108"/>
        <v>42454.836851851855</v>
      </c>
      <c r="T1752">
        <f t="shared" si="111"/>
        <v>2016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8336</v>
      </c>
      <c r="P1753" t="s">
        <v>8337</v>
      </c>
      <c r="Q1753" s="11">
        <f t="shared" si="109"/>
        <v>1.0289999999999999</v>
      </c>
      <c r="R1753">
        <f t="shared" si="110"/>
        <v>168.69</v>
      </c>
      <c r="S1753" s="16">
        <f t="shared" si="108"/>
        <v>42052.7815162037</v>
      </c>
      <c r="T1753">
        <f t="shared" si="111"/>
        <v>2015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8336</v>
      </c>
      <c r="P1754" t="s">
        <v>8337</v>
      </c>
      <c r="Q1754" s="11">
        <f t="shared" si="109"/>
        <v>2.6016666666666666</v>
      </c>
      <c r="R1754">
        <f t="shared" si="110"/>
        <v>34.69</v>
      </c>
      <c r="S1754" s="16">
        <f t="shared" si="108"/>
        <v>42627.253263888888</v>
      </c>
      <c r="T1754">
        <f t="shared" si="111"/>
        <v>2016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8336</v>
      </c>
      <c r="P1755" t="s">
        <v>8337</v>
      </c>
      <c r="Q1755" s="11">
        <f t="shared" si="109"/>
        <v>1.08</v>
      </c>
      <c r="R1755">
        <f t="shared" si="110"/>
        <v>462.86</v>
      </c>
      <c r="S1755" s="16">
        <f t="shared" si="108"/>
        <v>42420.74962962963</v>
      </c>
      <c r="T1755">
        <f t="shared" si="111"/>
        <v>2016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8336</v>
      </c>
      <c r="P1756" t="s">
        <v>8337</v>
      </c>
      <c r="Q1756" s="11">
        <f t="shared" si="109"/>
        <v>1.1052941176470588</v>
      </c>
      <c r="R1756">
        <f t="shared" si="110"/>
        <v>104.39</v>
      </c>
      <c r="S1756" s="16">
        <f t="shared" si="108"/>
        <v>42067.876770833333</v>
      </c>
      <c r="T1756">
        <f t="shared" si="111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8336</v>
      </c>
      <c r="P1757" t="s">
        <v>8337</v>
      </c>
      <c r="Q1757" s="11">
        <f t="shared" si="109"/>
        <v>1.2</v>
      </c>
      <c r="R1757">
        <f t="shared" si="110"/>
        <v>7.5</v>
      </c>
      <c r="S1757" s="16">
        <f t="shared" si="108"/>
        <v>42252.788900462961</v>
      </c>
      <c r="T1757">
        <f t="shared" si="111"/>
        <v>2015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8336</v>
      </c>
      <c r="P1758" t="s">
        <v>8337</v>
      </c>
      <c r="Q1758" s="11">
        <f t="shared" si="109"/>
        <v>1.0282909090909091</v>
      </c>
      <c r="R1758">
        <f t="shared" si="110"/>
        <v>47.13</v>
      </c>
      <c r="S1758" s="16">
        <f t="shared" si="108"/>
        <v>42571.167465277773</v>
      </c>
      <c r="T1758">
        <f t="shared" si="111"/>
        <v>2016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8336</v>
      </c>
      <c r="P1759" t="s">
        <v>8337</v>
      </c>
      <c r="Q1759" s="11">
        <f t="shared" si="109"/>
        <v>1.1599999999999999</v>
      </c>
      <c r="R1759">
        <f t="shared" si="110"/>
        <v>414.29</v>
      </c>
      <c r="S1759" s="16">
        <f t="shared" si="108"/>
        <v>42733.827349537038</v>
      </c>
      <c r="T1759">
        <f t="shared" si="111"/>
        <v>2016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8336</v>
      </c>
      <c r="P1760" t="s">
        <v>8337</v>
      </c>
      <c r="Q1760" s="11">
        <f t="shared" si="109"/>
        <v>1.147</v>
      </c>
      <c r="R1760">
        <f t="shared" si="110"/>
        <v>42.48</v>
      </c>
      <c r="S1760" s="16">
        <f t="shared" si="108"/>
        <v>42505.955925925926</v>
      </c>
      <c r="T1760">
        <f t="shared" si="111"/>
        <v>2016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8336</v>
      </c>
      <c r="P1761" t="s">
        <v>8337</v>
      </c>
      <c r="Q1761" s="11">
        <f t="shared" si="109"/>
        <v>1.0660000000000001</v>
      </c>
      <c r="R1761">
        <f t="shared" si="110"/>
        <v>108.78</v>
      </c>
      <c r="S1761" s="16">
        <f t="shared" si="108"/>
        <v>42068.829039351855</v>
      </c>
      <c r="T1761">
        <f t="shared" si="111"/>
        <v>2015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8336</v>
      </c>
      <c r="P1762" t="s">
        <v>8337</v>
      </c>
      <c r="Q1762" s="11">
        <f t="shared" si="109"/>
        <v>1.6544000000000001</v>
      </c>
      <c r="R1762">
        <f t="shared" si="110"/>
        <v>81.099999999999994</v>
      </c>
      <c r="S1762" s="16">
        <f t="shared" si="108"/>
        <v>42405.67260416667</v>
      </c>
      <c r="T1762">
        <f t="shared" si="111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8336</v>
      </c>
      <c r="P1763" t="s">
        <v>8337</v>
      </c>
      <c r="Q1763" s="11">
        <f t="shared" si="109"/>
        <v>1.55</v>
      </c>
      <c r="R1763">
        <f t="shared" si="110"/>
        <v>51.67</v>
      </c>
      <c r="S1763" s="16">
        <f t="shared" si="108"/>
        <v>42209.567824074074</v>
      </c>
      <c r="T1763">
        <f t="shared" si="111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8336</v>
      </c>
      <c r="P1764" t="s">
        <v>8337</v>
      </c>
      <c r="Q1764" s="11">
        <f t="shared" si="109"/>
        <v>8.85</v>
      </c>
      <c r="R1764">
        <f t="shared" si="110"/>
        <v>35.4</v>
      </c>
      <c r="S1764" s="16">
        <f t="shared" si="108"/>
        <v>42410.982002314813</v>
      </c>
      <c r="T1764">
        <f t="shared" si="111"/>
        <v>2016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8336</v>
      </c>
      <c r="P1765" t="s">
        <v>8337</v>
      </c>
      <c r="Q1765" s="11">
        <f t="shared" si="109"/>
        <v>1.0190833333333333</v>
      </c>
      <c r="R1765">
        <f t="shared" si="110"/>
        <v>103.64</v>
      </c>
      <c r="S1765" s="16">
        <f t="shared" si="108"/>
        <v>42636.868518518517</v>
      </c>
      <c r="T1765">
        <f t="shared" si="111"/>
        <v>2016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8336</v>
      </c>
      <c r="P1766" t="s">
        <v>8337</v>
      </c>
      <c r="Q1766" s="11">
        <f t="shared" si="109"/>
        <v>0.19600000000000001</v>
      </c>
      <c r="R1766">
        <f t="shared" si="110"/>
        <v>55.28</v>
      </c>
      <c r="S1766" s="16">
        <f t="shared" si="108"/>
        <v>41825.485868055555</v>
      </c>
      <c r="T1766">
        <f t="shared" si="111"/>
        <v>2014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8336</v>
      </c>
      <c r="P1767" t="s">
        <v>8337</v>
      </c>
      <c r="Q1767" s="11">
        <f t="shared" si="109"/>
        <v>0.59467839999999994</v>
      </c>
      <c r="R1767">
        <f t="shared" si="110"/>
        <v>72.17</v>
      </c>
      <c r="S1767" s="16">
        <f t="shared" si="108"/>
        <v>41834.980462962965</v>
      </c>
      <c r="T1767">
        <f t="shared" si="111"/>
        <v>2014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8336</v>
      </c>
      <c r="P1768" t="s">
        <v>8337</v>
      </c>
      <c r="Q1768" s="11">
        <f t="shared" si="109"/>
        <v>0</v>
      </c>
      <c r="R1768">
        <f t="shared" si="110"/>
        <v>0</v>
      </c>
      <c r="S1768" s="16">
        <f t="shared" si="108"/>
        <v>41855.859814814816</v>
      </c>
      <c r="T1768">
        <f t="shared" si="111"/>
        <v>2014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8336</v>
      </c>
      <c r="P1769" t="s">
        <v>8337</v>
      </c>
      <c r="Q1769" s="11">
        <f t="shared" si="109"/>
        <v>0.4572</v>
      </c>
      <c r="R1769">
        <f t="shared" si="110"/>
        <v>58.62</v>
      </c>
      <c r="S1769" s="16">
        <f t="shared" si="108"/>
        <v>41824.658379629633</v>
      </c>
      <c r="T1769">
        <f t="shared" si="111"/>
        <v>2014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8336</v>
      </c>
      <c r="P1770" t="s">
        <v>8337</v>
      </c>
      <c r="Q1770" s="11">
        <f t="shared" si="109"/>
        <v>3.7400000000000003E-2</v>
      </c>
      <c r="R1770">
        <f t="shared" si="110"/>
        <v>12.47</v>
      </c>
      <c r="S1770" s="16">
        <f t="shared" si="108"/>
        <v>41849.560694444444</v>
      </c>
      <c r="T1770">
        <f t="shared" si="111"/>
        <v>2014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8336</v>
      </c>
      <c r="P1771" t="s">
        <v>8337</v>
      </c>
      <c r="Q1771" s="11">
        <f t="shared" si="109"/>
        <v>2.7025E-2</v>
      </c>
      <c r="R1771">
        <f t="shared" si="110"/>
        <v>49.14</v>
      </c>
      <c r="S1771" s="16">
        <f t="shared" si="108"/>
        <v>41987.818969907406</v>
      </c>
      <c r="T1771">
        <f t="shared" si="111"/>
        <v>2014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8336</v>
      </c>
      <c r="P1772" t="s">
        <v>8337</v>
      </c>
      <c r="Q1772" s="11">
        <f t="shared" si="109"/>
        <v>0.56514285714285717</v>
      </c>
      <c r="R1772">
        <f t="shared" si="110"/>
        <v>150.5</v>
      </c>
      <c r="S1772" s="16">
        <f t="shared" si="108"/>
        <v>41891.780023148152</v>
      </c>
      <c r="T1772">
        <f t="shared" si="111"/>
        <v>2014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8336</v>
      </c>
      <c r="P1773" t="s">
        <v>8337</v>
      </c>
      <c r="Q1773" s="11">
        <f t="shared" si="109"/>
        <v>0.21309523809523809</v>
      </c>
      <c r="R1773">
        <f t="shared" si="110"/>
        <v>35.799999999999997</v>
      </c>
      <c r="S1773" s="16">
        <f t="shared" si="108"/>
        <v>41905.979629629634</v>
      </c>
      <c r="T1773">
        <f t="shared" si="111"/>
        <v>2014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8336</v>
      </c>
      <c r="P1774" t="s">
        <v>8337</v>
      </c>
      <c r="Q1774" s="11">
        <f t="shared" si="109"/>
        <v>0.156</v>
      </c>
      <c r="R1774">
        <f t="shared" si="110"/>
        <v>45.16</v>
      </c>
      <c r="S1774" s="16">
        <f t="shared" si="108"/>
        <v>41766.718009259261</v>
      </c>
      <c r="T1774">
        <f t="shared" si="111"/>
        <v>2014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8336</v>
      </c>
      <c r="P1775" t="s">
        <v>8337</v>
      </c>
      <c r="Q1775" s="11">
        <f t="shared" si="109"/>
        <v>6.2566666666666673E-2</v>
      </c>
      <c r="R1775">
        <f t="shared" si="110"/>
        <v>98.79</v>
      </c>
      <c r="S1775" s="16">
        <f t="shared" si="108"/>
        <v>41978.760393518518</v>
      </c>
      <c r="T1775">
        <f t="shared" si="111"/>
        <v>2014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8336</v>
      </c>
      <c r="P1776" t="s">
        <v>8337</v>
      </c>
      <c r="Q1776" s="11">
        <f t="shared" si="109"/>
        <v>0.4592</v>
      </c>
      <c r="R1776">
        <f t="shared" si="110"/>
        <v>88.31</v>
      </c>
      <c r="S1776" s="16">
        <f t="shared" si="108"/>
        <v>41930.218657407408</v>
      </c>
      <c r="T1776">
        <f t="shared" si="111"/>
        <v>2014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8336</v>
      </c>
      <c r="P1777" t="s">
        <v>8337</v>
      </c>
      <c r="Q1777" s="11">
        <f t="shared" si="109"/>
        <v>0.65101538461538466</v>
      </c>
      <c r="R1777">
        <f t="shared" si="110"/>
        <v>170.63</v>
      </c>
      <c r="S1777" s="16">
        <f t="shared" si="108"/>
        <v>41891.976388888892</v>
      </c>
      <c r="T1777">
        <f t="shared" si="111"/>
        <v>2014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8336</v>
      </c>
      <c r="P1778" t="s">
        <v>8337</v>
      </c>
      <c r="Q1778" s="11">
        <f t="shared" si="109"/>
        <v>6.7000000000000004E-2</v>
      </c>
      <c r="R1778">
        <f t="shared" si="110"/>
        <v>83.75</v>
      </c>
      <c r="S1778" s="16">
        <f t="shared" si="108"/>
        <v>41905.95684027778</v>
      </c>
      <c r="T1778">
        <f t="shared" si="111"/>
        <v>2014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8336</v>
      </c>
      <c r="P1779" t="s">
        <v>8337</v>
      </c>
      <c r="Q1779" s="11">
        <f t="shared" si="109"/>
        <v>0.135625</v>
      </c>
      <c r="R1779">
        <f t="shared" si="110"/>
        <v>65.099999999999994</v>
      </c>
      <c r="S1779" s="16">
        <f t="shared" si="108"/>
        <v>42025.357094907406</v>
      </c>
      <c r="T1779">
        <f t="shared" si="111"/>
        <v>2015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8336</v>
      </c>
      <c r="P1780" t="s">
        <v>8337</v>
      </c>
      <c r="Q1780" s="11">
        <f t="shared" si="109"/>
        <v>1.9900000000000001E-2</v>
      </c>
      <c r="R1780">
        <f t="shared" si="110"/>
        <v>66.33</v>
      </c>
      <c r="S1780" s="16">
        <f t="shared" si="108"/>
        <v>42045.86336805555</v>
      </c>
      <c r="T1780">
        <f t="shared" si="111"/>
        <v>2015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8336</v>
      </c>
      <c r="P1781" t="s">
        <v>8337</v>
      </c>
      <c r="Q1781" s="11">
        <f t="shared" si="109"/>
        <v>0.36236363636363639</v>
      </c>
      <c r="R1781">
        <f t="shared" si="110"/>
        <v>104.89</v>
      </c>
      <c r="S1781" s="16">
        <f t="shared" si="108"/>
        <v>42585.691898148143</v>
      </c>
      <c r="T1781">
        <f t="shared" si="111"/>
        <v>2016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8336</v>
      </c>
      <c r="P1782" t="s">
        <v>8337</v>
      </c>
      <c r="Q1782" s="11">
        <f t="shared" si="109"/>
        <v>0.39743333333333336</v>
      </c>
      <c r="R1782">
        <f t="shared" si="110"/>
        <v>78.44</v>
      </c>
      <c r="S1782" s="16">
        <f t="shared" si="108"/>
        <v>42493.600810185191</v>
      </c>
      <c r="T1782">
        <f t="shared" si="111"/>
        <v>2016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8336</v>
      </c>
      <c r="P1783" t="s">
        <v>8337</v>
      </c>
      <c r="Q1783" s="11">
        <f t="shared" si="109"/>
        <v>0.25763636363636366</v>
      </c>
      <c r="R1783">
        <f t="shared" si="110"/>
        <v>59.04</v>
      </c>
      <c r="S1783" s="16">
        <f t="shared" si="108"/>
        <v>42597.617418981477</v>
      </c>
      <c r="T1783">
        <f t="shared" si="111"/>
        <v>2016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8336</v>
      </c>
      <c r="P1784" t="s">
        <v>8337</v>
      </c>
      <c r="Q1784" s="11">
        <f t="shared" si="109"/>
        <v>0.15491428571428573</v>
      </c>
      <c r="R1784">
        <f t="shared" si="110"/>
        <v>71.34</v>
      </c>
      <c r="S1784" s="16">
        <f t="shared" si="108"/>
        <v>42388.575104166666</v>
      </c>
      <c r="T1784">
        <f t="shared" si="111"/>
        <v>2016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8336</v>
      </c>
      <c r="P1785" t="s">
        <v>8337</v>
      </c>
      <c r="Q1785" s="11">
        <f t="shared" si="109"/>
        <v>0.236925</v>
      </c>
      <c r="R1785">
        <f t="shared" si="110"/>
        <v>51.23</v>
      </c>
      <c r="S1785" s="16">
        <f t="shared" si="108"/>
        <v>42115.949976851851</v>
      </c>
      <c r="T1785">
        <f t="shared" si="111"/>
        <v>2015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8336</v>
      </c>
      <c r="P1786" t="s">
        <v>8337</v>
      </c>
      <c r="Q1786" s="11">
        <f t="shared" si="109"/>
        <v>0.39760000000000001</v>
      </c>
      <c r="R1786">
        <f t="shared" si="110"/>
        <v>60.24</v>
      </c>
      <c r="S1786" s="16">
        <f t="shared" si="108"/>
        <v>42003.655555555553</v>
      </c>
      <c r="T1786">
        <f t="shared" si="111"/>
        <v>2014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8336</v>
      </c>
      <c r="P1787" t="s">
        <v>8337</v>
      </c>
      <c r="Q1787" s="11">
        <f t="shared" si="109"/>
        <v>0.20220833333333332</v>
      </c>
      <c r="R1787">
        <f t="shared" si="110"/>
        <v>44.94</v>
      </c>
      <c r="S1787" s="16">
        <f t="shared" si="108"/>
        <v>41897.134895833333</v>
      </c>
      <c r="T1787">
        <f t="shared" si="111"/>
        <v>2014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8336</v>
      </c>
      <c r="P1788" t="s">
        <v>8337</v>
      </c>
      <c r="Q1788" s="11">
        <f t="shared" si="109"/>
        <v>0.47631578947368419</v>
      </c>
      <c r="R1788">
        <f t="shared" si="110"/>
        <v>31.21</v>
      </c>
      <c r="S1788" s="16">
        <f t="shared" si="108"/>
        <v>41958.550659722227</v>
      </c>
      <c r="T1788">
        <f t="shared" si="111"/>
        <v>2014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8336</v>
      </c>
      <c r="P1789" t="s">
        <v>8337</v>
      </c>
      <c r="Q1789" s="11">
        <f t="shared" si="109"/>
        <v>0.15329999999999999</v>
      </c>
      <c r="R1789">
        <f t="shared" si="110"/>
        <v>63.88</v>
      </c>
      <c r="S1789" s="16">
        <f t="shared" si="108"/>
        <v>42068.65552083333</v>
      </c>
      <c r="T1789">
        <f t="shared" si="111"/>
        <v>2015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8336</v>
      </c>
      <c r="P1790" t="s">
        <v>8337</v>
      </c>
      <c r="Q1790" s="11">
        <f t="shared" si="109"/>
        <v>1.3818181818181818E-2</v>
      </c>
      <c r="R1790">
        <f t="shared" si="110"/>
        <v>19</v>
      </c>
      <c r="S1790" s="16">
        <f t="shared" si="108"/>
        <v>41913.94840277778</v>
      </c>
      <c r="T1790">
        <f t="shared" si="111"/>
        <v>2014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8336</v>
      </c>
      <c r="P1791" t="s">
        <v>8337</v>
      </c>
      <c r="Q1791" s="11">
        <f t="shared" si="109"/>
        <v>5.0000000000000001E-3</v>
      </c>
      <c r="R1791">
        <f t="shared" si="110"/>
        <v>10</v>
      </c>
      <c r="S1791" s="16">
        <f t="shared" si="108"/>
        <v>41956.250034722223</v>
      </c>
      <c r="T1791">
        <f t="shared" si="111"/>
        <v>2014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8336</v>
      </c>
      <c r="P1792" t="s">
        <v>8337</v>
      </c>
      <c r="Q1792" s="11">
        <f t="shared" si="109"/>
        <v>4.9575757575757579E-2</v>
      </c>
      <c r="R1792">
        <f t="shared" si="110"/>
        <v>109.07</v>
      </c>
      <c r="S1792" s="16">
        <f t="shared" si="108"/>
        <v>42010.674513888895</v>
      </c>
      <c r="T1792">
        <f t="shared" si="111"/>
        <v>2015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8336</v>
      </c>
      <c r="P1793" t="s">
        <v>8337</v>
      </c>
      <c r="Q1793" s="11">
        <f t="shared" si="109"/>
        <v>3.5666666666666666E-2</v>
      </c>
      <c r="R1793">
        <f t="shared" si="110"/>
        <v>26.75</v>
      </c>
      <c r="S1793" s="16">
        <f t="shared" si="108"/>
        <v>41973.740335648152</v>
      </c>
      <c r="T1793">
        <f t="shared" si="111"/>
        <v>2014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8336</v>
      </c>
      <c r="P1794" t="s">
        <v>8337</v>
      </c>
      <c r="Q1794" s="11">
        <f t="shared" si="109"/>
        <v>0.61124000000000001</v>
      </c>
      <c r="R1794">
        <f t="shared" si="110"/>
        <v>109.94</v>
      </c>
      <c r="S1794" s="16">
        <f t="shared" ref="S1794:S1857" si="112">(((J1794/60)/60)/24)+DATE(1970,1,1)</f>
        <v>42189.031041666662</v>
      </c>
      <c r="T1794">
        <f t="shared" si="111"/>
        <v>2015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8336</v>
      </c>
      <c r="P1795" t="s">
        <v>8337</v>
      </c>
      <c r="Q1795" s="11">
        <f t="shared" ref="Q1795:Q1858" si="113">E1795/D1795</f>
        <v>1.3333333333333334E-2</v>
      </c>
      <c r="R1795">
        <f t="shared" ref="R1795:R1858" si="114">IFERROR(ROUND(E1795/L1795,2),0)</f>
        <v>20</v>
      </c>
      <c r="S1795" s="16">
        <f t="shared" si="112"/>
        <v>41940.89166666667</v>
      </c>
      <c r="T1795">
        <f t="shared" ref="T1795:T1858" si="115">YEAR(S1795)</f>
        <v>2014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8336</v>
      </c>
      <c r="P1796" t="s">
        <v>8337</v>
      </c>
      <c r="Q1796" s="11">
        <f t="shared" si="113"/>
        <v>0.11077777777777778</v>
      </c>
      <c r="R1796">
        <f t="shared" si="114"/>
        <v>55.39</v>
      </c>
      <c r="S1796" s="16">
        <f t="shared" si="112"/>
        <v>42011.551180555558</v>
      </c>
      <c r="T1796">
        <f t="shared" si="115"/>
        <v>2015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8336</v>
      </c>
      <c r="P1797" t="s">
        <v>8337</v>
      </c>
      <c r="Q1797" s="11">
        <f t="shared" si="113"/>
        <v>0.38735714285714284</v>
      </c>
      <c r="R1797">
        <f t="shared" si="114"/>
        <v>133.9</v>
      </c>
      <c r="S1797" s="16">
        <f t="shared" si="112"/>
        <v>42628.288668981477</v>
      </c>
      <c r="T1797">
        <f t="shared" si="115"/>
        <v>2016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8336</v>
      </c>
      <c r="P1798" t="s">
        <v>8337</v>
      </c>
      <c r="Q1798" s="11">
        <f t="shared" si="113"/>
        <v>0.22052631578947368</v>
      </c>
      <c r="R1798">
        <f t="shared" si="114"/>
        <v>48.72</v>
      </c>
      <c r="S1798" s="16">
        <f t="shared" si="112"/>
        <v>42515.439421296294</v>
      </c>
      <c r="T1798">
        <f t="shared" si="115"/>
        <v>2016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8336</v>
      </c>
      <c r="P1799" t="s">
        <v>8337</v>
      </c>
      <c r="Q1799" s="11">
        <f t="shared" si="113"/>
        <v>0.67549999999999999</v>
      </c>
      <c r="R1799">
        <f t="shared" si="114"/>
        <v>48.25</v>
      </c>
      <c r="S1799" s="16">
        <f t="shared" si="112"/>
        <v>42689.56931712963</v>
      </c>
      <c r="T1799">
        <f t="shared" si="115"/>
        <v>2016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8336</v>
      </c>
      <c r="P1800" t="s">
        <v>8337</v>
      </c>
      <c r="Q1800" s="11">
        <f t="shared" si="113"/>
        <v>0.136375</v>
      </c>
      <c r="R1800">
        <f t="shared" si="114"/>
        <v>58.97</v>
      </c>
      <c r="S1800" s="16">
        <f t="shared" si="112"/>
        <v>42344.32677083333</v>
      </c>
      <c r="T1800">
        <f t="shared" si="115"/>
        <v>2015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8336</v>
      </c>
      <c r="P1801" t="s">
        <v>8337</v>
      </c>
      <c r="Q1801" s="11">
        <f t="shared" si="113"/>
        <v>1.7457500000000001E-2</v>
      </c>
      <c r="R1801">
        <f t="shared" si="114"/>
        <v>11.64</v>
      </c>
      <c r="S1801" s="16">
        <f t="shared" si="112"/>
        <v>41934.842685185184</v>
      </c>
      <c r="T1801">
        <f t="shared" si="115"/>
        <v>2014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8336</v>
      </c>
      <c r="P1802" t="s">
        <v>8337</v>
      </c>
      <c r="Q1802" s="11">
        <f t="shared" si="113"/>
        <v>0.20449632511889321</v>
      </c>
      <c r="R1802">
        <f t="shared" si="114"/>
        <v>83.72</v>
      </c>
      <c r="S1802" s="16">
        <f t="shared" si="112"/>
        <v>42623.606134259258</v>
      </c>
      <c r="T1802">
        <f t="shared" si="115"/>
        <v>2016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8336</v>
      </c>
      <c r="P1803" t="s">
        <v>8337</v>
      </c>
      <c r="Q1803" s="11">
        <f t="shared" si="113"/>
        <v>0.13852941176470587</v>
      </c>
      <c r="R1803">
        <f t="shared" si="114"/>
        <v>63.65</v>
      </c>
      <c r="S1803" s="16">
        <f t="shared" si="112"/>
        <v>42321.660509259258</v>
      </c>
      <c r="T1803">
        <f t="shared" si="115"/>
        <v>2015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8336</v>
      </c>
      <c r="P1804" t="s">
        <v>8337</v>
      </c>
      <c r="Q1804" s="11">
        <f t="shared" si="113"/>
        <v>0.48485714285714288</v>
      </c>
      <c r="R1804">
        <f t="shared" si="114"/>
        <v>94.28</v>
      </c>
      <c r="S1804" s="16">
        <f t="shared" si="112"/>
        <v>42159.47256944445</v>
      </c>
      <c r="T1804">
        <f t="shared" si="115"/>
        <v>2015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8336</v>
      </c>
      <c r="P1805" t="s">
        <v>8337</v>
      </c>
      <c r="Q1805" s="11">
        <f t="shared" si="113"/>
        <v>0.308</v>
      </c>
      <c r="R1805">
        <f t="shared" si="114"/>
        <v>71.87</v>
      </c>
      <c r="S1805" s="16">
        <f t="shared" si="112"/>
        <v>42018.071550925932</v>
      </c>
      <c r="T1805">
        <f t="shared" si="115"/>
        <v>2015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8336</v>
      </c>
      <c r="P1806" t="s">
        <v>8337</v>
      </c>
      <c r="Q1806" s="11">
        <f t="shared" si="113"/>
        <v>0.35174193548387095</v>
      </c>
      <c r="R1806">
        <f t="shared" si="114"/>
        <v>104.85</v>
      </c>
      <c r="S1806" s="16">
        <f t="shared" si="112"/>
        <v>42282.678287037037</v>
      </c>
      <c r="T1806">
        <f t="shared" si="115"/>
        <v>2015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8336</v>
      </c>
      <c r="P1807" t="s">
        <v>8337</v>
      </c>
      <c r="Q1807" s="11">
        <f t="shared" si="113"/>
        <v>0.36404444444444445</v>
      </c>
      <c r="R1807">
        <f t="shared" si="114"/>
        <v>67.14</v>
      </c>
      <c r="S1807" s="16">
        <f t="shared" si="112"/>
        <v>42247.803912037038</v>
      </c>
      <c r="T1807">
        <f t="shared" si="115"/>
        <v>2015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8336</v>
      </c>
      <c r="P1808" t="s">
        <v>8337</v>
      </c>
      <c r="Q1808" s="11">
        <f t="shared" si="113"/>
        <v>2.955E-2</v>
      </c>
      <c r="R1808">
        <f t="shared" si="114"/>
        <v>73.88</v>
      </c>
      <c r="S1808" s="16">
        <f t="shared" si="112"/>
        <v>41877.638298611113</v>
      </c>
      <c r="T1808">
        <f t="shared" si="115"/>
        <v>2014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8336</v>
      </c>
      <c r="P1809" t="s">
        <v>8337</v>
      </c>
      <c r="Q1809" s="11">
        <f t="shared" si="113"/>
        <v>0.1106</v>
      </c>
      <c r="R1809">
        <f t="shared" si="114"/>
        <v>69.13</v>
      </c>
      <c r="S1809" s="16">
        <f t="shared" si="112"/>
        <v>41880.068437499998</v>
      </c>
      <c r="T1809">
        <f t="shared" si="115"/>
        <v>2014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8336</v>
      </c>
      <c r="P1810" t="s">
        <v>8337</v>
      </c>
      <c r="Q1810" s="11">
        <f t="shared" si="113"/>
        <v>0.41407142857142859</v>
      </c>
      <c r="R1810">
        <f t="shared" si="114"/>
        <v>120.77</v>
      </c>
      <c r="S1810" s="16">
        <f t="shared" si="112"/>
        <v>42742.680902777778</v>
      </c>
      <c r="T1810">
        <f t="shared" si="115"/>
        <v>2017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8336</v>
      </c>
      <c r="P1811" t="s">
        <v>8337</v>
      </c>
      <c r="Q1811" s="11">
        <f t="shared" si="113"/>
        <v>0.10857142857142857</v>
      </c>
      <c r="R1811">
        <f t="shared" si="114"/>
        <v>42.22</v>
      </c>
      <c r="S1811" s="16">
        <f t="shared" si="112"/>
        <v>42029.907858796301</v>
      </c>
      <c r="T1811">
        <f t="shared" si="115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8336</v>
      </c>
      <c r="P1812" t="s">
        <v>8337</v>
      </c>
      <c r="Q1812" s="11">
        <f t="shared" si="113"/>
        <v>3.3333333333333333E-2</v>
      </c>
      <c r="R1812">
        <f t="shared" si="114"/>
        <v>7.5</v>
      </c>
      <c r="S1812" s="16">
        <f t="shared" si="112"/>
        <v>41860.91002314815</v>
      </c>
      <c r="T1812">
        <f t="shared" si="115"/>
        <v>2014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8336</v>
      </c>
      <c r="P1813" t="s">
        <v>8337</v>
      </c>
      <c r="Q1813" s="11">
        <f t="shared" si="113"/>
        <v>7.407407407407407E-4</v>
      </c>
      <c r="R1813">
        <f t="shared" si="114"/>
        <v>1.54</v>
      </c>
      <c r="S1813" s="16">
        <f t="shared" si="112"/>
        <v>41876.433680555558</v>
      </c>
      <c r="T1813">
        <f t="shared" si="115"/>
        <v>2014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8336</v>
      </c>
      <c r="P1814" t="s">
        <v>8337</v>
      </c>
      <c r="Q1814" s="11">
        <f t="shared" si="113"/>
        <v>0.13307692307692306</v>
      </c>
      <c r="R1814">
        <f t="shared" si="114"/>
        <v>37.61</v>
      </c>
      <c r="S1814" s="16">
        <f t="shared" si="112"/>
        <v>42524.318703703699</v>
      </c>
      <c r="T1814">
        <f t="shared" si="115"/>
        <v>2016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8336</v>
      </c>
      <c r="P1815" t="s">
        <v>8337</v>
      </c>
      <c r="Q1815" s="11">
        <f t="shared" si="113"/>
        <v>0</v>
      </c>
      <c r="R1815">
        <f t="shared" si="114"/>
        <v>0</v>
      </c>
      <c r="S1815" s="16">
        <f t="shared" si="112"/>
        <v>41829.889027777775</v>
      </c>
      <c r="T1815">
        <f t="shared" si="115"/>
        <v>2014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8336</v>
      </c>
      <c r="P1816" t="s">
        <v>8337</v>
      </c>
      <c r="Q1816" s="11">
        <f t="shared" si="113"/>
        <v>0.49183333333333334</v>
      </c>
      <c r="R1816">
        <f t="shared" si="114"/>
        <v>42.16</v>
      </c>
      <c r="S1816" s="16">
        <f t="shared" si="112"/>
        <v>42033.314074074078</v>
      </c>
      <c r="T1816">
        <f t="shared" si="115"/>
        <v>2015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8336</v>
      </c>
      <c r="P1817" t="s">
        <v>8337</v>
      </c>
      <c r="Q1817" s="11">
        <f t="shared" si="113"/>
        <v>0</v>
      </c>
      <c r="R1817">
        <f t="shared" si="114"/>
        <v>0</v>
      </c>
      <c r="S1817" s="16">
        <f t="shared" si="112"/>
        <v>42172.906678240746</v>
      </c>
      <c r="T1817">
        <f t="shared" si="115"/>
        <v>2015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8336</v>
      </c>
      <c r="P1818" t="s">
        <v>8337</v>
      </c>
      <c r="Q1818" s="11">
        <f t="shared" si="113"/>
        <v>2.036E-2</v>
      </c>
      <c r="R1818">
        <f t="shared" si="114"/>
        <v>84.83</v>
      </c>
      <c r="S1818" s="16">
        <f t="shared" si="112"/>
        <v>42548.876192129625</v>
      </c>
      <c r="T1818">
        <f t="shared" si="115"/>
        <v>2016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8336</v>
      </c>
      <c r="P1819" t="s">
        <v>8337</v>
      </c>
      <c r="Q1819" s="11">
        <f t="shared" si="113"/>
        <v>0.52327777777777773</v>
      </c>
      <c r="R1819">
        <f t="shared" si="114"/>
        <v>94.19</v>
      </c>
      <c r="S1819" s="16">
        <f t="shared" si="112"/>
        <v>42705.662118055552</v>
      </c>
      <c r="T1819">
        <f t="shared" si="115"/>
        <v>2016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8336</v>
      </c>
      <c r="P1820" t="s">
        <v>8337</v>
      </c>
      <c r="Q1820" s="11">
        <f t="shared" si="113"/>
        <v>0</v>
      </c>
      <c r="R1820">
        <f t="shared" si="114"/>
        <v>0</v>
      </c>
      <c r="S1820" s="16">
        <f t="shared" si="112"/>
        <v>42067.234375</v>
      </c>
      <c r="T1820">
        <f t="shared" si="115"/>
        <v>2015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8336</v>
      </c>
      <c r="P1821" t="s">
        <v>8337</v>
      </c>
      <c r="Q1821" s="11">
        <f t="shared" si="113"/>
        <v>2.0833333333333332E-2</v>
      </c>
      <c r="R1821">
        <f t="shared" si="114"/>
        <v>6.25</v>
      </c>
      <c r="S1821" s="16">
        <f t="shared" si="112"/>
        <v>41820.752268518518</v>
      </c>
      <c r="T1821">
        <f t="shared" si="115"/>
        <v>2014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8336</v>
      </c>
      <c r="P1822" t="s">
        <v>8337</v>
      </c>
      <c r="Q1822" s="11">
        <f t="shared" si="113"/>
        <v>6.565384615384616E-2</v>
      </c>
      <c r="R1822">
        <f t="shared" si="114"/>
        <v>213.38</v>
      </c>
      <c r="S1822" s="16">
        <f t="shared" si="112"/>
        <v>42065.084375000006</v>
      </c>
      <c r="T1822">
        <f t="shared" si="115"/>
        <v>2015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8323</v>
      </c>
      <c r="P1823" t="s">
        <v>8324</v>
      </c>
      <c r="Q1823" s="11">
        <f t="shared" si="113"/>
        <v>1.3489</v>
      </c>
      <c r="R1823">
        <f t="shared" si="114"/>
        <v>59.16</v>
      </c>
      <c r="S1823" s="16">
        <f t="shared" si="112"/>
        <v>40926.319062499999</v>
      </c>
      <c r="T1823">
        <f t="shared" si="115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8323</v>
      </c>
      <c r="P1824" t="s">
        <v>8324</v>
      </c>
      <c r="Q1824" s="11">
        <f t="shared" si="113"/>
        <v>1</v>
      </c>
      <c r="R1824">
        <f t="shared" si="114"/>
        <v>27.27</v>
      </c>
      <c r="S1824" s="16">
        <f t="shared" si="112"/>
        <v>41634.797013888885</v>
      </c>
      <c r="T1824">
        <f t="shared" si="115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8323</v>
      </c>
      <c r="P1825" t="s">
        <v>8324</v>
      </c>
      <c r="Q1825" s="11">
        <f t="shared" si="113"/>
        <v>1.1585714285714286</v>
      </c>
      <c r="R1825">
        <f t="shared" si="114"/>
        <v>24.58</v>
      </c>
      <c r="S1825" s="16">
        <f t="shared" si="112"/>
        <v>41176.684907407405</v>
      </c>
      <c r="T1825">
        <f t="shared" si="115"/>
        <v>2012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8323</v>
      </c>
      <c r="P1826" t="s">
        <v>8324</v>
      </c>
      <c r="Q1826" s="11">
        <f t="shared" si="113"/>
        <v>1.0006666666666666</v>
      </c>
      <c r="R1826">
        <f t="shared" si="114"/>
        <v>75.05</v>
      </c>
      <c r="S1826" s="16">
        <f t="shared" si="112"/>
        <v>41626.916284722225</v>
      </c>
      <c r="T1826">
        <f t="shared" si="115"/>
        <v>2013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8323</v>
      </c>
      <c r="P1827" t="s">
        <v>8324</v>
      </c>
      <c r="Q1827" s="11">
        <f t="shared" si="113"/>
        <v>1.0505</v>
      </c>
      <c r="R1827">
        <f t="shared" si="114"/>
        <v>42.02</v>
      </c>
      <c r="S1827" s="16">
        <f t="shared" si="112"/>
        <v>41443.83452546296</v>
      </c>
      <c r="T1827">
        <f t="shared" si="115"/>
        <v>2013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8323</v>
      </c>
      <c r="P1828" t="s">
        <v>8324</v>
      </c>
      <c r="Q1828" s="11">
        <f t="shared" si="113"/>
        <v>1.01</v>
      </c>
      <c r="R1828">
        <f t="shared" si="114"/>
        <v>53.16</v>
      </c>
      <c r="S1828" s="16">
        <f t="shared" si="112"/>
        <v>41657.923807870371</v>
      </c>
      <c r="T1828">
        <f t="shared" si="115"/>
        <v>2014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8323</v>
      </c>
      <c r="P1829" t="s">
        <v>8324</v>
      </c>
      <c r="Q1829" s="11">
        <f t="shared" si="113"/>
        <v>1.0066250000000001</v>
      </c>
      <c r="R1829">
        <f t="shared" si="114"/>
        <v>83.89</v>
      </c>
      <c r="S1829" s="16">
        <f t="shared" si="112"/>
        <v>40555.325937499998</v>
      </c>
      <c r="T1829">
        <f t="shared" si="115"/>
        <v>2011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8323</v>
      </c>
      <c r="P1830" t="s">
        <v>8324</v>
      </c>
      <c r="Q1830" s="11">
        <f t="shared" si="113"/>
        <v>1.0016</v>
      </c>
      <c r="R1830">
        <f t="shared" si="114"/>
        <v>417.33</v>
      </c>
      <c r="S1830" s="16">
        <f t="shared" si="112"/>
        <v>41736.899652777778</v>
      </c>
      <c r="T1830">
        <f t="shared" si="115"/>
        <v>2014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8323</v>
      </c>
      <c r="P1831" t="s">
        <v>8324</v>
      </c>
      <c r="Q1831" s="11">
        <f t="shared" si="113"/>
        <v>1.6668333333333334</v>
      </c>
      <c r="R1831">
        <f t="shared" si="114"/>
        <v>75.77</v>
      </c>
      <c r="S1831" s="16">
        <f t="shared" si="112"/>
        <v>40516.087627314817</v>
      </c>
      <c r="T1831">
        <f t="shared" si="115"/>
        <v>2010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8323</v>
      </c>
      <c r="P1832" t="s">
        <v>8324</v>
      </c>
      <c r="Q1832" s="11">
        <f t="shared" si="113"/>
        <v>1.0153333333333334</v>
      </c>
      <c r="R1832">
        <f t="shared" si="114"/>
        <v>67.39</v>
      </c>
      <c r="S1832" s="16">
        <f t="shared" si="112"/>
        <v>41664.684108796297</v>
      </c>
      <c r="T1832">
        <f t="shared" si="115"/>
        <v>2014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8323</v>
      </c>
      <c r="P1833" t="s">
        <v>8324</v>
      </c>
      <c r="Q1833" s="11">
        <f t="shared" si="113"/>
        <v>1.03</v>
      </c>
      <c r="R1833">
        <f t="shared" si="114"/>
        <v>73.569999999999993</v>
      </c>
      <c r="S1833" s="16">
        <f t="shared" si="112"/>
        <v>41026.996099537035</v>
      </c>
      <c r="T1833">
        <f t="shared" si="115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8323</v>
      </c>
      <c r="P1834" t="s">
        <v>8324</v>
      </c>
      <c r="Q1834" s="11">
        <f t="shared" si="113"/>
        <v>1.4285714285714286</v>
      </c>
      <c r="R1834">
        <f t="shared" si="114"/>
        <v>25</v>
      </c>
      <c r="S1834" s="16">
        <f t="shared" si="112"/>
        <v>40576.539664351854</v>
      </c>
      <c r="T1834">
        <f t="shared" si="115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8323</v>
      </c>
      <c r="P1835" t="s">
        <v>8324</v>
      </c>
      <c r="Q1835" s="11">
        <f t="shared" si="113"/>
        <v>2.625</v>
      </c>
      <c r="R1835">
        <f t="shared" si="114"/>
        <v>42</v>
      </c>
      <c r="S1835" s="16">
        <f t="shared" si="112"/>
        <v>41303.044016203705</v>
      </c>
      <c r="T1835">
        <f t="shared" si="115"/>
        <v>2013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8323</v>
      </c>
      <c r="P1836" t="s">
        <v>8324</v>
      </c>
      <c r="Q1836" s="11">
        <f t="shared" si="113"/>
        <v>1.1805000000000001</v>
      </c>
      <c r="R1836">
        <f t="shared" si="114"/>
        <v>131.16999999999999</v>
      </c>
      <c r="S1836" s="16">
        <f t="shared" si="112"/>
        <v>41988.964062500003</v>
      </c>
      <c r="T1836">
        <f t="shared" si="115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8323</v>
      </c>
      <c r="P1837" t="s">
        <v>8324</v>
      </c>
      <c r="Q1837" s="11">
        <f t="shared" si="113"/>
        <v>1.04</v>
      </c>
      <c r="R1837">
        <f t="shared" si="114"/>
        <v>47.27</v>
      </c>
      <c r="S1837" s="16">
        <f t="shared" si="112"/>
        <v>42430.702210648145</v>
      </c>
      <c r="T1837">
        <f t="shared" si="115"/>
        <v>2016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8323</v>
      </c>
      <c r="P1838" t="s">
        <v>8324</v>
      </c>
      <c r="Q1838" s="11">
        <f t="shared" si="113"/>
        <v>2.0034000000000001</v>
      </c>
      <c r="R1838">
        <f t="shared" si="114"/>
        <v>182.13</v>
      </c>
      <c r="S1838" s="16">
        <f t="shared" si="112"/>
        <v>41305.809363425928</v>
      </c>
      <c r="T1838">
        <f t="shared" si="115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8323</v>
      </c>
      <c r="P1839" t="s">
        <v>8324</v>
      </c>
      <c r="Q1839" s="11">
        <f t="shared" si="113"/>
        <v>3.0683333333333334</v>
      </c>
      <c r="R1839">
        <f t="shared" si="114"/>
        <v>61.37</v>
      </c>
      <c r="S1839" s="16">
        <f t="shared" si="112"/>
        <v>40926.047858796301</v>
      </c>
      <c r="T1839">
        <f t="shared" si="115"/>
        <v>2012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8323</v>
      </c>
      <c r="P1840" t="s">
        <v>8324</v>
      </c>
      <c r="Q1840" s="11">
        <f t="shared" si="113"/>
        <v>1.00149</v>
      </c>
      <c r="R1840">
        <f t="shared" si="114"/>
        <v>35.770000000000003</v>
      </c>
      <c r="S1840" s="16">
        <f t="shared" si="112"/>
        <v>40788.786539351851</v>
      </c>
      <c r="T1840">
        <f t="shared" si="115"/>
        <v>2011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8323</v>
      </c>
      <c r="P1841" t="s">
        <v>8324</v>
      </c>
      <c r="Q1841" s="11">
        <f t="shared" si="113"/>
        <v>2.0529999999999999</v>
      </c>
      <c r="R1841">
        <f t="shared" si="114"/>
        <v>45.62</v>
      </c>
      <c r="S1841" s="16">
        <f t="shared" si="112"/>
        <v>42614.722013888888</v>
      </c>
      <c r="T1841">
        <f t="shared" si="115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8323</v>
      </c>
      <c r="P1842" t="s">
        <v>8324</v>
      </c>
      <c r="Q1842" s="11">
        <f t="shared" si="113"/>
        <v>1.0888888888888888</v>
      </c>
      <c r="R1842">
        <f t="shared" si="114"/>
        <v>75.38</v>
      </c>
      <c r="S1842" s="16">
        <f t="shared" si="112"/>
        <v>41382.096180555556</v>
      </c>
      <c r="T1842">
        <f t="shared" si="115"/>
        <v>2013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8323</v>
      </c>
      <c r="P1843" t="s">
        <v>8324</v>
      </c>
      <c r="Q1843" s="11">
        <f t="shared" si="113"/>
        <v>1.0175000000000001</v>
      </c>
      <c r="R1843">
        <f t="shared" si="114"/>
        <v>50.88</v>
      </c>
      <c r="S1843" s="16">
        <f t="shared" si="112"/>
        <v>41745.84542824074</v>
      </c>
      <c r="T1843">
        <f t="shared" si="115"/>
        <v>2014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8323</v>
      </c>
      <c r="P1844" t="s">
        <v>8324</v>
      </c>
      <c r="Q1844" s="11">
        <f t="shared" si="113"/>
        <v>1.2524999999999999</v>
      </c>
      <c r="R1844">
        <f t="shared" si="114"/>
        <v>119.29</v>
      </c>
      <c r="S1844" s="16">
        <f t="shared" si="112"/>
        <v>42031.631724537037</v>
      </c>
      <c r="T1844">
        <f t="shared" si="115"/>
        <v>2015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8323</v>
      </c>
      <c r="P1845" t="s">
        <v>8324</v>
      </c>
      <c r="Q1845" s="11">
        <f t="shared" si="113"/>
        <v>1.2400610000000001</v>
      </c>
      <c r="R1845">
        <f t="shared" si="114"/>
        <v>92.54</v>
      </c>
      <c r="S1845" s="16">
        <f t="shared" si="112"/>
        <v>40564.994837962964</v>
      </c>
      <c r="T1845">
        <f t="shared" si="115"/>
        <v>2011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8323</v>
      </c>
      <c r="P1846" t="s">
        <v>8324</v>
      </c>
      <c r="Q1846" s="11">
        <f t="shared" si="113"/>
        <v>1.014</v>
      </c>
      <c r="R1846">
        <f t="shared" si="114"/>
        <v>76.05</v>
      </c>
      <c r="S1846" s="16">
        <f t="shared" si="112"/>
        <v>40666.973541666666</v>
      </c>
      <c r="T1846">
        <f t="shared" si="115"/>
        <v>2011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8323</v>
      </c>
      <c r="P1847" t="s">
        <v>8324</v>
      </c>
      <c r="Q1847" s="11">
        <f t="shared" si="113"/>
        <v>1</v>
      </c>
      <c r="R1847">
        <f t="shared" si="114"/>
        <v>52.63</v>
      </c>
      <c r="S1847" s="16">
        <f t="shared" si="112"/>
        <v>42523.333310185189</v>
      </c>
      <c r="T1847">
        <f t="shared" si="115"/>
        <v>2016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8323</v>
      </c>
      <c r="P1848" t="s">
        <v>8324</v>
      </c>
      <c r="Q1848" s="11">
        <f t="shared" si="113"/>
        <v>1.3792666666666666</v>
      </c>
      <c r="R1848">
        <f t="shared" si="114"/>
        <v>98.99</v>
      </c>
      <c r="S1848" s="16">
        <f t="shared" si="112"/>
        <v>41228.650196759263</v>
      </c>
      <c r="T1848">
        <f t="shared" si="115"/>
        <v>2012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8323</v>
      </c>
      <c r="P1849" t="s">
        <v>8324</v>
      </c>
      <c r="Q1849" s="11">
        <f t="shared" si="113"/>
        <v>1.2088000000000001</v>
      </c>
      <c r="R1849">
        <f t="shared" si="114"/>
        <v>79.53</v>
      </c>
      <c r="S1849" s="16">
        <f t="shared" si="112"/>
        <v>42094.236481481479</v>
      </c>
      <c r="T1849">
        <f t="shared" si="115"/>
        <v>2015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8323</v>
      </c>
      <c r="P1850" t="s">
        <v>8324</v>
      </c>
      <c r="Q1850" s="11">
        <f t="shared" si="113"/>
        <v>1.0736666666666668</v>
      </c>
      <c r="R1850">
        <f t="shared" si="114"/>
        <v>134.21</v>
      </c>
      <c r="S1850" s="16">
        <f t="shared" si="112"/>
        <v>40691.788055555553</v>
      </c>
      <c r="T1850">
        <f t="shared" si="115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8323</v>
      </c>
      <c r="P1851" t="s">
        <v>8324</v>
      </c>
      <c r="Q1851" s="11">
        <f t="shared" si="113"/>
        <v>1.0033333333333334</v>
      </c>
      <c r="R1851">
        <f t="shared" si="114"/>
        <v>37.630000000000003</v>
      </c>
      <c r="S1851" s="16">
        <f t="shared" si="112"/>
        <v>41169.845590277779</v>
      </c>
      <c r="T1851">
        <f t="shared" si="115"/>
        <v>2012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8323</v>
      </c>
      <c r="P1852" t="s">
        <v>8324</v>
      </c>
      <c r="Q1852" s="11">
        <f t="shared" si="113"/>
        <v>1.0152222222222222</v>
      </c>
      <c r="R1852">
        <f t="shared" si="114"/>
        <v>51.04</v>
      </c>
      <c r="S1852" s="16">
        <f t="shared" si="112"/>
        <v>41800.959490740745</v>
      </c>
      <c r="T1852">
        <f t="shared" si="115"/>
        <v>2014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8323</v>
      </c>
      <c r="P1853" t="s">
        <v>8324</v>
      </c>
      <c r="Q1853" s="11">
        <f t="shared" si="113"/>
        <v>1.0007692307692309</v>
      </c>
      <c r="R1853">
        <f t="shared" si="114"/>
        <v>50.04</v>
      </c>
      <c r="S1853" s="16">
        <f t="shared" si="112"/>
        <v>41827.906689814816</v>
      </c>
      <c r="T1853">
        <f t="shared" si="115"/>
        <v>2014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8323</v>
      </c>
      <c r="P1854" t="s">
        <v>8324</v>
      </c>
      <c r="Q1854" s="11">
        <f t="shared" si="113"/>
        <v>1.1696666666666666</v>
      </c>
      <c r="R1854">
        <f t="shared" si="114"/>
        <v>133.93</v>
      </c>
      <c r="S1854" s="16">
        <f t="shared" si="112"/>
        <v>42081.77143518519</v>
      </c>
      <c r="T1854">
        <f t="shared" si="115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8323</v>
      </c>
      <c r="P1855" t="s">
        <v>8324</v>
      </c>
      <c r="Q1855" s="11">
        <f t="shared" si="113"/>
        <v>1.01875</v>
      </c>
      <c r="R1855">
        <f t="shared" si="114"/>
        <v>58.21</v>
      </c>
      <c r="S1855" s="16">
        <f t="shared" si="112"/>
        <v>41177.060381944444</v>
      </c>
      <c r="T1855">
        <f t="shared" si="115"/>
        <v>2012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8323</v>
      </c>
      <c r="P1856" t="s">
        <v>8324</v>
      </c>
      <c r="Q1856" s="11">
        <f t="shared" si="113"/>
        <v>1.0212366666666666</v>
      </c>
      <c r="R1856">
        <f t="shared" si="114"/>
        <v>88.04</v>
      </c>
      <c r="S1856" s="16">
        <f t="shared" si="112"/>
        <v>41388.021261574075</v>
      </c>
      <c r="T1856">
        <f t="shared" si="115"/>
        <v>2013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8323</v>
      </c>
      <c r="P1857" t="s">
        <v>8324</v>
      </c>
      <c r="Q1857" s="11">
        <f t="shared" si="113"/>
        <v>1.5405897142857143</v>
      </c>
      <c r="R1857">
        <f t="shared" si="114"/>
        <v>70.58</v>
      </c>
      <c r="S1857" s="16">
        <f t="shared" si="112"/>
        <v>41600.538657407407</v>
      </c>
      <c r="T1857">
        <f t="shared" si="115"/>
        <v>2013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8323</v>
      </c>
      <c r="P1858" t="s">
        <v>8324</v>
      </c>
      <c r="Q1858" s="11">
        <f t="shared" si="113"/>
        <v>1.0125</v>
      </c>
      <c r="R1858">
        <f t="shared" si="114"/>
        <v>53.29</v>
      </c>
      <c r="S1858" s="16">
        <f t="shared" ref="S1858:S1921" si="116">(((J1858/60)/60)/24)+DATE(1970,1,1)</f>
        <v>41817.854999999996</v>
      </c>
      <c r="T1858">
        <f t="shared" si="115"/>
        <v>2014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8323</v>
      </c>
      <c r="P1859" t="s">
        <v>8324</v>
      </c>
      <c r="Q1859" s="11">
        <f t="shared" ref="Q1859:Q1922" si="117">E1859/D1859</f>
        <v>1</v>
      </c>
      <c r="R1859">
        <f t="shared" ref="R1859:R1922" si="118">IFERROR(ROUND(E1859/L1859,2),0)</f>
        <v>136.36000000000001</v>
      </c>
      <c r="S1859" s="16">
        <f t="shared" si="116"/>
        <v>41864.76866898148</v>
      </c>
      <c r="T1859">
        <f t="shared" ref="T1859:T1922" si="119">YEAR(S1859)</f>
        <v>2014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8323</v>
      </c>
      <c r="P1860" t="s">
        <v>8324</v>
      </c>
      <c r="Q1860" s="11">
        <f t="shared" si="117"/>
        <v>1.0874800874800874</v>
      </c>
      <c r="R1860">
        <f t="shared" si="118"/>
        <v>40.549999999999997</v>
      </c>
      <c r="S1860" s="16">
        <f t="shared" si="116"/>
        <v>40833.200474537036</v>
      </c>
      <c r="T1860">
        <f t="shared" si="119"/>
        <v>2011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8323</v>
      </c>
      <c r="P1861" t="s">
        <v>8324</v>
      </c>
      <c r="Q1861" s="11">
        <f t="shared" si="117"/>
        <v>1.3183333333333334</v>
      </c>
      <c r="R1861">
        <f t="shared" si="118"/>
        <v>70.63</v>
      </c>
      <c r="S1861" s="16">
        <f t="shared" si="116"/>
        <v>40778.770011574074</v>
      </c>
      <c r="T1861">
        <f t="shared" si="11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8323</v>
      </c>
      <c r="P1862" t="s">
        <v>8324</v>
      </c>
      <c r="Q1862" s="11">
        <f t="shared" si="117"/>
        <v>1.3346666666666667</v>
      </c>
      <c r="R1862">
        <f t="shared" si="118"/>
        <v>52.68</v>
      </c>
      <c r="S1862" s="16">
        <f t="shared" si="116"/>
        <v>41655.709305555552</v>
      </c>
      <c r="T1862">
        <f t="shared" si="119"/>
        <v>2014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8331</v>
      </c>
      <c r="P1863" t="s">
        <v>8333</v>
      </c>
      <c r="Q1863" s="11">
        <f t="shared" si="117"/>
        <v>0</v>
      </c>
      <c r="R1863">
        <f t="shared" si="118"/>
        <v>0</v>
      </c>
      <c r="S1863" s="16">
        <f t="shared" si="116"/>
        <v>42000.300243055557</v>
      </c>
      <c r="T1863">
        <f t="shared" si="119"/>
        <v>2014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8331</v>
      </c>
      <c r="P1864" t="s">
        <v>8333</v>
      </c>
      <c r="Q1864" s="11">
        <f t="shared" si="117"/>
        <v>8.0833333333333326E-2</v>
      </c>
      <c r="R1864">
        <f t="shared" si="118"/>
        <v>90.94</v>
      </c>
      <c r="S1864" s="16">
        <f t="shared" si="116"/>
        <v>42755.492754629624</v>
      </c>
      <c r="T1864">
        <f t="shared" si="119"/>
        <v>2017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8331</v>
      </c>
      <c r="P1865" t="s">
        <v>8333</v>
      </c>
      <c r="Q1865" s="11">
        <f t="shared" si="117"/>
        <v>4.0000000000000001E-3</v>
      </c>
      <c r="R1865">
        <f t="shared" si="118"/>
        <v>5</v>
      </c>
      <c r="S1865" s="16">
        <f t="shared" si="116"/>
        <v>41772.797280092593</v>
      </c>
      <c r="T1865">
        <f t="shared" si="119"/>
        <v>2014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8331</v>
      </c>
      <c r="P1866" t="s">
        <v>8333</v>
      </c>
      <c r="Q1866" s="11">
        <f t="shared" si="117"/>
        <v>0.42892307692307691</v>
      </c>
      <c r="R1866">
        <f t="shared" si="118"/>
        <v>58.08</v>
      </c>
      <c r="S1866" s="16">
        <f t="shared" si="116"/>
        <v>41733.716435185182</v>
      </c>
      <c r="T1866">
        <f t="shared" si="119"/>
        <v>2014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8331</v>
      </c>
      <c r="P1867" t="s">
        <v>8333</v>
      </c>
      <c r="Q1867" s="11">
        <f t="shared" si="117"/>
        <v>3.6363636363636364E-5</v>
      </c>
      <c r="R1867">
        <f t="shared" si="118"/>
        <v>2</v>
      </c>
      <c r="S1867" s="16">
        <f t="shared" si="116"/>
        <v>42645.367442129631</v>
      </c>
      <c r="T1867">
        <f t="shared" si="119"/>
        <v>2016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8331</v>
      </c>
      <c r="P1868" t="s">
        <v>8333</v>
      </c>
      <c r="Q1868" s="11">
        <f t="shared" si="117"/>
        <v>5.0000000000000001E-3</v>
      </c>
      <c r="R1868">
        <f t="shared" si="118"/>
        <v>62.5</v>
      </c>
      <c r="S1868" s="16">
        <f t="shared" si="116"/>
        <v>42742.246493055558</v>
      </c>
      <c r="T1868">
        <f t="shared" si="119"/>
        <v>2017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8331</v>
      </c>
      <c r="P1869" t="s">
        <v>8333</v>
      </c>
      <c r="Q1869" s="11">
        <f t="shared" si="117"/>
        <v>5.0000000000000001E-4</v>
      </c>
      <c r="R1869">
        <f t="shared" si="118"/>
        <v>10</v>
      </c>
      <c r="S1869" s="16">
        <f t="shared" si="116"/>
        <v>42649.924907407403</v>
      </c>
      <c r="T1869">
        <f t="shared" si="119"/>
        <v>2016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8331</v>
      </c>
      <c r="P1870" t="s">
        <v>8333</v>
      </c>
      <c r="Q1870" s="11">
        <f t="shared" si="117"/>
        <v>4.8680000000000001E-2</v>
      </c>
      <c r="R1870">
        <f t="shared" si="118"/>
        <v>71.59</v>
      </c>
      <c r="S1870" s="16">
        <f t="shared" si="116"/>
        <v>42328.779224537036</v>
      </c>
      <c r="T1870">
        <f t="shared" si="119"/>
        <v>2015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8331</v>
      </c>
      <c r="P1871" t="s">
        <v>8333</v>
      </c>
      <c r="Q1871" s="11">
        <f t="shared" si="117"/>
        <v>0</v>
      </c>
      <c r="R1871">
        <f t="shared" si="118"/>
        <v>0</v>
      </c>
      <c r="S1871" s="16">
        <f t="shared" si="116"/>
        <v>42709.002881944441</v>
      </c>
      <c r="T1871">
        <f t="shared" si="119"/>
        <v>2016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8331</v>
      </c>
      <c r="P1872" t="s">
        <v>8333</v>
      </c>
      <c r="Q1872" s="11">
        <f t="shared" si="117"/>
        <v>0.10314285714285715</v>
      </c>
      <c r="R1872">
        <f t="shared" si="118"/>
        <v>32.82</v>
      </c>
      <c r="S1872" s="16">
        <f t="shared" si="116"/>
        <v>42371.355729166666</v>
      </c>
      <c r="T1872">
        <f t="shared" si="119"/>
        <v>2016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8331</v>
      </c>
      <c r="P1873" t="s">
        <v>8333</v>
      </c>
      <c r="Q1873" s="11">
        <f t="shared" si="117"/>
        <v>0.7178461538461538</v>
      </c>
      <c r="R1873">
        <f t="shared" si="118"/>
        <v>49.12</v>
      </c>
      <c r="S1873" s="16">
        <f t="shared" si="116"/>
        <v>41923.783576388887</v>
      </c>
      <c r="T1873">
        <f t="shared" si="119"/>
        <v>2014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8331</v>
      </c>
      <c r="P1874" t="s">
        <v>8333</v>
      </c>
      <c r="Q1874" s="11">
        <f t="shared" si="117"/>
        <v>1.06E-2</v>
      </c>
      <c r="R1874">
        <f t="shared" si="118"/>
        <v>16.309999999999999</v>
      </c>
      <c r="S1874" s="16">
        <f t="shared" si="116"/>
        <v>42155.129652777774</v>
      </c>
      <c r="T1874">
        <f t="shared" si="119"/>
        <v>2015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8331</v>
      </c>
      <c r="P1875" t="s">
        <v>8333</v>
      </c>
      <c r="Q1875" s="11">
        <f t="shared" si="117"/>
        <v>4.4999999999999997E-3</v>
      </c>
      <c r="R1875">
        <f t="shared" si="118"/>
        <v>18</v>
      </c>
      <c r="S1875" s="16">
        <f t="shared" si="116"/>
        <v>42164.615856481483</v>
      </c>
      <c r="T1875">
        <f t="shared" si="119"/>
        <v>2015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8331</v>
      </c>
      <c r="P1876" t="s">
        <v>8333</v>
      </c>
      <c r="Q1876" s="11">
        <f t="shared" si="117"/>
        <v>1.6249999999999999E-4</v>
      </c>
      <c r="R1876">
        <f t="shared" si="118"/>
        <v>13</v>
      </c>
      <c r="S1876" s="16">
        <f t="shared" si="116"/>
        <v>42529.969131944439</v>
      </c>
      <c r="T1876">
        <f t="shared" si="119"/>
        <v>2016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8331</v>
      </c>
      <c r="P1877" t="s">
        <v>8333</v>
      </c>
      <c r="Q1877" s="11">
        <f t="shared" si="117"/>
        <v>5.1000000000000004E-3</v>
      </c>
      <c r="R1877">
        <f t="shared" si="118"/>
        <v>17</v>
      </c>
      <c r="S1877" s="16">
        <f t="shared" si="116"/>
        <v>42528.899398148147</v>
      </c>
      <c r="T1877">
        <f t="shared" si="11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8331</v>
      </c>
      <c r="P1878" t="s">
        <v>8333</v>
      </c>
      <c r="Q1878" s="11">
        <f t="shared" si="117"/>
        <v>0</v>
      </c>
      <c r="R1878">
        <f t="shared" si="118"/>
        <v>0</v>
      </c>
      <c r="S1878" s="16">
        <f t="shared" si="116"/>
        <v>41776.284780092588</v>
      </c>
      <c r="T1878">
        <f t="shared" si="11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8331</v>
      </c>
      <c r="P1879" t="s">
        <v>8333</v>
      </c>
      <c r="Q1879" s="11">
        <f t="shared" si="117"/>
        <v>0</v>
      </c>
      <c r="R1879">
        <f t="shared" si="118"/>
        <v>0</v>
      </c>
      <c r="S1879" s="16">
        <f t="shared" si="116"/>
        <v>42035.029224537036</v>
      </c>
      <c r="T1879">
        <f t="shared" si="119"/>
        <v>2015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8331</v>
      </c>
      <c r="P1880" t="s">
        <v>8333</v>
      </c>
      <c r="Q1880" s="11">
        <f t="shared" si="117"/>
        <v>0</v>
      </c>
      <c r="R1880">
        <f t="shared" si="118"/>
        <v>0</v>
      </c>
      <c r="S1880" s="16">
        <f t="shared" si="116"/>
        <v>41773.008738425924</v>
      </c>
      <c r="T1880">
        <f t="shared" si="119"/>
        <v>2014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8331</v>
      </c>
      <c r="P1881" t="s">
        <v>8333</v>
      </c>
      <c r="Q1881" s="11">
        <f t="shared" si="117"/>
        <v>1.1999999999999999E-3</v>
      </c>
      <c r="R1881">
        <f t="shared" si="118"/>
        <v>3</v>
      </c>
      <c r="S1881" s="16">
        <f t="shared" si="116"/>
        <v>42413.649641203709</v>
      </c>
      <c r="T1881">
        <f t="shared" si="119"/>
        <v>2016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8331</v>
      </c>
      <c r="P1882" t="s">
        <v>8333</v>
      </c>
      <c r="Q1882" s="11">
        <f t="shared" si="117"/>
        <v>0.20080000000000001</v>
      </c>
      <c r="R1882">
        <f t="shared" si="118"/>
        <v>41.83</v>
      </c>
      <c r="S1882" s="16">
        <f t="shared" si="116"/>
        <v>42430.566898148143</v>
      </c>
      <c r="T1882">
        <f t="shared" si="119"/>
        <v>2016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8323</v>
      </c>
      <c r="P1883" t="s">
        <v>8327</v>
      </c>
      <c r="Q1883" s="11">
        <f t="shared" si="117"/>
        <v>1.726845</v>
      </c>
      <c r="R1883">
        <f t="shared" si="118"/>
        <v>49.34</v>
      </c>
      <c r="S1883" s="16">
        <f t="shared" si="116"/>
        <v>42043.152650462958</v>
      </c>
      <c r="T1883">
        <f t="shared" si="119"/>
        <v>2015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8323</v>
      </c>
      <c r="P1884" t="s">
        <v>8327</v>
      </c>
      <c r="Q1884" s="11">
        <f t="shared" si="117"/>
        <v>1.008955223880597</v>
      </c>
      <c r="R1884">
        <f t="shared" si="118"/>
        <v>41.73</v>
      </c>
      <c r="S1884" s="16">
        <f t="shared" si="116"/>
        <v>41067.949212962965</v>
      </c>
      <c r="T1884">
        <f t="shared" si="11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8323</v>
      </c>
      <c r="P1885" t="s">
        <v>8327</v>
      </c>
      <c r="Q1885" s="11">
        <f t="shared" si="117"/>
        <v>1.0480480480480481</v>
      </c>
      <c r="R1885">
        <f t="shared" si="118"/>
        <v>32.72</v>
      </c>
      <c r="S1885" s="16">
        <f t="shared" si="116"/>
        <v>40977.948009259257</v>
      </c>
      <c r="T1885">
        <f t="shared" si="119"/>
        <v>2012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8323</v>
      </c>
      <c r="P1886" t="s">
        <v>8327</v>
      </c>
      <c r="Q1886" s="11">
        <f t="shared" si="117"/>
        <v>1.351</v>
      </c>
      <c r="R1886">
        <f t="shared" si="118"/>
        <v>51.96</v>
      </c>
      <c r="S1886" s="16">
        <f t="shared" si="116"/>
        <v>41205.198321759257</v>
      </c>
      <c r="T1886">
        <f t="shared" si="119"/>
        <v>2012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8323</v>
      </c>
      <c r="P1887" t="s">
        <v>8327</v>
      </c>
      <c r="Q1887" s="11">
        <f t="shared" si="117"/>
        <v>1.1632786885245903</v>
      </c>
      <c r="R1887">
        <f t="shared" si="118"/>
        <v>50.69</v>
      </c>
      <c r="S1887" s="16">
        <f t="shared" si="116"/>
        <v>41099.093865740739</v>
      </c>
      <c r="T1887">
        <f t="shared" si="119"/>
        <v>2012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8323</v>
      </c>
      <c r="P1888" t="s">
        <v>8327</v>
      </c>
      <c r="Q1888" s="11">
        <f t="shared" si="117"/>
        <v>1.0208333333333333</v>
      </c>
      <c r="R1888">
        <f t="shared" si="118"/>
        <v>42.24</v>
      </c>
      <c r="S1888" s="16">
        <f t="shared" si="116"/>
        <v>41925.906689814816</v>
      </c>
      <c r="T1888">
        <f t="shared" si="119"/>
        <v>2014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8323</v>
      </c>
      <c r="P1889" t="s">
        <v>8327</v>
      </c>
      <c r="Q1889" s="11">
        <f t="shared" si="117"/>
        <v>1.1116666666666666</v>
      </c>
      <c r="R1889">
        <f t="shared" si="118"/>
        <v>416.88</v>
      </c>
      <c r="S1889" s="16">
        <f t="shared" si="116"/>
        <v>42323.800138888888</v>
      </c>
      <c r="T1889">
        <f t="shared" si="119"/>
        <v>2015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8323</v>
      </c>
      <c r="P1890" t="s">
        <v>8327</v>
      </c>
      <c r="Q1890" s="11">
        <f t="shared" si="117"/>
        <v>1.6608000000000001</v>
      </c>
      <c r="R1890">
        <f t="shared" si="118"/>
        <v>46.65</v>
      </c>
      <c r="S1890" s="16">
        <f t="shared" si="116"/>
        <v>40299.239953703705</v>
      </c>
      <c r="T1890">
        <f t="shared" si="119"/>
        <v>2010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8323</v>
      </c>
      <c r="P1891" t="s">
        <v>8327</v>
      </c>
      <c r="Q1891" s="11">
        <f t="shared" si="117"/>
        <v>1.0660000000000001</v>
      </c>
      <c r="R1891">
        <f t="shared" si="118"/>
        <v>48.45</v>
      </c>
      <c r="S1891" s="16">
        <f t="shared" si="116"/>
        <v>41299.793356481481</v>
      </c>
      <c r="T1891">
        <f t="shared" si="119"/>
        <v>2013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8323</v>
      </c>
      <c r="P1892" t="s">
        <v>8327</v>
      </c>
      <c r="Q1892" s="11">
        <f t="shared" si="117"/>
        <v>1.4458441666666668</v>
      </c>
      <c r="R1892">
        <f t="shared" si="118"/>
        <v>70.53</v>
      </c>
      <c r="S1892" s="16">
        <f t="shared" si="116"/>
        <v>41228.786203703705</v>
      </c>
      <c r="T1892">
        <f t="shared" si="119"/>
        <v>2012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8323</v>
      </c>
      <c r="P1893" t="s">
        <v>8327</v>
      </c>
      <c r="Q1893" s="11">
        <f t="shared" si="117"/>
        <v>1.0555000000000001</v>
      </c>
      <c r="R1893">
        <f t="shared" si="118"/>
        <v>87.96</v>
      </c>
      <c r="S1893" s="16">
        <f t="shared" si="116"/>
        <v>40335.798078703701</v>
      </c>
      <c r="T1893">
        <f t="shared" si="11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8323</v>
      </c>
      <c r="P1894" t="s">
        <v>8327</v>
      </c>
      <c r="Q1894" s="11">
        <f t="shared" si="117"/>
        <v>1.3660000000000001</v>
      </c>
      <c r="R1894">
        <f t="shared" si="118"/>
        <v>26.27</v>
      </c>
      <c r="S1894" s="16">
        <f t="shared" si="116"/>
        <v>40671.637511574074</v>
      </c>
      <c r="T1894">
        <f t="shared" si="119"/>
        <v>2011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8323</v>
      </c>
      <c r="P1895" t="s">
        <v>8327</v>
      </c>
      <c r="Q1895" s="11">
        <f t="shared" si="117"/>
        <v>1.04</v>
      </c>
      <c r="R1895">
        <f t="shared" si="118"/>
        <v>57.78</v>
      </c>
      <c r="S1895" s="16">
        <f t="shared" si="116"/>
        <v>40632.94195601852</v>
      </c>
      <c r="T1895">
        <f t="shared" si="119"/>
        <v>2011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8323</v>
      </c>
      <c r="P1896" t="s">
        <v>8327</v>
      </c>
      <c r="Q1896" s="11">
        <f t="shared" si="117"/>
        <v>1.145</v>
      </c>
      <c r="R1896">
        <f t="shared" si="118"/>
        <v>57.25</v>
      </c>
      <c r="S1896" s="16">
        <f t="shared" si="116"/>
        <v>40920.904895833337</v>
      </c>
      <c r="T1896">
        <f t="shared" si="119"/>
        <v>2012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8323</v>
      </c>
      <c r="P1897" t="s">
        <v>8327</v>
      </c>
      <c r="Q1897" s="11">
        <f t="shared" si="117"/>
        <v>1.0171957671957672</v>
      </c>
      <c r="R1897">
        <f t="shared" si="118"/>
        <v>196.34</v>
      </c>
      <c r="S1897" s="16">
        <f t="shared" si="116"/>
        <v>42267.746782407412</v>
      </c>
      <c r="T1897">
        <f t="shared" si="11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8323</v>
      </c>
      <c r="P1898" t="s">
        <v>8327</v>
      </c>
      <c r="Q1898" s="11">
        <f t="shared" si="117"/>
        <v>1.2394678492239468</v>
      </c>
      <c r="R1898">
        <f t="shared" si="118"/>
        <v>43</v>
      </c>
      <c r="S1898" s="16">
        <f t="shared" si="116"/>
        <v>40981.710243055553</v>
      </c>
      <c r="T1898">
        <f t="shared" si="119"/>
        <v>2012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8323</v>
      </c>
      <c r="P1899" t="s">
        <v>8327</v>
      </c>
      <c r="Q1899" s="11">
        <f t="shared" si="117"/>
        <v>1.0245669291338582</v>
      </c>
      <c r="R1899">
        <f t="shared" si="118"/>
        <v>35.549999999999997</v>
      </c>
      <c r="S1899" s="16">
        <f t="shared" si="116"/>
        <v>41680.583402777782</v>
      </c>
      <c r="T1899">
        <f t="shared" si="119"/>
        <v>2014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8323</v>
      </c>
      <c r="P1900" t="s">
        <v>8327</v>
      </c>
      <c r="Q1900" s="11">
        <f t="shared" si="117"/>
        <v>1.4450000000000001</v>
      </c>
      <c r="R1900">
        <f t="shared" si="118"/>
        <v>68.81</v>
      </c>
      <c r="S1900" s="16">
        <f t="shared" si="116"/>
        <v>42366.192974537036</v>
      </c>
      <c r="T1900">
        <f t="shared" si="11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8323</v>
      </c>
      <c r="P1901" t="s">
        <v>8327</v>
      </c>
      <c r="Q1901" s="11">
        <f t="shared" si="117"/>
        <v>1.3333333333333333</v>
      </c>
      <c r="R1901">
        <f t="shared" si="118"/>
        <v>28.57</v>
      </c>
      <c r="S1901" s="16">
        <f t="shared" si="116"/>
        <v>42058.941736111112</v>
      </c>
      <c r="T1901">
        <f t="shared" si="119"/>
        <v>2015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8323</v>
      </c>
      <c r="P1902" t="s">
        <v>8327</v>
      </c>
      <c r="Q1902" s="11">
        <f t="shared" si="117"/>
        <v>1.0936440000000001</v>
      </c>
      <c r="R1902">
        <f t="shared" si="118"/>
        <v>50.63</v>
      </c>
      <c r="S1902" s="16">
        <f t="shared" si="116"/>
        <v>41160.871886574074</v>
      </c>
      <c r="T1902">
        <f t="shared" si="119"/>
        <v>2012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8317</v>
      </c>
      <c r="P1903" t="s">
        <v>8346</v>
      </c>
      <c r="Q1903" s="11">
        <f t="shared" si="117"/>
        <v>2.696969696969697E-2</v>
      </c>
      <c r="R1903">
        <f t="shared" si="118"/>
        <v>106.8</v>
      </c>
      <c r="S1903" s="16">
        <f t="shared" si="116"/>
        <v>42116.54315972222</v>
      </c>
      <c r="T1903">
        <f t="shared" si="119"/>
        <v>2015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8317</v>
      </c>
      <c r="P1904" t="s">
        <v>8346</v>
      </c>
      <c r="Q1904" s="11">
        <f t="shared" si="117"/>
        <v>1.2E-2</v>
      </c>
      <c r="R1904">
        <f t="shared" si="118"/>
        <v>4</v>
      </c>
      <c r="S1904" s="16">
        <f t="shared" si="116"/>
        <v>42037.789895833332</v>
      </c>
      <c r="T1904">
        <f t="shared" si="119"/>
        <v>2015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8317</v>
      </c>
      <c r="P1905" t="s">
        <v>8346</v>
      </c>
      <c r="Q1905" s="11">
        <f t="shared" si="117"/>
        <v>0.46600000000000003</v>
      </c>
      <c r="R1905">
        <f t="shared" si="118"/>
        <v>34.1</v>
      </c>
      <c r="S1905" s="16">
        <f t="shared" si="116"/>
        <v>42702.770729166667</v>
      </c>
      <c r="T1905">
        <f t="shared" si="119"/>
        <v>2016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8317</v>
      </c>
      <c r="P1906" t="s">
        <v>8346</v>
      </c>
      <c r="Q1906" s="11">
        <f t="shared" si="117"/>
        <v>1E-3</v>
      </c>
      <c r="R1906">
        <f t="shared" si="118"/>
        <v>25</v>
      </c>
      <c r="S1906" s="16">
        <f t="shared" si="116"/>
        <v>42326.685428240744</v>
      </c>
      <c r="T1906">
        <f t="shared" si="119"/>
        <v>2015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8317</v>
      </c>
      <c r="P1907" t="s">
        <v>8346</v>
      </c>
      <c r="Q1907" s="11">
        <f t="shared" si="117"/>
        <v>1.6800000000000001E-3</v>
      </c>
      <c r="R1907">
        <f t="shared" si="118"/>
        <v>10.5</v>
      </c>
      <c r="S1907" s="16">
        <f t="shared" si="116"/>
        <v>41859.925856481481</v>
      </c>
      <c r="T1907">
        <f t="shared" si="119"/>
        <v>2014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8317</v>
      </c>
      <c r="P1908" t="s">
        <v>8346</v>
      </c>
      <c r="Q1908" s="11">
        <f t="shared" si="117"/>
        <v>0.42759999999999998</v>
      </c>
      <c r="R1908">
        <f t="shared" si="118"/>
        <v>215.96</v>
      </c>
      <c r="S1908" s="16">
        <f t="shared" si="116"/>
        <v>42514.671099537038</v>
      </c>
      <c r="T1908">
        <f t="shared" si="119"/>
        <v>2016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8317</v>
      </c>
      <c r="P1909" t="s">
        <v>8346</v>
      </c>
      <c r="Q1909" s="11">
        <f t="shared" si="117"/>
        <v>2.8333333333333335E-3</v>
      </c>
      <c r="R1909">
        <f t="shared" si="118"/>
        <v>21.25</v>
      </c>
      <c r="S1909" s="16">
        <f t="shared" si="116"/>
        <v>41767.587094907409</v>
      </c>
      <c r="T1909">
        <f t="shared" si="119"/>
        <v>2014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8317</v>
      </c>
      <c r="P1910" t="s">
        <v>8346</v>
      </c>
      <c r="Q1910" s="11">
        <f t="shared" si="117"/>
        <v>1.7319999999999999E-2</v>
      </c>
      <c r="R1910">
        <f t="shared" si="118"/>
        <v>108.25</v>
      </c>
      <c r="S1910" s="16">
        <f t="shared" si="116"/>
        <v>42703.917824074073</v>
      </c>
      <c r="T1910">
        <f t="shared" si="119"/>
        <v>2016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8317</v>
      </c>
      <c r="P1911" t="s">
        <v>8346</v>
      </c>
      <c r="Q1911" s="11">
        <f t="shared" si="117"/>
        <v>0.14111428571428572</v>
      </c>
      <c r="R1911">
        <f t="shared" si="118"/>
        <v>129.97</v>
      </c>
      <c r="S1911" s="16">
        <f t="shared" si="116"/>
        <v>41905.429155092592</v>
      </c>
      <c r="T1911">
        <f t="shared" si="119"/>
        <v>2014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8317</v>
      </c>
      <c r="P1912" t="s">
        <v>8346</v>
      </c>
      <c r="Q1912" s="11">
        <f t="shared" si="117"/>
        <v>0.39395294117647056</v>
      </c>
      <c r="R1912">
        <f t="shared" si="118"/>
        <v>117.49</v>
      </c>
      <c r="S1912" s="16">
        <f t="shared" si="116"/>
        <v>42264.963159722218</v>
      </c>
      <c r="T1912">
        <f t="shared" si="119"/>
        <v>2015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8317</v>
      </c>
      <c r="P1913" t="s">
        <v>8346</v>
      </c>
      <c r="Q1913" s="11">
        <f t="shared" si="117"/>
        <v>2.3529411764705883E-4</v>
      </c>
      <c r="R1913">
        <f t="shared" si="118"/>
        <v>10</v>
      </c>
      <c r="S1913" s="16">
        <f t="shared" si="116"/>
        <v>41830.033958333333</v>
      </c>
      <c r="T1913">
        <f t="shared" si="119"/>
        <v>2014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8317</v>
      </c>
      <c r="P1914" t="s">
        <v>8346</v>
      </c>
      <c r="Q1914" s="11">
        <f t="shared" si="117"/>
        <v>0.59299999999999997</v>
      </c>
      <c r="R1914">
        <f t="shared" si="118"/>
        <v>70.599999999999994</v>
      </c>
      <c r="S1914" s="16">
        <f t="shared" si="116"/>
        <v>42129.226388888885</v>
      </c>
      <c r="T1914">
        <f t="shared" si="119"/>
        <v>2015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8317</v>
      </c>
      <c r="P1915" t="s">
        <v>8346</v>
      </c>
      <c r="Q1915" s="11">
        <f t="shared" si="117"/>
        <v>1.3270833333333334E-2</v>
      </c>
      <c r="R1915">
        <f t="shared" si="118"/>
        <v>24.5</v>
      </c>
      <c r="S1915" s="16">
        <f t="shared" si="116"/>
        <v>41890.511319444442</v>
      </c>
      <c r="T1915">
        <f t="shared" si="11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8317</v>
      </c>
      <c r="P1916" t="s">
        <v>8346</v>
      </c>
      <c r="Q1916" s="11">
        <f t="shared" si="117"/>
        <v>9.0090090090090086E-2</v>
      </c>
      <c r="R1916">
        <f t="shared" si="118"/>
        <v>30</v>
      </c>
      <c r="S1916" s="16">
        <f t="shared" si="116"/>
        <v>41929.174456018518</v>
      </c>
      <c r="T1916">
        <f t="shared" si="11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8317</v>
      </c>
      <c r="P1917" t="s">
        <v>8346</v>
      </c>
      <c r="Q1917" s="11">
        <f t="shared" si="117"/>
        <v>1.6E-2</v>
      </c>
      <c r="R1917">
        <f t="shared" si="118"/>
        <v>2</v>
      </c>
      <c r="S1917" s="16">
        <f t="shared" si="116"/>
        <v>41864.04886574074</v>
      </c>
      <c r="T1917">
        <f t="shared" si="119"/>
        <v>2014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8317</v>
      </c>
      <c r="P1918" t="s">
        <v>8346</v>
      </c>
      <c r="Q1918" s="11">
        <f t="shared" si="117"/>
        <v>5.1000000000000004E-3</v>
      </c>
      <c r="R1918">
        <f t="shared" si="118"/>
        <v>17</v>
      </c>
      <c r="S1918" s="16">
        <f t="shared" si="116"/>
        <v>42656.717303240745</v>
      </c>
      <c r="T1918">
        <f t="shared" si="119"/>
        <v>2016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8317</v>
      </c>
      <c r="P1919" t="s">
        <v>8346</v>
      </c>
      <c r="Q1919" s="11">
        <f t="shared" si="117"/>
        <v>0.52570512820512816</v>
      </c>
      <c r="R1919">
        <f t="shared" si="118"/>
        <v>2928.93</v>
      </c>
      <c r="S1919" s="16">
        <f t="shared" si="116"/>
        <v>42746.270057870366</v>
      </c>
      <c r="T1919">
        <f t="shared" si="119"/>
        <v>2017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8317</v>
      </c>
      <c r="P1920" t="s">
        <v>8346</v>
      </c>
      <c r="Q1920" s="11">
        <f t="shared" si="117"/>
        <v>1.04E-2</v>
      </c>
      <c r="R1920">
        <f t="shared" si="118"/>
        <v>28.89</v>
      </c>
      <c r="S1920" s="16">
        <f t="shared" si="116"/>
        <v>41828.789942129632</v>
      </c>
      <c r="T1920">
        <f t="shared" si="11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8317</v>
      </c>
      <c r="P1921" t="s">
        <v>8346</v>
      </c>
      <c r="Q1921" s="11">
        <f t="shared" si="117"/>
        <v>0.47399999999999998</v>
      </c>
      <c r="R1921">
        <f t="shared" si="118"/>
        <v>29.63</v>
      </c>
      <c r="S1921" s="16">
        <f t="shared" si="116"/>
        <v>42113.875567129624</v>
      </c>
      <c r="T1921">
        <f t="shared" si="119"/>
        <v>2015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8317</v>
      </c>
      <c r="P1922" t="s">
        <v>8346</v>
      </c>
      <c r="Q1922" s="11">
        <f t="shared" si="117"/>
        <v>0.43030000000000002</v>
      </c>
      <c r="R1922">
        <f t="shared" si="118"/>
        <v>40.98</v>
      </c>
      <c r="S1922" s="16">
        <f t="shared" ref="S1922:S1985" si="120">(((J1922/60)/60)/24)+DATE(1970,1,1)</f>
        <v>42270.875706018516</v>
      </c>
      <c r="T1922">
        <f t="shared" si="119"/>
        <v>2015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8323</v>
      </c>
      <c r="P1923" t="s">
        <v>8327</v>
      </c>
      <c r="Q1923" s="11">
        <f t="shared" ref="Q1923:Q1986" si="121">E1923/D1923</f>
        <v>1.3680000000000001</v>
      </c>
      <c r="R1923">
        <f t="shared" ref="R1923:R1986" si="122">IFERROR(ROUND(E1923/L1923,2),0)</f>
        <v>54</v>
      </c>
      <c r="S1923" s="16">
        <f t="shared" si="120"/>
        <v>41074.221562500003</v>
      </c>
      <c r="T1923">
        <f t="shared" ref="T1923:T1986" si="123">YEAR(S1923)</f>
        <v>2012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8323</v>
      </c>
      <c r="P1924" t="s">
        <v>8327</v>
      </c>
      <c r="Q1924" s="11">
        <f t="shared" si="121"/>
        <v>1.1555</v>
      </c>
      <c r="R1924">
        <f t="shared" si="122"/>
        <v>36.11</v>
      </c>
      <c r="S1924" s="16">
        <f t="shared" si="120"/>
        <v>41590.255868055552</v>
      </c>
      <c r="T1924">
        <f t="shared" si="123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8323</v>
      </c>
      <c r="P1925" t="s">
        <v>8327</v>
      </c>
      <c r="Q1925" s="11">
        <f t="shared" si="121"/>
        <v>2.4079999999999999</v>
      </c>
      <c r="R1925">
        <f t="shared" si="122"/>
        <v>23.15</v>
      </c>
      <c r="S1925" s="16">
        <f t="shared" si="120"/>
        <v>40772.848749999997</v>
      </c>
      <c r="T1925">
        <f t="shared" si="123"/>
        <v>2011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8323</v>
      </c>
      <c r="P1926" t="s">
        <v>8327</v>
      </c>
      <c r="Q1926" s="11">
        <f t="shared" si="121"/>
        <v>1.1439999999999999</v>
      </c>
      <c r="R1926">
        <f t="shared" si="122"/>
        <v>104</v>
      </c>
      <c r="S1926" s="16">
        <f t="shared" si="120"/>
        <v>41626.761053240742</v>
      </c>
      <c r="T1926">
        <f t="shared" si="123"/>
        <v>2013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8323</v>
      </c>
      <c r="P1927" t="s">
        <v>8327</v>
      </c>
      <c r="Q1927" s="11">
        <f t="shared" si="121"/>
        <v>1.1033333333333333</v>
      </c>
      <c r="R1927">
        <f t="shared" si="122"/>
        <v>31.83</v>
      </c>
      <c r="S1927" s="16">
        <f t="shared" si="120"/>
        <v>41535.90148148148</v>
      </c>
      <c r="T1927">
        <f t="shared" si="123"/>
        <v>2013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8323</v>
      </c>
      <c r="P1928" t="s">
        <v>8327</v>
      </c>
      <c r="Q1928" s="11">
        <f t="shared" si="121"/>
        <v>1.9537933333333333</v>
      </c>
      <c r="R1928">
        <f t="shared" si="122"/>
        <v>27.39</v>
      </c>
      <c r="S1928" s="16">
        <f t="shared" si="120"/>
        <v>40456.954351851848</v>
      </c>
      <c r="T1928">
        <f t="shared" si="123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8323</v>
      </c>
      <c r="P1929" t="s">
        <v>8327</v>
      </c>
      <c r="Q1929" s="11">
        <f t="shared" si="121"/>
        <v>1.0333333333333334</v>
      </c>
      <c r="R1929">
        <f t="shared" si="122"/>
        <v>56.36</v>
      </c>
      <c r="S1929" s="16">
        <f t="shared" si="120"/>
        <v>40960.861562500002</v>
      </c>
      <c r="T1929">
        <f t="shared" si="123"/>
        <v>2012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8323</v>
      </c>
      <c r="P1930" t="s">
        <v>8327</v>
      </c>
      <c r="Q1930" s="11">
        <f t="shared" si="121"/>
        <v>1.031372549019608</v>
      </c>
      <c r="R1930">
        <f t="shared" si="122"/>
        <v>77.349999999999994</v>
      </c>
      <c r="S1930" s="16">
        <f t="shared" si="120"/>
        <v>41371.648078703707</v>
      </c>
      <c r="T1930">
        <f t="shared" si="123"/>
        <v>2013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8323</v>
      </c>
      <c r="P1931" t="s">
        <v>8327</v>
      </c>
      <c r="Q1931" s="11">
        <f t="shared" si="121"/>
        <v>1.003125</v>
      </c>
      <c r="R1931">
        <f t="shared" si="122"/>
        <v>42.8</v>
      </c>
      <c r="S1931" s="16">
        <f t="shared" si="120"/>
        <v>40687.021597222221</v>
      </c>
      <c r="T1931">
        <f t="shared" si="123"/>
        <v>2011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8323</v>
      </c>
      <c r="P1932" t="s">
        <v>8327</v>
      </c>
      <c r="Q1932" s="11">
        <f t="shared" si="121"/>
        <v>1.27</v>
      </c>
      <c r="R1932">
        <f t="shared" si="122"/>
        <v>48.85</v>
      </c>
      <c r="S1932" s="16">
        <f t="shared" si="120"/>
        <v>41402.558819444443</v>
      </c>
      <c r="T1932">
        <f t="shared" si="123"/>
        <v>2013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8323</v>
      </c>
      <c r="P1933" t="s">
        <v>8327</v>
      </c>
      <c r="Q1933" s="11">
        <f t="shared" si="121"/>
        <v>1.20601</v>
      </c>
      <c r="R1933">
        <f t="shared" si="122"/>
        <v>48.24</v>
      </c>
      <c r="S1933" s="16">
        <f t="shared" si="120"/>
        <v>41037.892465277779</v>
      </c>
      <c r="T1933">
        <f t="shared" si="123"/>
        <v>2012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8323</v>
      </c>
      <c r="P1934" t="s">
        <v>8327</v>
      </c>
      <c r="Q1934" s="11">
        <f t="shared" si="121"/>
        <v>1.0699047619047619</v>
      </c>
      <c r="R1934">
        <f t="shared" si="122"/>
        <v>70.209999999999994</v>
      </c>
      <c r="S1934" s="16">
        <f t="shared" si="120"/>
        <v>40911.809872685182</v>
      </c>
      <c r="T1934">
        <f t="shared" si="123"/>
        <v>2012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8323</v>
      </c>
      <c r="P1935" t="s">
        <v>8327</v>
      </c>
      <c r="Q1935" s="11">
        <f t="shared" si="121"/>
        <v>1.7243333333333333</v>
      </c>
      <c r="R1935">
        <f t="shared" si="122"/>
        <v>94.05</v>
      </c>
      <c r="S1935" s="16">
        <f t="shared" si="120"/>
        <v>41879.130868055552</v>
      </c>
      <c r="T1935">
        <f t="shared" si="123"/>
        <v>2014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8323</v>
      </c>
      <c r="P1936" t="s">
        <v>8327</v>
      </c>
      <c r="Q1936" s="11">
        <f t="shared" si="121"/>
        <v>1.2362</v>
      </c>
      <c r="R1936">
        <f t="shared" si="122"/>
        <v>80.27</v>
      </c>
      <c r="S1936" s="16">
        <f t="shared" si="120"/>
        <v>40865.867141203707</v>
      </c>
      <c r="T1936">
        <f t="shared" si="123"/>
        <v>2011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8323</v>
      </c>
      <c r="P1937" t="s">
        <v>8327</v>
      </c>
      <c r="Q1937" s="11">
        <f t="shared" si="121"/>
        <v>1.0840000000000001</v>
      </c>
      <c r="R1937">
        <f t="shared" si="122"/>
        <v>54.2</v>
      </c>
      <c r="S1937" s="16">
        <f t="shared" si="120"/>
        <v>41773.932534722226</v>
      </c>
      <c r="T1937">
        <f t="shared" si="123"/>
        <v>2014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8323</v>
      </c>
      <c r="P1938" t="s">
        <v>8327</v>
      </c>
      <c r="Q1938" s="11">
        <f t="shared" si="121"/>
        <v>1.1652013333333333</v>
      </c>
      <c r="R1938">
        <f t="shared" si="122"/>
        <v>60.27</v>
      </c>
      <c r="S1938" s="16">
        <f t="shared" si="120"/>
        <v>40852.889699074076</v>
      </c>
      <c r="T1938">
        <f t="shared" si="123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8323</v>
      </c>
      <c r="P1939" t="s">
        <v>8327</v>
      </c>
      <c r="Q1939" s="11">
        <f t="shared" si="121"/>
        <v>1.8724499999999999</v>
      </c>
      <c r="R1939">
        <f t="shared" si="122"/>
        <v>38.74</v>
      </c>
      <c r="S1939" s="16">
        <f t="shared" si="120"/>
        <v>41059.118993055556</v>
      </c>
      <c r="T1939">
        <f t="shared" si="123"/>
        <v>2012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8323</v>
      </c>
      <c r="P1940" t="s">
        <v>8327</v>
      </c>
      <c r="Q1940" s="11">
        <f t="shared" si="121"/>
        <v>1.1593333333333333</v>
      </c>
      <c r="R1940">
        <f t="shared" si="122"/>
        <v>152.54</v>
      </c>
      <c r="S1940" s="16">
        <f t="shared" si="120"/>
        <v>41426.259618055556</v>
      </c>
      <c r="T1940">
        <f t="shared" si="123"/>
        <v>2013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8323</v>
      </c>
      <c r="P1941" t="s">
        <v>8327</v>
      </c>
      <c r="Q1941" s="11">
        <f t="shared" si="121"/>
        <v>1.107</v>
      </c>
      <c r="R1941">
        <f t="shared" si="122"/>
        <v>115.31</v>
      </c>
      <c r="S1941" s="16">
        <f t="shared" si="120"/>
        <v>41313.985046296293</v>
      </c>
      <c r="T1941">
        <f t="shared" si="123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8323</v>
      </c>
      <c r="P1942" t="s">
        <v>8327</v>
      </c>
      <c r="Q1942" s="11">
        <f t="shared" si="121"/>
        <v>1.7092307692307693</v>
      </c>
      <c r="R1942">
        <f t="shared" si="122"/>
        <v>35.840000000000003</v>
      </c>
      <c r="S1942" s="16">
        <f t="shared" si="120"/>
        <v>40670.507326388892</v>
      </c>
      <c r="T1942">
        <f t="shared" si="123"/>
        <v>2011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8317</v>
      </c>
      <c r="P1943" t="s">
        <v>8347</v>
      </c>
      <c r="Q1943" s="11">
        <f t="shared" si="121"/>
        <v>1.2611835600000001</v>
      </c>
      <c r="R1943">
        <f t="shared" si="122"/>
        <v>64.569999999999993</v>
      </c>
      <c r="S1943" s="16">
        <f t="shared" si="120"/>
        <v>41744.290868055556</v>
      </c>
      <c r="T1943">
        <f t="shared" si="123"/>
        <v>2014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8317</v>
      </c>
      <c r="P1944" t="s">
        <v>8347</v>
      </c>
      <c r="Q1944" s="11">
        <f t="shared" si="121"/>
        <v>1.3844033333333334</v>
      </c>
      <c r="R1944">
        <f t="shared" si="122"/>
        <v>87.44</v>
      </c>
      <c r="S1944" s="16">
        <f t="shared" si="120"/>
        <v>40638.828009259261</v>
      </c>
      <c r="T1944">
        <f t="shared" si="123"/>
        <v>2011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8317</v>
      </c>
      <c r="P1945" t="s">
        <v>8347</v>
      </c>
      <c r="Q1945" s="11">
        <f t="shared" si="121"/>
        <v>17.052499999999998</v>
      </c>
      <c r="R1945">
        <f t="shared" si="122"/>
        <v>68.819999999999993</v>
      </c>
      <c r="S1945" s="16">
        <f t="shared" si="120"/>
        <v>42548.269861111112</v>
      </c>
      <c r="T1945">
        <f t="shared" si="123"/>
        <v>2016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8317</v>
      </c>
      <c r="P1946" t="s">
        <v>8347</v>
      </c>
      <c r="Q1946" s="11">
        <f t="shared" si="121"/>
        <v>7.8805550000000002</v>
      </c>
      <c r="R1946">
        <f t="shared" si="122"/>
        <v>176.2</v>
      </c>
      <c r="S1946" s="16">
        <f t="shared" si="120"/>
        <v>41730.584374999999</v>
      </c>
      <c r="T1946">
        <f t="shared" si="123"/>
        <v>2014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8317</v>
      </c>
      <c r="P1947" t="s">
        <v>8347</v>
      </c>
      <c r="Q1947" s="11">
        <f t="shared" si="121"/>
        <v>3.4801799999999998</v>
      </c>
      <c r="R1947">
        <f t="shared" si="122"/>
        <v>511.79</v>
      </c>
      <c r="S1947" s="16">
        <f t="shared" si="120"/>
        <v>42157.251828703709</v>
      </c>
      <c r="T1947">
        <f t="shared" si="123"/>
        <v>2015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8317</v>
      </c>
      <c r="P1948" t="s">
        <v>8347</v>
      </c>
      <c r="Q1948" s="11">
        <f t="shared" si="121"/>
        <v>1.4974666666666667</v>
      </c>
      <c r="R1948">
        <f t="shared" si="122"/>
        <v>160.44</v>
      </c>
      <c r="S1948" s="16">
        <f t="shared" si="120"/>
        <v>41689.150011574071</v>
      </c>
      <c r="T1948">
        <f t="shared" si="123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8317</v>
      </c>
      <c r="P1949" t="s">
        <v>8347</v>
      </c>
      <c r="Q1949" s="11">
        <f t="shared" si="121"/>
        <v>1.0063375000000001</v>
      </c>
      <c r="R1949">
        <f t="shared" si="122"/>
        <v>35</v>
      </c>
      <c r="S1949" s="16">
        <f t="shared" si="120"/>
        <v>40102.918055555558</v>
      </c>
      <c r="T1949">
        <f t="shared" si="123"/>
        <v>2009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8317</v>
      </c>
      <c r="P1950" t="s">
        <v>8347</v>
      </c>
      <c r="Q1950" s="11">
        <f t="shared" si="121"/>
        <v>8.0021100000000001</v>
      </c>
      <c r="R1950">
        <f t="shared" si="122"/>
        <v>188.51</v>
      </c>
      <c r="S1950" s="16">
        <f t="shared" si="120"/>
        <v>42473.604270833333</v>
      </c>
      <c r="T1950">
        <f t="shared" si="123"/>
        <v>2016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8317</v>
      </c>
      <c r="P1951" t="s">
        <v>8347</v>
      </c>
      <c r="Q1951" s="11">
        <f t="shared" si="121"/>
        <v>1.0600260000000001</v>
      </c>
      <c r="R1951">
        <f t="shared" si="122"/>
        <v>56.2</v>
      </c>
      <c r="S1951" s="16">
        <f t="shared" si="120"/>
        <v>41800.423043981478</v>
      </c>
      <c r="T1951">
        <f t="shared" si="123"/>
        <v>2014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8317</v>
      </c>
      <c r="P1952" t="s">
        <v>8347</v>
      </c>
      <c r="Q1952" s="11">
        <f t="shared" si="121"/>
        <v>2.0051866666666669</v>
      </c>
      <c r="R1952">
        <f t="shared" si="122"/>
        <v>51.31</v>
      </c>
      <c r="S1952" s="16">
        <f t="shared" si="120"/>
        <v>40624.181400462963</v>
      </c>
      <c r="T1952">
        <f t="shared" si="123"/>
        <v>2011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8317</v>
      </c>
      <c r="P1953" t="s">
        <v>8347</v>
      </c>
      <c r="Q1953" s="11">
        <f t="shared" si="121"/>
        <v>2.1244399999999999</v>
      </c>
      <c r="R1953">
        <f t="shared" si="122"/>
        <v>127.36</v>
      </c>
      <c r="S1953" s="16">
        <f t="shared" si="120"/>
        <v>42651.420567129629</v>
      </c>
      <c r="T1953">
        <f t="shared" si="123"/>
        <v>2016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8317</v>
      </c>
      <c r="P1954" t="s">
        <v>8347</v>
      </c>
      <c r="Q1954" s="11">
        <f t="shared" si="121"/>
        <v>1.9847237142857144</v>
      </c>
      <c r="R1954">
        <f t="shared" si="122"/>
        <v>101.86</v>
      </c>
      <c r="S1954" s="16">
        <f t="shared" si="120"/>
        <v>41526.60665509259</v>
      </c>
      <c r="T1954">
        <f t="shared" si="123"/>
        <v>2013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8317</v>
      </c>
      <c r="P1955" t="s">
        <v>8347</v>
      </c>
      <c r="Q1955" s="11">
        <f t="shared" si="121"/>
        <v>2.2594666666666665</v>
      </c>
      <c r="R1955">
        <f t="shared" si="122"/>
        <v>230.56</v>
      </c>
      <c r="S1955" s="16">
        <f t="shared" si="120"/>
        <v>40941.199826388889</v>
      </c>
      <c r="T1955">
        <f t="shared" si="123"/>
        <v>2012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8317</v>
      </c>
      <c r="P1956" t="s">
        <v>8347</v>
      </c>
      <c r="Q1956" s="11">
        <f t="shared" si="121"/>
        <v>6.9894800000000004</v>
      </c>
      <c r="R1956">
        <f t="shared" si="122"/>
        <v>842.11</v>
      </c>
      <c r="S1956" s="16">
        <f t="shared" si="120"/>
        <v>42394.580740740741</v>
      </c>
      <c r="T1956">
        <f t="shared" si="123"/>
        <v>2016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8317</v>
      </c>
      <c r="P1957" t="s">
        <v>8347</v>
      </c>
      <c r="Q1957" s="11">
        <f t="shared" si="121"/>
        <v>3.9859528571428569</v>
      </c>
      <c r="R1957">
        <f t="shared" si="122"/>
        <v>577.28</v>
      </c>
      <c r="S1957" s="16">
        <f t="shared" si="120"/>
        <v>41020.271770833337</v>
      </c>
      <c r="T1957">
        <f t="shared" si="123"/>
        <v>2012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8317</v>
      </c>
      <c r="P1958" t="s">
        <v>8347</v>
      </c>
      <c r="Q1958" s="11">
        <f t="shared" si="121"/>
        <v>2.9403333333333332</v>
      </c>
      <c r="R1958">
        <f t="shared" si="122"/>
        <v>483.34</v>
      </c>
      <c r="S1958" s="16">
        <f t="shared" si="120"/>
        <v>42067.923668981486</v>
      </c>
      <c r="T1958">
        <f t="shared" si="123"/>
        <v>2015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8317</v>
      </c>
      <c r="P1959" t="s">
        <v>8347</v>
      </c>
      <c r="Q1959" s="11">
        <f t="shared" si="121"/>
        <v>1.6750470000000002</v>
      </c>
      <c r="R1959">
        <f t="shared" si="122"/>
        <v>76.14</v>
      </c>
      <c r="S1959" s="16">
        <f t="shared" si="120"/>
        <v>41179.098530092589</v>
      </c>
      <c r="T1959">
        <f t="shared" si="123"/>
        <v>2012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8317</v>
      </c>
      <c r="P1960" t="s">
        <v>8347</v>
      </c>
      <c r="Q1960" s="11">
        <f t="shared" si="121"/>
        <v>14.355717142857143</v>
      </c>
      <c r="R1960">
        <f t="shared" si="122"/>
        <v>74.11</v>
      </c>
      <c r="S1960" s="16">
        <f t="shared" si="120"/>
        <v>41326.987974537034</v>
      </c>
      <c r="T1960">
        <f t="shared" si="123"/>
        <v>2013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8317</v>
      </c>
      <c r="P1961" t="s">
        <v>8347</v>
      </c>
      <c r="Q1961" s="11">
        <f t="shared" si="121"/>
        <v>1.5673440000000001</v>
      </c>
      <c r="R1961">
        <f t="shared" si="122"/>
        <v>36.97</v>
      </c>
      <c r="S1961" s="16">
        <f t="shared" si="120"/>
        <v>41871.845601851855</v>
      </c>
      <c r="T1961">
        <f t="shared" si="123"/>
        <v>2014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8317</v>
      </c>
      <c r="P1962" t="s">
        <v>8347</v>
      </c>
      <c r="Q1962" s="11">
        <f t="shared" si="121"/>
        <v>1.1790285714285715</v>
      </c>
      <c r="R1962">
        <f t="shared" si="122"/>
        <v>2500.9699999999998</v>
      </c>
      <c r="S1962" s="16">
        <f t="shared" si="120"/>
        <v>41964.362743055557</v>
      </c>
      <c r="T1962">
        <f t="shared" si="123"/>
        <v>2014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8317</v>
      </c>
      <c r="P1963" t="s">
        <v>8347</v>
      </c>
      <c r="Q1963" s="11">
        <f t="shared" si="121"/>
        <v>11.053811999999999</v>
      </c>
      <c r="R1963">
        <f t="shared" si="122"/>
        <v>67.69</v>
      </c>
      <c r="S1963" s="16">
        <f t="shared" si="120"/>
        <v>41148.194641203707</v>
      </c>
      <c r="T1963">
        <f t="shared" si="123"/>
        <v>2012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8317</v>
      </c>
      <c r="P1964" t="s">
        <v>8347</v>
      </c>
      <c r="Q1964" s="11">
        <f t="shared" si="121"/>
        <v>1.9292499999999999</v>
      </c>
      <c r="R1964">
        <f t="shared" si="122"/>
        <v>63.05</v>
      </c>
      <c r="S1964" s="16">
        <f t="shared" si="120"/>
        <v>41742.780509259261</v>
      </c>
      <c r="T1964">
        <f t="shared" si="123"/>
        <v>2014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8317</v>
      </c>
      <c r="P1965" t="s">
        <v>8347</v>
      </c>
      <c r="Q1965" s="11">
        <f t="shared" si="121"/>
        <v>1.268842105263158</v>
      </c>
      <c r="R1965">
        <f t="shared" si="122"/>
        <v>117.6</v>
      </c>
      <c r="S1965" s="16">
        <f t="shared" si="120"/>
        <v>41863.429791666669</v>
      </c>
      <c r="T1965">
        <f t="shared" si="123"/>
        <v>2014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8317</v>
      </c>
      <c r="P1966" t="s">
        <v>8347</v>
      </c>
      <c r="Q1966" s="11">
        <f t="shared" si="121"/>
        <v>2.5957748878923765</v>
      </c>
      <c r="R1966">
        <f t="shared" si="122"/>
        <v>180.75</v>
      </c>
      <c r="S1966" s="16">
        <f t="shared" si="120"/>
        <v>42452.272824074069</v>
      </c>
      <c r="T1966">
        <f t="shared" si="123"/>
        <v>2016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8317</v>
      </c>
      <c r="P1967" t="s">
        <v>8347</v>
      </c>
      <c r="Q1967" s="11">
        <f t="shared" si="121"/>
        <v>2.6227999999999998</v>
      </c>
      <c r="R1967">
        <f t="shared" si="122"/>
        <v>127.32</v>
      </c>
      <c r="S1967" s="16">
        <f t="shared" si="120"/>
        <v>40898.089236111111</v>
      </c>
      <c r="T1967">
        <f t="shared" si="123"/>
        <v>2011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8317</v>
      </c>
      <c r="P1968" t="s">
        <v>8347</v>
      </c>
      <c r="Q1968" s="11">
        <f t="shared" si="121"/>
        <v>2.0674309000000002</v>
      </c>
      <c r="R1968">
        <f t="shared" si="122"/>
        <v>136.63999999999999</v>
      </c>
      <c r="S1968" s="16">
        <f t="shared" si="120"/>
        <v>41835.540486111109</v>
      </c>
      <c r="T1968">
        <f t="shared" si="123"/>
        <v>2014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8317</v>
      </c>
      <c r="P1969" t="s">
        <v>8347</v>
      </c>
      <c r="Q1969" s="11">
        <f t="shared" si="121"/>
        <v>3.7012999999999998</v>
      </c>
      <c r="R1969">
        <f t="shared" si="122"/>
        <v>182.78</v>
      </c>
      <c r="S1969" s="16">
        <f t="shared" si="120"/>
        <v>41730.663530092592</v>
      </c>
      <c r="T1969">
        <f t="shared" si="123"/>
        <v>2014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8317</v>
      </c>
      <c r="P1970" t="s">
        <v>8347</v>
      </c>
      <c r="Q1970" s="11">
        <f t="shared" si="121"/>
        <v>2.8496600000000001</v>
      </c>
      <c r="R1970">
        <f t="shared" si="122"/>
        <v>279.38</v>
      </c>
      <c r="S1970" s="16">
        <f t="shared" si="120"/>
        <v>42676.586979166663</v>
      </c>
      <c r="T1970">
        <f t="shared" si="123"/>
        <v>2016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8317</v>
      </c>
      <c r="P1971" t="s">
        <v>8347</v>
      </c>
      <c r="Q1971" s="11">
        <f t="shared" si="121"/>
        <v>5.7907999999999999</v>
      </c>
      <c r="R1971">
        <f t="shared" si="122"/>
        <v>61.38</v>
      </c>
      <c r="S1971" s="16">
        <f t="shared" si="120"/>
        <v>42557.792453703703</v>
      </c>
      <c r="T1971">
        <f t="shared" si="123"/>
        <v>2016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8317</v>
      </c>
      <c r="P1972" t="s">
        <v>8347</v>
      </c>
      <c r="Q1972" s="11">
        <f t="shared" si="121"/>
        <v>11.318</v>
      </c>
      <c r="R1972">
        <f t="shared" si="122"/>
        <v>80.73</v>
      </c>
      <c r="S1972" s="16">
        <f t="shared" si="120"/>
        <v>41324.193298611113</v>
      </c>
      <c r="T1972">
        <f t="shared" si="123"/>
        <v>2013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8317</v>
      </c>
      <c r="P1973" t="s">
        <v>8347</v>
      </c>
      <c r="Q1973" s="11">
        <f t="shared" si="121"/>
        <v>2.6302771750000002</v>
      </c>
      <c r="R1973">
        <f t="shared" si="122"/>
        <v>272.36</v>
      </c>
      <c r="S1973" s="16">
        <f t="shared" si="120"/>
        <v>41561.500706018516</v>
      </c>
      <c r="T1973">
        <f t="shared" si="123"/>
        <v>2013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8317</v>
      </c>
      <c r="P1974" t="s">
        <v>8347</v>
      </c>
      <c r="Q1974" s="11">
        <f t="shared" si="121"/>
        <v>6.7447999999999997</v>
      </c>
      <c r="R1974">
        <f t="shared" si="122"/>
        <v>70.849999999999994</v>
      </c>
      <c r="S1974" s="16">
        <f t="shared" si="120"/>
        <v>41201.012083333335</v>
      </c>
      <c r="T1974">
        <f t="shared" si="123"/>
        <v>2012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8317</v>
      </c>
      <c r="P1975" t="s">
        <v>8347</v>
      </c>
      <c r="Q1975" s="11">
        <f t="shared" si="121"/>
        <v>2.5683081313131315</v>
      </c>
      <c r="R1975">
        <f t="shared" si="122"/>
        <v>247.94</v>
      </c>
      <c r="S1975" s="16">
        <f t="shared" si="120"/>
        <v>42549.722962962958</v>
      </c>
      <c r="T1975">
        <f t="shared" si="123"/>
        <v>2016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8317</v>
      </c>
      <c r="P1976" t="s">
        <v>8347</v>
      </c>
      <c r="Q1976" s="11">
        <f t="shared" si="121"/>
        <v>3.7549600000000001</v>
      </c>
      <c r="R1976">
        <f t="shared" si="122"/>
        <v>186.81</v>
      </c>
      <c r="S1976" s="16">
        <f t="shared" si="120"/>
        <v>41445.334131944444</v>
      </c>
      <c r="T1976">
        <f t="shared" si="123"/>
        <v>2013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8317</v>
      </c>
      <c r="P1977" t="s">
        <v>8347</v>
      </c>
      <c r="Q1977" s="11">
        <f t="shared" si="121"/>
        <v>2.0870837499999997</v>
      </c>
      <c r="R1977">
        <f t="shared" si="122"/>
        <v>131.99</v>
      </c>
      <c r="S1977" s="16">
        <f t="shared" si="120"/>
        <v>41313.755219907405</v>
      </c>
      <c r="T1977">
        <f t="shared" si="123"/>
        <v>2013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8317</v>
      </c>
      <c r="P1978" t="s">
        <v>8347</v>
      </c>
      <c r="Q1978" s="11">
        <f t="shared" si="121"/>
        <v>3.4660000000000002</v>
      </c>
      <c r="R1978">
        <f t="shared" si="122"/>
        <v>29.31</v>
      </c>
      <c r="S1978" s="16">
        <f t="shared" si="120"/>
        <v>41438.899594907409</v>
      </c>
      <c r="T1978">
        <f t="shared" si="123"/>
        <v>2013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8317</v>
      </c>
      <c r="P1979" t="s">
        <v>8347</v>
      </c>
      <c r="Q1979" s="11">
        <f t="shared" si="121"/>
        <v>4.0232999999999999</v>
      </c>
      <c r="R1979">
        <f t="shared" si="122"/>
        <v>245.02</v>
      </c>
      <c r="S1979" s="16">
        <f t="shared" si="120"/>
        <v>42311.216898148152</v>
      </c>
      <c r="T1979">
        <f t="shared" si="123"/>
        <v>2015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8317</v>
      </c>
      <c r="P1980" t="s">
        <v>8347</v>
      </c>
      <c r="Q1980" s="11">
        <f t="shared" si="121"/>
        <v>10.2684514</v>
      </c>
      <c r="R1980">
        <f t="shared" si="122"/>
        <v>1323.25</v>
      </c>
      <c r="S1980" s="16">
        <f t="shared" si="120"/>
        <v>41039.225601851853</v>
      </c>
      <c r="T1980">
        <f t="shared" si="123"/>
        <v>2012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8317</v>
      </c>
      <c r="P1981" t="s">
        <v>8347</v>
      </c>
      <c r="Q1981" s="11">
        <f t="shared" si="121"/>
        <v>1.14901155</v>
      </c>
      <c r="R1981">
        <f t="shared" si="122"/>
        <v>282.66000000000003</v>
      </c>
      <c r="S1981" s="16">
        <f t="shared" si="120"/>
        <v>42290.460023148145</v>
      </c>
      <c r="T1981">
        <f t="shared" si="123"/>
        <v>2015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8317</v>
      </c>
      <c r="P1982" t="s">
        <v>8347</v>
      </c>
      <c r="Q1982" s="11">
        <f t="shared" si="121"/>
        <v>3.5482402000000004</v>
      </c>
      <c r="R1982">
        <f t="shared" si="122"/>
        <v>91.21</v>
      </c>
      <c r="S1982" s="16">
        <f t="shared" si="120"/>
        <v>42423.542384259257</v>
      </c>
      <c r="T1982">
        <f t="shared" si="123"/>
        <v>2016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8336</v>
      </c>
      <c r="P1983" t="s">
        <v>8348</v>
      </c>
      <c r="Q1983" s="11">
        <f t="shared" si="121"/>
        <v>5.0799999999999998E-2</v>
      </c>
      <c r="R1983">
        <f t="shared" si="122"/>
        <v>31.75</v>
      </c>
      <c r="S1983" s="16">
        <f t="shared" si="120"/>
        <v>41799.725289351853</v>
      </c>
      <c r="T1983">
        <f t="shared" si="123"/>
        <v>2014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8336</v>
      </c>
      <c r="P1984" t="s">
        <v>8348</v>
      </c>
      <c r="Q1984" s="11">
        <f t="shared" si="121"/>
        <v>0</v>
      </c>
      <c r="R1984">
        <f t="shared" si="122"/>
        <v>0</v>
      </c>
      <c r="S1984" s="16">
        <f t="shared" si="120"/>
        <v>42678.586655092593</v>
      </c>
      <c r="T1984">
        <f t="shared" si="123"/>
        <v>2016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8336</v>
      </c>
      <c r="P1985" t="s">
        <v>8348</v>
      </c>
      <c r="Q1985" s="11">
        <f t="shared" si="121"/>
        <v>4.2999999999999997E-2</v>
      </c>
      <c r="R1985">
        <f t="shared" si="122"/>
        <v>88.69</v>
      </c>
      <c r="S1985" s="16">
        <f t="shared" si="120"/>
        <v>42593.011782407411</v>
      </c>
      <c r="T1985">
        <f t="shared" si="123"/>
        <v>2016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8336</v>
      </c>
      <c r="P1986" t="s">
        <v>8348</v>
      </c>
      <c r="Q1986" s="11">
        <f t="shared" si="121"/>
        <v>0.21146666666666666</v>
      </c>
      <c r="R1986">
        <f t="shared" si="122"/>
        <v>453.14</v>
      </c>
      <c r="S1986" s="16">
        <f t="shared" ref="S1986:S2049" si="124">(((J1986/60)/60)/24)+DATE(1970,1,1)</f>
        <v>41913.790289351848</v>
      </c>
      <c r="T1986">
        <f t="shared" si="123"/>
        <v>2014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8336</v>
      </c>
      <c r="P1987" t="s">
        <v>8348</v>
      </c>
      <c r="Q1987" s="11">
        <f t="shared" ref="Q1987:Q2050" si="125">E1987/D1987</f>
        <v>3.1875000000000001E-2</v>
      </c>
      <c r="R1987">
        <f t="shared" ref="R1987:R2050" si="126">IFERROR(ROUND(E1987/L1987,2),0)</f>
        <v>12.75</v>
      </c>
      <c r="S1987" s="16">
        <f t="shared" si="124"/>
        <v>42555.698738425926</v>
      </c>
      <c r="T1987">
        <f t="shared" ref="T1987:T2050" si="127">YEAR(S1987)</f>
        <v>2016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8336</v>
      </c>
      <c r="P1988" t="s">
        <v>8348</v>
      </c>
      <c r="Q1988" s="11">
        <f t="shared" si="125"/>
        <v>5.0000000000000001E-4</v>
      </c>
      <c r="R1988">
        <f t="shared" si="126"/>
        <v>1</v>
      </c>
      <c r="S1988" s="16">
        <f t="shared" si="124"/>
        <v>42413.433831018512</v>
      </c>
      <c r="T1988">
        <f t="shared" si="127"/>
        <v>2016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8336</v>
      </c>
      <c r="P1989" t="s">
        <v>8348</v>
      </c>
      <c r="Q1989" s="11">
        <f t="shared" si="125"/>
        <v>0.42472727272727273</v>
      </c>
      <c r="R1989">
        <f t="shared" si="126"/>
        <v>83.43</v>
      </c>
      <c r="S1989" s="16">
        <f t="shared" si="124"/>
        <v>42034.639768518522</v>
      </c>
      <c r="T1989">
        <f t="shared" si="127"/>
        <v>2015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8336</v>
      </c>
      <c r="P1990" t="s">
        <v>8348</v>
      </c>
      <c r="Q1990" s="11">
        <f t="shared" si="125"/>
        <v>4.1666666666666666E-3</v>
      </c>
      <c r="R1990">
        <f t="shared" si="126"/>
        <v>25</v>
      </c>
      <c r="S1990" s="16">
        <f t="shared" si="124"/>
        <v>42206.763217592597</v>
      </c>
      <c r="T1990">
        <f t="shared" si="127"/>
        <v>2015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8336</v>
      </c>
      <c r="P1991" t="s">
        <v>8348</v>
      </c>
      <c r="Q1991" s="11">
        <f t="shared" si="125"/>
        <v>0.01</v>
      </c>
      <c r="R1991">
        <f t="shared" si="126"/>
        <v>50</v>
      </c>
      <c r="S1991" s="16">
        <f t="shared" si="124"/>
        <v>42685.680648148147</v>
      </c>
      <c r="T1991">
        <f t="shared" si="127"/>
        <v>2016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8336</v>
      </c>
      <c r="P1992" t="s">
        <v>8348</v>
      </c>
      <c r="Q1992" s="11">
        <f t="shared" si="125"/>
        <v>0.16966666666666666</v>
      </c>
      <c r="R1992">
        <f t="shared" si="126"/>
        <v>101.8</v>
      </c>
      <c r="S1992" s="16">
        <f t="shared" si="124"/>
        <v>42398.195972222224</v>
      </c>
      <c r="T1992">
        <f t="shared" si="127"/>
        <v>2016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8336</v>
      </c>
      <c r="P1993" t="s">
        <v>8348</v>
      </c>
      <c r="Q1993" s="11">
        <f t="shared" si="125"/>
        <v>7.0000000000000007E-2</v>
      </c>
      <c r="R1993">
        <f t="shared" si="126"/>
        <v>46.67</v>
      </c>
      <c r="S1993" s="16">
        <f t="shared" si="124"/>
        <v>42167.89335648148</v>
      </c>
      <c r="T1993">
        <f t="shared" si="127"/>
        <v>2015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8336</v>
      </c>
      <c r="P1994" t="s">
        <v>8348</v>
      </c>
      <c r="Q1994" s="11">
        <f t="shared" si="125"/>
        <v>1.3333333333333333E-3</v>
      </c>
      <c r="R1994">
        <f t="shared" si="126"/>
        <v>1</v>
      </c>
      <c r="S1994" s="16">
        <f t="shared" si="124"/>
        <v>42023.143414351856</v>
      </c>
      <c r="T1994">
        <f t="shared" si="127"/>
        <v>2015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8336</v>
      </c>
      <c r="P1995" t="s">
        <v>8348</v>
      </c>
      <c r="Q1995" s="11">
        <f t="shared" si="125"/>
        <v>0</v>
      </c>
      <c r="R1995">
        <f t="shared" si="126"/>
        <v>0</v>
      </c>
      <c r="S1995" s="16">
        <f t="shared" si="124"/>
        <v>42329.58839120371</v>
      </c>
      <c r="T1995">
        <f t="shared" si="127"/>
        <v>2015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8336</v>
      </c>
      <c r="P1996" t="s">
        <v>8348</v>
      </c>
      <c r="Q1996" s="11">
        <f t="shared" si="125"/>
        <v>0</v>
      </c>
      <c r="R1996">
        <f t="shared" si="126"/>
        <v>0</v>
      </c>
      <c r="S1996" s="16">
        <f t="shared" si="124"/>
        <v>42651.006273148145</v>
      </c>
      <c r="T1996">
        <f t="shared" si="127"/>
        <v>2016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8336</v>
      </c>
      <c r="P1997" t="s">
        <v>8348</v>
      </c>
      <c r="Q1997" s="11">
        <f t="shared" si="125"/>
        <v>7.8E-2</v>
      </c>
      <c r="R1997">
        <f t="shared" si="126"/>
        <v>26</v>
      </c>
      <c r="S1997" s="16">
        <f t="shared" si="124"/>
        <v>42181.902037037042</v>
      </c>
      <c r="T1997">
        <f t="shared" si="127"/>
        <v>2015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8336</v>
      </c>
      <c r="P1998" t="s">
        <v>8348</v>
      </c>
      <c r="Q1998" s="11">
        <f t="shared" si="125"/>
        <v>0</v>
      </c>
      <c r="R1998">
        <f t="shared" si="126"/>
        <v>0</v>
      </c>
      <c r="S1998" s="16">
        <f t="shared" si="124"/>
        <v>41800.819571759261</v>
      </c>
      <c r="T1998">
        <f t="shared" si="127"/>
        <v>2014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8336</v>
      </c>
      <c r="P1999" t="s">
        <v>8348</v>
      </c>
      <c r="Q1999" s="11">
        <f t="shared" si="125"/>
        <v>0</v>
      </c>
      <c r="R1999">
        <f t="shared" si="126"/>
        <v>0</v>
      </c>
      <c r="S1999" s="16">
        <f t="shared" si="124"/>
        <v>41847.930694444447</v>
      </c>
      <c r="T1999">
        <f t="shared" si="127"/>
        <v>2014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8336</v>
      </c>
      <c r="P2000" t="s">
        <v>8348</v>
      </c>
      <c r="Q2000" s="11">
        <f t="shared" si="125"/>
        <v>0.26200000000000001</v>
      </c>
      <c r="R2000">
        <f t="shared" si="126"/>
        <v>218.33</v>
      </c>
      <c r="S2000" s="16">
        <f t="shared" si="124"/>
        <v>41807.118495370371</v>
      </c>
      <c r="T2000">
        <f t="shared" si="127"/>
        <v>2014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8336</v>
      </c>
      <c r="P2001" t="s">
        <v>8348</v>
      </c>
      <c r="Q2001" s="11">
        <f t="shared" si="125"/>
        <v>7.6129032258064515E-3</v>
      </c>
      <c r="R2001">
        <f t="shared" si="126"/>
        <v>33.71</v>
      </c>
      <c r="S2001" s="16">
        <f t="shared" si="124"/>
        <v>41926.482731481483</v>
      </c>
      <c r="T2001">
        <f t="shared" si="127"/>
        <v>2014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8336</v>
      </c>
      <c r="P2002" t="s">
        <v>8348</v>
      </c>
      <c r="Q2002" s="11">
        <f t="shared" si="125"/>
        <v>0.125</v>
      </c>
      <c r="R2002">
        <f t="shared" si="126"/>
        <v>25</v>
      </c>
      <c r="S2002" s="16">
        <f t="shared" si="124"/>
        <v>42345.951539351852</v>
      </c>
      <c r="T2002">
        <f t="shared" si="127"/>
        <v>2015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8317</v>
      </c>
      <c r="P2003" t="s">
        <v>8347</v>
      </c>
      <c r="Q2003" s="11">
        <f t="shared" si="125"/>
        <v>3.8212909090909091</v>
      </c>
      <c r="R2003">
        <f t="shared" si="126"/>
        <v>128.38999999999999</v>
      </c>
      <c r="S2003" s="16">
        <f t="shared" si="124"/>
        <v>42136.209675925929</v>
      </c>
      <c r="T2003">
        <f t="shared" si="127"/>
        <v>2015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8317</v>
      </c>
      <c r="P2004" t="s">
        <v>8347</v>
      </c>
      <c r="Q2004" s="11">
        <f t="shared" si="125"/>
        <v>2.1679422000000002</v>
      </c>
      <c r="R2004">
        <f t="shared" si="126"/>
        <v>78.83</v>
      </c>
      <c r="S2004" s="16">
        <f t="shared" si="124"/>
        <v>42728.71230324074</v>
      </c>
      <c r="T2004">
        <f t="shared" si="127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8317</v>
      </c>
      <c r="P2005" t="s">
        <v>8347</v>
      </c>
      <c r="Q2005" s="11">
        <f t="shared" si="125"/>
        <v>3.12</v>
      </c>
      <c r="R2005">
        <f t="shared" si="126"/>
        <v>91.76</v>
      </c>
      <c r="S2005" s="16">
        <f t="shared" si="124"/>
        <v>40347.125601851854</v>
      </c>
      <c r="T2005">
        <f t="shared" si="127"/>
        <v>2010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8317</v>
      </c>
      <c r="P2006" t="s">
        <v>8347</v>
      </c>
      <c r="Q2006" s="11">
        <f t="shared" si="125"/>
        <v>2.3442048</v>
      </c>
      <c r="R2006">
        <f t="shared" si="126"/>
        <v>331.1</v>
      </c>
      <c r="S2006" s="16">
        <f t="shared" si="124"/>
        <v>41800.604895833334</v>
      </c>
      <c r="T2006">
        <f t="shared" si="127"/>
        <v>2014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8317</v>
      </c>
      <c r="P2007" t="s">
        <v>8347</v>
      </c>
      <c r="Q2007" s="11">
        <f t="shared" si="125"/>
        <v>1.236801</v>
      </c>
      <c r="R2007">
        <f t="shared" si="126"/>
        <v>194.26</v>
      </c>
      <c r="S2007" s="16">
        <f t="shared" si="124"/>
        <v>41535.812708333331</v>
      </c>
      <c r="T2007">
        <f t="shared" si="127"/>
        <v>2013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8317</v>
      </c>
      <c r="P2008" t="s">
        <v>8347</v>
      </c>
      <c r="Q2008" s="11">
        <f t="shared" si="125"/>
        <v>2.4784000000000002</v>
      </c>
      <c r="R2008">
        <f t="shared" si="126"/>
        <v>408.98</v>
      </c>
      <c r="S2008" s="16">
        <f t="shared" si="124"/>
        <v>41941.500520833331</v>
      </c>
      <c r="T2008">
        <f t="shared" si="127"/>
        <v>2014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8317</v>
      </c>
      <c r="P2009" t="s">
        <v>8347</v>
      </c>
      <c r="Q2009" s="11">
        <f t="shared" si="125"/>
        <v>1.157092</v>
      </c>
      <c r="R2009">
        <f t="shared" si="126"/>
        <v>84.46</v>
      </c>
      <c r="S2009" s="16">
        <f t="shared" si="124"/>
        <v>40347.837800925925</v>
      </c>
      <c r="T2009">
        <f t="shared" si="127"/>
        <v>2010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8317</v>
      </c>
      <c r="P2010" t="s">
        <v>8347</v>
      </c>
      <c r="Q2010" s="11">
        <f t="shared" si="125"/>
        <v>1.1707484768810599</v>
      </c>
      <c r="R2010">
        <f t="shared" si="126"/>
        <v>44.85</v>
      </c>
      <c r="S2010" s="16">
        <f t="shared" si="124"/>
        <v>40761.604421296295</v>
      </c>
      <c r="T2010">
        <f t="shared" si="127"/>
        <v>2011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8317</v>
      </c>
      <c r="P2011" t="s">
        <v>8347</v>
      </c>
      <c r="Q2011" s="11">
        <f t="shared" si="125"/>
        <v>3.05158</v>
      </c>
      <c r="R2011">
        <f t="shared" si="126"/>
        <v>383.36</v>
      </c>
      <c r="S2011" s="16">
        <f t="shared" si="124"/>
        <v>42661.323414351849</v>
      </c>
      <c r="T2011">
        <f t="shared" si="127"/>
        <v>2016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8317</v>
      </c>
      <c r="P2012" t="s">
        <v>8347</v>
      </c>
      <c r="Q2012" s="11">
        <f t="shared" si="125"/>
        <v>3.2005299999999997</v>
      </c>
      <c r="R2012">
        <f t="shared" si="126"/>
        <v>55.28</v>
      </c>
      <c r="S2012" s="16">
        <f t="shared" si="124"/>
        <v>42570.996423611112</v>
      </c>
      <c r="T2012">
        <f t="shared" si="127"/>
        <v>2016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8317</v>
      </c>
      <c r="P2013" t="s">
        <v>8347</v>
      </c>
      <c r="Q2013" s="11">
        <f t="shared" si="125"/>
        <v>8.1956399999999991</v>
      </c>
      <c r="R2013">
        <f t="shared" si="126"/>
        <v>422.02</v>
      </c>
      <c r="S2013" s="16">
        <f t="shared" si="124"/>
        <v>42347.358483796299</v>
      </c>
      <c r="T2013">
        <f t="shared" si="127"/>
        <v>2015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8317</v>
      </c>
      <c r="P2014" t="s">
        <v>8347</v>
      </c>
      <c r="Q2014" s="11">
        <f t="shared" si="125"/>
        <v>2.3490000000000002</v>
      </c>
      <c r="R2014">
        <f t="shared" si="126"/>
        <v>64.180000000000007</v>
      </c>
      <c r="S2014" s="16">
        <f t="shared" si="124"/>
        <v>42010.822233796294</v>
      </c>
      <c r="T2014">
        <f t="shared" si="127"/>
        <v>2015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8317</v>
      </c>
      <c r="P2015" t="s">
        <v>8347</v>
      </c>
      <c r="Q2015" s="11">
        <f t="shared" si="125"/>
        <v>4.9491375</v>
      </c>
      <c r="R2015">
        <f t="shared" si="126"/>
        <v>173.58</v>
      </c>
      <c r="S2015" s="16">
        <f t="shared" si="124"/>
        <v>42499.960810185185</v>
      </c>
      <c r="T2015">
        <f t="shared" si="127"/>
        <v>2016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8317</v>
      </c>
      <c r="P2016" t="s">
        <v>8347</v>
      </c>
      <c r="Q2016" s="11">
        <f t="shared" si="125"/>
        <v>78.137822333333332</v>
      </c>
      <c r="R2016">
        <f t="shared" si="126"/>
        <v>88.6</v>
      </c>
      <c r="S2016" s="16">
        <f t="shared" si="124"/>
        <v>41324.214571759258</v>
      </c>
      <c r="T2016">
        <f t="shared" si="127"/>
        <v>2013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8317</v>
      </c>
      <c r="P2017" t="s">
        <v>8347</v>
      </c>
      <c r="Q2017" s="11">
        <f t="shared" si="125"/>
        <v>1.1300013888888889</v>
      </c>
      <c r="R2017">
        <f t="shared" si="126"/>
        <v>50.22</v>
      </c>
      <c r="S2017" s="16">
        <f t="shared" si="124"/>
        <v>40765.876886574071</v>
      </c>
      <c r="T2017">
        <f t="shared" si="127"/>
        <v>2011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8317</v>
      </c>
      <c r="P2018" t="s">
        <v>8347</v>
      </c>
      <c r="Q2018" s="11">
        <f t="shared" si="125"/>
        <v>9.2154220000000002</v>
      </c>
      <c r="R2018">
        <f t="shared" si="126"/>
        <v>192.39</v>
      </c>
      <c r="S2018" s="16">
        <f t="shared" si="124"/>
        <v>41312.88077546296</v>
      </c>
      <c r="T2018">
        <f t="shared" si="127"/>
        <v>2013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8317</v>
      </c>
      <c r="P2019" t="s">
        <v>8347</v>
      </c>
      <c r="Q2019" s="11">
        <f t="shared" si="125"/>
        <v>1.2510239999999999</v>
      </c>
      <c r="R2019">
        <f t="shared" si="126"/>
        <v>73.42</v>
      </c>
      <c r="S2019" s="16">
        <f t="shared" si="124"/>
        <v>40961.057349537034</v>
      </c>
      <c r="T2019">
        <f t="shared" si="127"/>
        <v>2012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8317</v>
      </c>
      <c r="P2020" t="s">
        <v>8347</v>
      </c>
      <c r="Q2020" s="11">
        <f t="shared" si="125"/>
        <v>1.0224343076923077</v>
      </c>
      <c r="R2020">
        <f t="shared" si="126"/>
        <v>147.68</v>
      </c>
      <c r="S2020" s="16">
        <f t="shared" si="124"/>
        <v>42199.365844907406</v>
      </c>
      <c r="T2020">
        <f t="shared" si="127"/>
        <v>2015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8317</v>
      </c>
      <c r="P2021" t="s">
        <v>8347</v>
      </c>
      <c r="Q2021" s="11">
        <f t="shared" si="125"/>
        <v>4.8490975000000001</v>
      </c>
      <c r="R2021">
        <f t="shared" si="126"/>
        <v>108.97</v>
      </c>
      <c r="S2021" s="16">
        <f t="shared" si="124"/>
        <v>42605.70857638889</v>
      </c>
      <c r="T2021">
        <f t="shared" si="127"/>
        <v>2016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8317</v>
      </c>
      <c r="P2022" t="s">
        <v>8347</v>
      </c>
      <c r="Q2022" s="11">
        <f t="shared" si="125"/>
        <v>1.9233333333333333</v>
      </c>
      <c r="R2022">
        <f t="shared" si="126"/>
        <v>23.65</v>
      </c>
      <c r="S2022" s="16">
        <f t="shared" si="124"/>
        <v>41737.097499999996</v>
      </c>
      <c r="T2022">
        <f t="shared" si="127"/>
        <v>2014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8317</v>
      </c>
      <c r="P2023" t="s">
        <v>8347</v>
      </c>
      <c r="Q2023" s="11">
        <f t="shared" si="125"/>
        <v>2.8109999999999999</v>
      </c>
      <c r="R2023">
        <f t="shared" si="126"/>
        <v>147.94999999999999</v>
      </c>
      <c r="S2023" s="16">
        <f t="shared" si="124"/>
        <v>41861.070567129631</v>
      </c>
      <c r="T2023">
        <f t="shared" si="127"/>
        <v>2014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8317</v>
      </c>
      <c r="P2024" t="s">
        <v>8347</v>
      </c>
      <c r="Q2024" s="11">
        <f t="shared" si="125"/>
        <v>1.2513700000000001</v>
      </c>
      <c r="R2024">
        <f t="shared" si="126"/>
        <v>385.04</v>
      </c>
      <c r="S2024" s="16">
        <f t="shared" si="124"/>
        <v>42502.569120370375</v>
      </c>
      <c r="T2024">
        <f t="shared" si="127"/>
        <v>2016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8317</v>
      </c>
      <c r="P2025" t="s">
        <v>8347</v>
      </c>
      <c r="Q2025" s="11">
        <f t="shared" si="125"/>
        <v>1.61459</v>
      </c>
      <c r="R2025">
        <f t="shared" si="126"/>
        <v>457.39</v>
      </c>
      <c r="S2025" s="16">
        <f t="shared" si="124"/>
        <v>42136.420752314814</v>
      </c>
      <c r="T2025">
        <f t="shared" si="127"/>
        <v>2015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8317</v>
      </c>
      <c r="P2026" t="s">
        <v>8347</v>
      </c>
      <c r="Q2026" s="11">
        <f t="shared" si="125"/>
        <v>5.8535000000000004</v>
      </c>
      <c r="R2026">
        <f t="shared" si="126"/>
        <v>222.99</v>
      </c>
      <c r="S2026" s="16">
        <f t="shared" si="124"/>
        <v>41099.966944444444</v>
      </c>
      <c r="T2026">
        <f t="shared" si="127"/>
        <v>2012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8317</v>
      </c>
      <c r="P2027" t="s">
        <v>8347</v>
      </c>
      <c r="Q2027" s="11">
        <f t="shared" si="125"/>
        <v>2.0114999999999998</v>
      </c>
      <c r="R2027">
        <f t="shared" si="126"/>
        <v>220.74</v>
      </c>
      <c r="S2027" s="16">
        <f t="shared" si="124"/>
        <v>42136.184560185182</v>
      </c>
      <c r="T2027">
        <f t="shared" si="127"/>
        <v>2015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8317</v>
      </c>
      <c r="P2028" t="s">
        <v>8347</v>
      </c>
      <c r="Q2028" s="11">
        <f t="shared" si="125"/>
        <v>1.3348307999999998</v>
      </c>
      <c r="R2028">
        <f t="shared" si="126"/>
        <v>73.5</v>
      </c>
      <c r="S2028" s="16">
        <f t="shared" si="124"/>
        <v>41704.735937500001</v>
      </c>
      <c r="T2028">
        <f t="shared" si="127"/>
        <v>2014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8317</v>
      </c>
      <c r="P2029" t="s">
        <v>8347</v>
      </c>
      <c r="Q2029" s="11">
        <f t="shared" si="125"/>
        <v>1.2024900000000001</v>
      </c>
      <c r="R2029">
        <f t="shared" si="126"/>
        <v>223.1</v>
      </c>
      <c r="S2029" s="16">
        <f t="shared" si="124"/>
        <v>42048.813877314817</v>
      </c>
      <c r="T2029">
        <f t="shared" si="127"/>
        <v>2015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8317</v>
      </c>
      <c r="P2030" t="s">
        <v>8347</v>
      </c>
      <c r="Q2030" s="11">
        <f t="shared" si="125"/>
        <v>1.2616666666666667</v>
      </c>
      <c r="R2030">
        <f t="shared" si="126"/>
        <v>47.91</v>
      </c>
      <c r="S2030" s="16">
        <f t="shared" si="124"/>
        <v>40215.919050925928</v>
      </c>
      <c r="T2030">
        <f t="shared" si="127"/>
        <v>2010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8317</v>
      </c>
      <c r="P2031" t="s">
        <v>8347</v>
      </c>
      <c r="Q2031" s="11">
        <f t="shared" si="125"/>
        <v>3.6120000000000001</v>
      </c>
      <c r="R2031">
        <f t="shared" si="126"/>
        <v>96.06</v>
      </c>
      <c r="S2031" s="16">
        <f t="shared" si="124"/>
        <v>41848.021770833337</v>
      </c>
      <c r="T2031">
        <f t="shared" si="127"/>
        <v>2014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8317</v>
      </c>
      <c r="P2032" t="s">
        <v>8347</v>
      </c>
      <c r="Q2032" s="11">
        <f t="shared" si="125"/>
        <v>2.26239013671875</v>
      </c>
      <c r="R2032">
        <f t="shared" si="126"/>
        <v>118.61</v>
      </c>
      <c r="S2032" s="16">
        <f t="shared" si="124"/>
        <v>41212.996481481481</v>
      </c>
      <c r="T2032">
        <f t="shared" si="127"/>
        <v>2012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8317</v>
      </c>
      <c r="P2033" t="s">
        <v>8347</v>
      </c>
      <c r="Q2033" s="11">
        <f t="shared" si="125"/>
        <v>1.2035</v>
      </c>
      <c r="R2033">
        <f t="shared" si="126"/>
        <v>118.45</v>
      </c>
      <c r="S2033" s="16">
        <f t="shared" si="124"/>
        <v>41975.329317129625</v>
      </c>
      <c r="T2033">
        <f t="shared" si="127"/>
        <v>2014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8317</v>
      </c>
      <c r="P2034" t="s">
        <v>8347</v>
      </c>
      <c r="Q2034" s="11">
        <f t="shared" si="125"/>
        <v>3.0418799999999999</v>
      </c>
      <c r="R2034">
        <f t="shared" si="126"/>
        <v>143.21</v>
      </c>
      <c r="S2034" s="16">
        <f t="shared" si="124"/>
        <v>42689.565671296295</v>
      </c>
      <c r="T2034">
        <f t="shared" si="127"/>
        <v>2016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8317</v>
      </c>
      <c r="P2035" t="s">
        <v>8347</v>
      </c>
      <c r="Q2035" s="11">
        <f t="shared" si="125"/>
        <v>1.7867599999999999</v>
      </c>
      <c r="R2035">
        <f t="shared" si="126"/>
        <v>282.72000000000003</v>
      </c>
      <c r="S2035" s="16">
        <f t="shared" si="124"/>
        <v>41725.082384259258</v>
      </c>
      <c r="T2035">
        <f t="shared" si="127"/>
        <v>2014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8317</v>
      </c>
      <c r="P2036" t="s">
        <v>8347</v>
      </c>
      <c r="Q2036" s="11">
        <f t="shared" si="125"/>
        <v>3.868199871794872</v>
      </c>
      <c r="R2036">
        <f t="shared" si="126"/>
        <v>593.94000000000005</v>
      </c>
      <c r="S2036" s="16">
        <f t="shared" si="124"/>
        <v>42076.130011574074</v>
      </c>
      <c r="T2036">
        <f t="shared" si="127"/>
        <v>2015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8317</v>
      </c>
      <c r="P2037" t="s">
        <v>8347</v>
      </c>
      <c r="Q2037" s="11">
        <f t="shared" si="125"/>
        <v>2.1103642500000004</v>
      </c>
      <c r="R2037">
        <f t="shared" si="126"/>
        <v>262.16000000000003</v>
      </c>
      <c r="S2037" s="16">
        <f t="shared" si="124"/>
        <v>42311.625081018516</v>
      </c>
      <c r="T2037">
        <f t="shared" si="127"/>
        <v>2015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8317</v>
      </c>
      <c r="P2038" t="s">
        <v>8347</v>
      </c>
      <c r="Q2038" s="11">
        <f t="shared" si="125"/>
        <v>1.3166833333333334</v>
      </c>
      <c r="R2038">
        <f t="shared" si="126"/>
        <v>46.58</v>
      </c>
      <c r="S2038" s="16">
        <f t="shared" si="124"/>
        <v>41738.864803240744</v>
      </c>
      <c r="T2038">
        <f t="shared" si="127"/>
        <v>2014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8317</v>
      </c>
      <c r="P2039" t="s">
        <v>8347</v>
      </c>
      <c r="Q2039" s="11">
        <f t="shared" si="125"/>
        <v>3.0047639999999998</v>
      </c>
      <c r="R2039">
        <f t="shared" si="126"/>
        <v>70.040000000000006</v>
      </c>
      <c r="S2039" s="16">
        <f t="shared" si="124"/>
        <v>41578.210104166668</v>
      </c>
      <c r="T2039">
        <f t="shared" si="127"/>
        <v>2013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8317</v>
      </c>
      <c r="P2040" t="s">
        <v>8347</v>
      </c>
      <c r="Q2040" s="11">
        <f t="shared" si="125"/>
        <v>4.2051249999999998</v>
      </c>
      <c r="R2040">
        <f t="shared" si="126"/>
        <v>164.91</v>
      </c>
      <c r="S2040" s="16">
        <f t="shared" si="124"/>
        <v>41424.27107638889</v>
      </c>
      <c r="T2040">
        <f t="shared" si="127"/>
        <v>2013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8317</v>
      </c>
      <c r="P2041" t="s">
        <v>8347</v>
      </c>
      <c r="Q2041" s="11">
        <f t="shared" si="125"/>
        <v>1.362168</v>
      </c>
      <c r="R2041">
        <f t="shared" si="126"/>
        <v>449.26</v>
      </c>
      <c r="S2041" s="16">
        <f t="shared" si="124"/>
        <v>42675.438946759255</v>
      </c>
      <c r="T2041">
        <f t="shared" si="127"/>
        <v>2016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8317</v>
      </c>
      <c r="P2042" t="s">
        <v>8347</v>
      </c>
      <c r="Q2042" s="11">
        <f t="shared" si="125"/>
        <v>2.4817133333333334</v>
      </c>
      <c r="R2042">
        <f t="shared" si="126"/>
        <v>27.47</v>
      </c>
      <c r="S2042" s="16">
        <f t="shared" si="124"/>
        <v>41578.927118055559</v>
      </c>
      <c r="T2042">
        <f t="shared" si="127"/>
        <v>2013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8317</v>
      </c>
      <c r="P2043" t="s">
        <v>8347</v>
      </c>
      <c r="Q2043" s="11">
        <f t="shared" si="125"/>
        <v>1.8186315789473684</v>
      </c>
      <c r="R2043">
        <f t="shared" si="126"/>
        <v>143.97999999999999</v>
      </c>
      <c r="S2043" s="16">
        <f t="shared" si="124"/>
        <v>42654.525775462964</v>
      </c>
      <c r="T2043">
        <f t="shared" si="127"/>
        <v>2016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8317</v>
      </c>
      <c r="P2044" t="s">
        <v>8347</v>
      </c>
      <c r="Q2044" s="11">
        <f t="shared" si="125"/>
        <v>1.2353000000000001</v>
      </c>
      <c r="R2044">
        <f t="shared" si="126"/>
        <v>88.24</v>
      </c>
      <c r="S2044" s="16">
        <f t="shared" si="124"/>
        <v>42331.708032407405</v>
      </c>
      <c r="T2044">
        <f t="shared" si="127"/>
        <v>2015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8317</v>
      </c>
      <c r="P2045" t="s">
        <v>8347</v>
      </c>
      <c r="Q2045" s="11">
        <f t="shared" si="125"/>
        <v>5.0620938628158845</v>
      </c>
      <c r="R2045">
        <f t="shared" si="126"/>
        <v>36.33</v>
      </c>
      <c r="S2045" s="16">
        <f t="shared" si="124"/>
        <v>42661.176817129628</v>
      </c>
      <c r="T2045">
        <f t="shared" si="127"/>
        <v>2016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8317</v>
      </c>
      <c r="P2046" t="s">
        <v>8347</v>
      </c>
      <c r="Q2046" s="11">
        <f t="shared" si="125"/>
        <v>1.0821333333333334</v>
      </c>
      <c r="R2046">
        <f t="shared" si="126"/>
        <v>90.18</v>
      </c>
      <c r="S2046" s="16">
        <f t="shared" si="124"/>
        <v>42138.684189814812</v>
      </c>
      <c r="T2046">
        <f t="shared" si="127"/>
        <v>2015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8317</v>
      </c>
      <c r="P2047" t="s">
        <v>8347</v>
      </c>
      <c r="Q2047" s="11">
        <f t="shared" si="125"/>
        <v>8.1918387755102042</v>
      </c>
      <c r="R2047">
        <f t="shared" si="126"/>
        <v>152.62</v>
      </c>
      <c r="S2047" s="16">
        <f t="shared" si="124"/>
        <v>41069.088506944441</v>
      </c>
      <c r="T2047">
        <f t="shared" si="127"/>
        <v>2012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8317</v>
      </c>
      <c r="P2048" t="s">
        <v>8347</v>
      </c>
      <c r="Q2048" s="11">
        <f t="shared" si="125"/>
        <v>1.2110000000000001</v>
      </c>
      <c r="R2048">
        <f t="shared" si="126"/>
        <v>55.81</v>
      </c>
      <c r="S2048" s="16">
        <f t="shared" si="124"/>
        <v>41387.171805555554</v>
      </c>
      <c r="T2048">
        <f t="shared" si="127"/>
        <v>2013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8317</v>
      </c>
      <c r="P2049" t="s">
        <v>8347</v>
      </c>
      <c r="Q2049" s="11">
        <f t="shared" si="125"/>
        <v>1.0299897959183673</v>
      </c>
      <c r="R2049">
        <f t="shared" si="126"/>
        <v>227.85</v>
      </c>
      <c r="S2049" s="16">
        <f t="shared" si="124"/>
        <v>42081.903587962966</v>
      </c>
      <c r="T2049">
        <f t="shared" si="127"/>
        <v>2015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8317</v>
      </c>
      <c r="P2050" t="s">
        <v>8347</v>
      </c>
      <c r="Q2050" s="11">
        <f t="shared" si="125"/>
        <v>1.4833229411764706</v>
      </c>
      <c r="R2050">
        <f t="shared" si="126"/>
        <v>91.83</v>
      </c>
      <c r="S2050" s="16">
        <f t="shared" ref="S2050:S2113" si="128">(((J2050/60)/60)/24)+DATE(1970,1,1)</f>
        <v>41387.651516203703</v>
      </c>
      <c r="T2050">
        <f t="shared" si="127"/>
        <v>2013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8317</v>
      </c>
      <c r="P2051" t="s">
        <v>8347</v>
      </c>
      <c r="Q2051" s="11">
        <f t="shared" ref="Q2051:Q2114" si="129">E2051/D2051</f>
        <v>1.2019070000000001</v>
      </c>
      <c r="R2051">
        <f t="shared" ref="R2051:R2114" si="130">IFERROR(ROUND(E2051/L2051,2),0)</f>
        <v>80.989999999999995</v>
      </c>
      <c r="S2051" s="16">
        <f t="shared" si="128"/>
        <v>41575.527349537035</v>
      </c>
      <c r="T2051">
        <f t="shared" ref="T2051:T2114" si="131">YEAR(S2051)</f>
        <v>2013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8317</v>
      </c>
      <c r="P2052" t="s">
        <v>8347</v>
      </c>
      <c r="Q2052" s="11">
        <f t="shared" si="129"/>
        <v>4.7327000000000004</v>
      </c>
      <c r="R2052">
        <f t="shared" si="130"/>
        <v>278.39</v>
      </c>
      <c r="S2052" s="16">
        <f t="shared" si="128"/>
        <v>42115.071504629625</v>
      </c>
      <c r="T2052">
        <f t="shared" si="131"/>
        <v>2015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8317</v>
      </c>
      <c r="P2053" t="s">
        <v>8347</v>
      </c>
      <c r="Q2053" s="11">
        <f t="shared" si="129"/>
        <v>1.303625</v>
      </c>
      <c r="R2053">
        <f t="shared" si="130"/>
        <v>43.1</v>
      </c>
      <c r="S2053" s="16">
        <f t="shared" si="128"/>
        <v>41604.022418981483</v>
      </c>
      <c r="T2053">
        <f t="shared" si="131"/>
        <v>2013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8317</v>
      </c>
      <c r="P2054" t="s">
        <v>8347</v>
      </c>
      <c r="Q2054" s="11">
        <f t="shared" si="129"/>
        <v>3.5304799999999998</v>
      </c>
      <c r="R2054">
        <f t="shared" si="130"/>
        <v>326.29000000000002</v>
      </c>
      <c r="S2054" s="16">
        <f t="shared" si="128"/>
        <v>42375.08394675926</v>
      </c>
      <c r="T2054">
        <f t="shared" si="131"/>
        <v>2016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8317</v>
      </c>
      <c r="P2055" t="s">
        <v>8347</v>
      </c>
      <c r="Q2055" s="11">
        <f t="shared" si="129"/>
        <v>1.0102</v>
      </c>
      <c r="R2055">
        <f t="shared" si="130"/>
        <v>41.74</v>
      </c>
      <c r="S2055" s="16">
        <f t="shared" si="128"/>
        <v>42303.617488425924</v>
      </c>
      <c r="T2055">
        <f t="shared" si="131"/>
        <v>2015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8317</v>
      </c>
      <c r="P2056" t="s">
        <v>8347</v>
      </c>
      <c r="Q2056" s="11">
        <f t="shared" si="129"/>
        <v>1.1359142857142857</v>
      </c>
      <c r="R2056">
        <f t="shared" si="130"/>
        <v>64.02</v>
      </c>
      <c r="S2056" s="16">
        <f t="shared" si="128"/>
        <v>41731.520949074074</v>
      </c>
      <c r="T2056">
        <f t="shared" si="131"/>
        <v>2014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8317</v>
      </c>
      <c r="P2057" t="s">
        <v>8347</v>
      </c>
      <c r="Q2057" s="11">
        <f t="shared" si="129"/>
        <v>1.6741666666666666</v>
      </c>
      <c r="R2057">
        <f t="shared" si="130"/>
        <v>99.46</v>
      </c>
      <c r="S2057" s="16">
        <f t="shared" si="128"/>
        <v>41946.674108796295</v>
      </c>
      <c r="T2057">
        <f t="shared" si="131"/>
        <v>2014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8317</v>
      </c>
      <c r="P2058" t="s">
        <v>8347</v>
      </c>
      <c r="Q2058" s="11">
        <f t="shared" si="129"/>
        <v>1.5345200000000001</v>
      </c>
      <c r="R2058">
        <f t="shared" si="130"/>
        <v>138.49</v>
      </c>
      <c r="S2058" s="16">
        <f t="shared" si="128"/>
        <v>41351.76090277778</v>
      </c>
      <c r="T2058">
        <f t="shared" si="131"/>
        <v>2013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8317</v>
      </c>
      <c r="P2059" t="s">
        <v>8347</v>
      </c>
      <c r="Q2059" s="11">
        <f t="shared" si="129"/>
        <v>2.022322</v>
      </c>
      <c r="R2059">
        <f t="shared" si="130"/>
        <v>45.55</v>
      </c>
      <c r="S2059" s="16">
        <f t="shared" si="128"/>
        <v>42396.494583333333</v>
      </c>
      <c r="T2059">
        <f t="shared" si="131"/>
        <v>2016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8317</v>
      </c>
      <c r="P2060" t="s">
        <v>8347</v>
      </c>
      <c r="Q2060" s="11">
        <f t="shared" si="129"/>
        <v>1.6828125</v>
      </c>
      <c r="R2060">
        <f t="shared" si="130"/>
        <v>10.51</v>
      </c>
      <c r="S2060" s="16">
        <f t="shared" si="128"/>
        <v>42026.370717592596</v>
      </c>
      <c r="T2060">
        <f t="shared" si="131"/>
        <v>2015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8317</v>
      </c>
      <c r="P2061" t="s">
        <v>8347</v>
      </c>
      <c r="Q2061" s="11">
        <f t="shared" si="129"/>
        <v>1.4345666666666668</v>
      </c>
      <c r="R2061">
        <f t="shared" si="130"/>
        <v>114.77</v>
      </c>
      <c r="S2061" s="16">
        <f t="shared" si="128"/>
        <v>42361.602476851855</v>
      </c>
      <c r="T2061">
        <f t="shared" si="131"/>
        <v>2015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8317</v>
      </c>
      <c r="P2062" t="s">
        <v>8347</v>
      </c>
      <c r="Q2062" s="11">
        <f t="shared" si="129"/>
        <v>1.964</v>
      </c>
      <c r="R2062">
        <f t="shared" si="130"/>
        <v>36</v>
      </c>
      <c r="S2062" s="16">
        <f t="shared" si="128"/>
        <v>41783.642939814818</v>
      </c>
      <c r="T2062">
        <f t="shared" si="131"/>
        <v>2014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8317</v>
      </c>
      <c r="P2063" t="s">
        <v>8347</v>
      </c>
      <c r="Q2063" s="11">
        <f t="shared" si="129"/>
        <v>1.0791999999999999</v>
      </c>
      <c r="R2063">
        <f t="shared" si="130"/>
        <v>154.16999999999999</v>
      </c>
      <c r="S2063" s="16">
        <f t="shared" si="128"/>
        <v>42705.764513888891</v>
      </c>
      <c r="T2063">
        <f t="shared" si="131"/>
        <v>2016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8317</v>
      </c>
      <c r="P2064" t="s">
        <v>8347</v>
      </c>
      <c r="Q2064" s="11">
        <f t="shared" si="129"/>
        <v>1.14977</v>
      </c>
      <c r="R2064">
        <f t="shared" si="130"/>
        <v>566.39</v>
      </c>
      <c r="S2064" s="16">
        <f t="shared" si="128"/>
        <v>42423.3830787037</v>
      </c>
      <c r="T2064">
        <f t="shared" si="131"/>
        <v>2016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8317</v>
      </c>
      <c r="P2065" t="s">
        <v>8347</v>
      </c>
      <c r="Q2065" s="11">
        <f t="shared" si="129"/>
        <v>1.4804999999999999</v>
      </c>
      <c r="R2065">
        <f t="shared" si="130"/>
        <v>120.86</v>
      </c>
      <c r="S2065" s="16">
        <f t="shared" si="128"/>
        <v>42472.73265046296</v>
      </c>
      <c r="T2065">
        <f t="shared" si="131"/>
        <v>2016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8317</v>
      </c>
      <c r="P2066" t="s">
        <v>8347</v>
      </c>
      <c r="Q2066" s="11">
        <f t="shared" si="129"/>
        <v>1.9116676082790633</v>
      </c>
      <c r="R2066">
        <f t="shared" si="130"/>
        <v>86.16</v>
      </c>
      <c r="S2066" s="16">
        <f t="shared" si="128"/>
        <v>41389.364849537036</v>
      </c>
      <c r="T2066">
        <f t="shared" si="131"/>
        <v>2013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8317</v>
      </c>
      <c r="P2067" t="s">
        <v>8347</v>
      </c>
      <c r="Q2067" s="11">
        <f t="shared" si="129"/>
        <v>1.99215125</v>
      </c>
      <c r="R2067">
        <f t="shared" si="130"/>
        <v>51.21</v>
      </c>
      <c r="S2067" s="16">
        <f t="shared" si="128"/>
        <v>41603.333668981482</v>
      </c>
      <c r="T2067">
        <f t="shared" si="131"/>
        <v>2013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8317</v>
      </c>
      <c r="P2068" t="s">
        <v>8347</v>
      </c>
      <c r="Q2068" s="11">
        <f t="shared" si="129"/>
        <v>2.1859999999999999</v>
      </c>
      <c r="R2068">
        <f t="shared" si="130"/>
        <v>67.260000000000005</v>
      </c>
      <c r="S2068" s="16">
        <f t="shared" si="128"/>
        <v>41844.771793981483</v>
      </c>
      <c r="T2068">
        <f t="shared" si="131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8317</v>
      </c>
      <c r="P2069" t="s">
        <v>8347</v>
      </c>
      <c r="Q2069" s="11">
        <f t="shared" si="129"/>
        <v>1.2686868686868686</v>
      </c>
      <c r="R2069">
        <f t="shared" si="130"/>
        <v>62.8</v>
      </c>
      <c r="S2069" s="16">
        <f t="shared" si="128"/>
        <v>42115.853888888887</v>
      </c>
      <c r="T2069">
        <f t="shared" si="131"/>
        <v>2015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8317</v>
      </c>
      <c r="P2070" t="s">
        <v>8347</v>
      </c>
      <c r="Q2070" s="11">
        <f t="shared" si="129"/>
        <v>1.0522388</v>
      </c>
      <c r="R2070">
        <f t="shared" si="130"/>
        <v>346.13</v>
      </c>
      <c r="S2070" s="16">
        <f t="shared" si="128"/>
        <v>42633.841608796298</v>
      </c>
      <c r="T2070">
        <f t="shared" si="131"/>
        <v>2016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8317</v>
      </c>
      <c r="P2071" t="s">
        <v>8347</v>
      </c>
      <c r="Q2071" s="11">
        <f t="shared" si="129"/>
        <v>1.2840666000000001</v>
      </c>
      <c r="R2071">
        <f t="shared" si="130"/>
        <v>244.12</v>
      </c>
      <c r="S2071" s="16">
        <f t="shared" si="128"/>
        <v>42340.972118055557</v>
      </c>
      <c r="T2071">
        <f t="shared" si="131"/>
        <v>2015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8317</v>
      </c>
      <c r="P2072" t="s">
        <v>8347</v>
      </c>
      <c r="Q2072" s="11">
        <f t="shared" si="129"/>
        <v>3.1732719999999999</v>
      </c>
      <c r="R2072">
        <f t="shared" si="130"/>
        <v>259.25</v>
      </c>
      <c r="S2072" s="16">
        <f t="shared" si="128"/>
        <v>42519.6565162037</v>
      </c>
      <c r="T2072">
        <f t="shared" si="131"/>
        <v>2016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8317</v>
      </c>
      <c r="P2073" t="s">
        <v>8347</v>
      </c>
      <c r="Q2073" s="11">
        <f t="shared" si="129"/>
        <v>2.8073000000000001</v>
      </c>
      <c r="R2073">
        <f t="shared" si="130"/>
        <v>201.96</v>
      </c>
      <c r="S2073" s="16">
        <f t="shared" si="128"/>
        <v>42600.278749999998</v>
      </c>
      <c r="T2073">
        <f t="shared" si="131"/>
        <v>2016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8317</v>
      </c>
      <c r="P2074" t="s">
        <v>8347</v>
      </c>
      <c r="Q2074" s="11">
        <f t="shared" si="129"/>
        <v>1.1073146853146854</v>
      </c>
      <c r="R2074">
        <f t="shared" si="130"/>
        <v>226.21</v>
      </c>
      <c r="S2074" s="16">
        <f t="shared" si="128"/>
        <v>42467.581388888888</v>
      </c>
      <c r="T2074">
        <f t="shared" si="131"/>
        <v>2016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8317</v>
      </c>
      <c r="P2075" t="s">
        <v>8347</v>
      </c>
      <c r="Q2075" s="11">
        <f t="shared" si="129"/>
        <v>1.5260429999999998</v>
      </c>
      <c r="R2075">
        <f t="shared" si="130"/>
        <v>324.69</v>
      </c>
      <c r="S2075" s="16">
        <f t="shared" si="128"/>
        <v>42087.668032407411</v>
      </c>
      <c r="T2075">
        <f t="shared" si="131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8317</v>
      </c>
      <c r="P2076" t="s">
        <v>8347</v>
      </c>
      <c r="Q2076" s="11">
        <f t="shared" si="129"/>
        <v>1.0249999999999999</v>
      </c>
      <c r="R2076">
        <f t="shared" si="130"/>
        <v>205</v>
      </c>
      <c r="S2076" s="16">
        <f t="shared" si="128"/>
        <v>42466.826180555552</v>
      </c>
      <c r="T2076">
        <f t="shared" si="131"/>
        <v>2016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8317</v>
      </c>
      <c r="P2077" t="s">
        <v>8347</v>
      </c>
      <c r="Q2077" s="11">
        <f t="shared" si="129"/>
        <v>16.783738373837384</v>
      </c>
      <c r="R2077">
        <f t="shared" si="130"/>
        <v>20.47</v>
      </c>
      <c r="S2077" s="16">
        <f t="shared" si="128"/>
        <v>41450.681574074071</v>
      </c>
      <c r="T2077">
        <f t="shared" si="131"/>
        <v>2013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8317</v>
      </c>
      <c r="P2078" t="s">
        <v>8347</v>
      </c>
      <c r="Q2078" s="11">
        <f t="shared" si="129"/>
        <v>5.4334915642458101</v>
      </c>
      <c r="R2078">
        <f t="shared" si="130"/>
        <v>116.35</v>
      </c>
      <c r="S2078" s="16">
        <f t="shared" si="128"/>
        <v>41803.880659722221</v>
      </c>
      <c r="T2078">
        <f t="shared" si="131"/>
        <v>2014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8317</v>
      </c>
      <c r="P2079" t="s">
        <v>8347</v>
      </c>
      <c r="Q2079" s="11">
        <f t="shared" si="129"/>
        <v>1.1550800000000001</v>
      </c>
      <c r="R2079">
        <f t="shared" si="130"/>
        <v>307.2</v>
      </c>
      <c r="S2079" s="16">
        <f t="shared" si="128"/>
        <v>42103.042546296296</v>
      </c>
      <c r="T2079">
        <f t="shared" si="131"/>
        <v>2015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8317</v>
      </c>
      <c r="P2080" t="s">
        <v>8347</v>
      </c>
      <c r="Q2080" s="11">
        <f t="shared" si="129"/>
        <v>1.3120499999999999</v>
      </c>
      <c r="R2080">
        <f t="shared" si="130"/>
        <v>546.69000000000005</v>
      </c>
      <c r="S2080" s="16">
        <f t="shared" si="128"/>
        <v>42692.771493055552</v>
      </c>
      <c r="T2080">
        <f t="shared" si="131"/>
        <v>2016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8317</v>
      </c>
      <c r="P2081" t="s">
        <v>8347</v>
      </c>
      <c r="Q2081" s="11">
        <f t="shared" si="129"/>
        <v>2.8816999999999999</v>
      </c>
      <c r="R2081">
        <f t="shared" si="130"/>
        <v>47.47</v>
      </c>
      <c r="S2081" s="16">
        <f t="shared" si="128"/>
        <v>42150.71056712963</v>
      </c>
      <c r="T2081">
        <f t="shared" si="131"/>
        <v>2015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8317</v>
      </c>
      <c r="P2082" t="s">
        <v>8347</v>
      </c>
      <c r="Q2082" s="11">
        <f t="shared" si="129"/>
        <v>5.0780000000000003</v>
      </c>
      <c r="R2082">
        <f t="shared" si="130"/>
        <v>101.56</v>
      </c>
      <c r="S2082" s="16">
        <f t="shared" si="128"/>
        <v>42289.957175925927</v>
      </c>
      <c r="T2082">
        <f t="shared" si="131"/>
        <v>2015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8323</v>
      </c>
      <c r="P2083" t="s">
        <v>8327</v>
      </c>
      <c r="Q2083" s="11">
        <f t="shared" si="129"/>
        <v>1.1457142857142857</v>
      </c>
      <c r="R2083">
        <f t="shared" si="130"/>
        <v>72.91</v>
      </c>
      <c r="S2083" s="16">
        <f t="shared" si="128"/>
        <v>41004.156886574077</v>
      </c>
      <c r="T2083">
        <f t="shared" si="131"/>
        <v>2012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8323</v>
      </c>
      <c r="P2084" t="s">
        <v>8327</v>
      </c>
      <c r="Q2084" s="11">
        <f t="shared" si="129"/>
        <v>1.1073333333333333</v>
      </c>
      <c r="R2084">
        <f t="shared" si="130"/>
        <v>43.71</v>
      </c>
      <c r="S2084" s="16">
        <f t="shared" si="128"/>
        <v>40811.120324074072</v>
      </c>
      <c r="T2084">
        <f t="shared" si="131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8323</v>
      </c>
      <c r="P2085" t="s">
        <v>8327</v>
      </c>
      <c r="Q2085" s="11">
        <f t="shared" si="129"/>
        <v>1.1333333333333333</v>
      </c>
      <c r="R2085">
        <f t="shared" si="130"/>
        <v>34</v>
      </c>
      <c r="S2085" s="16">
        <f t="shared" si="128"/>
        <v>41034.72216435185</v>
      </c>
      <c r="T2085">
        <f t="shared" si="131"/>
        <v>2012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8323</v>
      </c>
      <c r="P2086" t="s">
        <v>8327</v>
      </c>
      <c r="Q2086" s="11">
        <f t="shared" si="129"/>
        <v>1.0833333333333333</v>
      </c>
      <c r="R2086">
        <f t="shared" si="130"/>
        <v>70.650000000000006</v>
      </c>
      <c r="S2086" s="16">
        <f t="shared" si="128"/>
        <v>41731.833124999997</v>
      </c>
      <c r="T2086">
        <f t="shared" si="131"/>
        <v>2014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8323</v>
      </c>
      <c r="P2087" t="s">
        <v>8327</v>
      </c>
      <c r="Q2087" s="11">
        <f t="shared" si="129"/>
        <v>1.2353333333333334</v>
      </c>
      <c r="R2087">
        <f t="shared" si="130"/>
        <v>89.3</v>
      </c>
      <c r="S2087" s="16">
        <f t="shared" si="128"/>
        <v>41075.835497685184</v>
      </c>
      <c r="T2087">
        <f t="shared" si="131"/>
        <v>2012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8323</v>
      </c>
      <c r="P2088" t="s">
        <v>8327</v>
      </c>
      <c r="Q2088" s="11">
        <f t="shared" si="129"/>
        <v>1.0069999999999999</v>
      </c>
      <c r="R2088">
        <f t="shared" si="130"/>
        <v>115.09</v>
      </c>
      <c r="S2088" s="16">
        <f t="shared" si="128"/>
        <v>40860.67050925926</v>
      </c>
      <c r="T2088">
        <f t="shared" si="131"/>
        <v>2011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8323</v>
      </c>
      <c r="P2089" t="s">
        <v>8327</v>
      </c>
      <c r="Q2089" s="11">
        <f t="shared" si="129"/>
        <v>1.0353333333333334</v>
      </c>
      <c r="R2089">
        <f t="shared" si="130"/>
        <v>62.12</v>
      </c>
      <c r="S2089" s="16">
        <f t="shared" si="128"/>
        <v>40764.204375000001</v>
      </c>
      <c r="T2089">
        <f t="shared" si="131"/>
        <v>2011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8323</v>
      </c>
      <c r="P2090" t="s">
        <v>8327</v>
      </c>
      <c r="Q2090" s="11">
        <f t="shared" si="129"/>
        <v>1.1551066666666667</v>
      </c>
      <c r="R2090">
        <f t="shared" si="130"/>
        <v>46.2</v>
      </c>
      <c r="S2090" s="16">
        <f t="shared" si="128"/>
        <v>40395.714722222219</v>
      </c>
      <c r="T2090">
        <f t="shared" si="131"/>
        <v>2010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8323</v>
      </c>
      <c r="P2091" t="s">
        <v>8327</v>
      </c>
      <c r="Q2091" s="11">
        <f t="shared" si="129"/>
        <v>1.2040040000000001</v>
      </c>
      <c r="R2091">
        <f t="shared" si="130"/>
        <v>48.55</v>
      </c>
      <c r="S2091" s="16">
        <f t="shared" si="128"/>
        <v>41453.076319444444</v>
      </c>
      <c r="T2091">
        <f t="shared" si="131"/>
        <v>2013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8323</v>
      </c>
      <c r="P2092" t="s">
        <v>8327</v>
      </c>
      <c r="Q2092" s="11">
        <f t="shared" si="129"/>
        <v>1.1504037499999999</v>
      </c>
      <c r="R2092">
        <f t="shared" si="130"/>
        <v>57.52</v>
      </c>
      <c r="S2092" s="16">
        <f t="shared" si="128"/>
        <v>41299.381423611114</v>
      </c>
      <c r="T2092">
        <f t="shared" si="131"/>
        <v>2013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8323</v>
      </c>
      <c r="P2093" t="s">
        <v>8327</v>
      </c>
      <c r="Q2093" s="11">
        <f t="shared" si="129"/>
        <v>1.2046777777777777</v>
      </c>
      <c r="R2093">
        <f t="shared" si="130"/>
        <v>88.15</v>
      </c>
      <c r="S2093" s="16">
        <f t="shared" si="128"/>
        <v>40555.322662037033</v>
      </c>
      <c r="T2093">
        <f t="shared" si="131"/>
        <v>2011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8323</v>
      </c>
      <c r="P2094" t="s">
        <v>8327</v>
      </c>
      <c r="Q2094" s="11">
        <f t="shared" si="129"/>
        <v>1.0128333333333333</v>
      </c>
      <c r="R2094">
        <f t="shared" si="130"/>
        <v>110.49</v>
      </c>
      <c r="S2094" s="16">
        <f t="shared" si="128"/>
        <v>40763.707546296297</v>
      </c>
      <c r="T2094">
        <f t="shared" si="131"/>
        <v>2011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8323</v>
      </c>
      <c r="P2095" t="s">
        <v>8327</v>
      </c>
      <c r="Q2095" s="11">
        <f t="shared" si="129"/>
        <v>1.0246666666666666</v>
      </c>
      <c r="R2095">
        <f t="shared" si="130"/>
        <v>66.83</v>
      </c>
      <c r="S2095" s="16">
        <f t="shared" si="128"/>
        <v>41205.854537037041</v>
      </c>
      <c r="T2095">
        <f t="shared" si="131"/>
        <v>2012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8323</v>
      </c>
      <c r="P2096" t="s">
        <v>8327</v>
      </c>
      <c r="Q2096" s="11">
        <f t="shared" si="129"/>
        <v>1.2054285714285715</v>
      </c>
      <c r="R2096">
        <f t="shared" si="130"/>
        <v>58.6</v>
      </c>
      <c r="S2096" s="16">
        <f t="shared" si="128"/>
        <v>40939.02002314815</v>
      </c>
      <c r="T2096">
        <f t="shared" si="131"/>
        <v>2012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8323</v>
      </c>
      <c r="P2097" t="s">
        <v>8327</v>
      </c>
      <c r="Q2097" s="11">
        <f t="shared" si="129"/>
        <v>1</v>
      </c>
      <c r="R2097">
        <f t="shared" si="130"/>
        <v>113.64</v>
      </c>
      <c r="S2097" s="16">
        <f t="shared" si="128"/>
        <v>40758.733483796292</v>
      </c>
      <c r="T2097">
        <f t="shared" si="131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8323</v>
      </c>
      <c r="P2098" t="s">
        <v>8327</v>
      </c>
      <c r="Q2098" s="11">
        <f t="shared" si="129"/>
        <v>1.0166666666666666</v>
      </c>
      <c r="R2098">
        <f t="shared" si="130"/>
        <v>43.57</v>
      </c>
      <c r="S2098" s="16">
        <f t="shared" si="128"/>
        <v>41192.758506944447</v>
      </c>
      <c r="T2098">
        <f t="shared" si="131"/>
        <v>2012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8323</v>
      </c>
      <c r="P2099" t="s">
        <v>8327</v>
      </c>
      <c r="Q2099" s="11">
        <f t="shared" si="129"/>
        <v>1</v>
      </c>
      <c r="R2099">
        <f t="shared" si="130"/>
        <v>78.95</v>
      </c>
      <c r="S2099" s="16">
        <f t="shared" si="128"/>
        <v>40818.58489583333</v>
      </c>
      <c r="T2099">
        <f t="shared" si="131"/>
        <v>2011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8323</v>
      </c>
      <c r="P2100" t="s">
        <v>8327</v>
      </c>
      <c r="Q2100" s="11">
        <f t="shared" si="129"/>
        <v>1.0033333333333334</v>
      </c>
      <c r="R2100">
        <f t="shared" si="130"/>
        <v>188.13</v>
      </c>
      <c r="S2100" s="16">
        <f t="shared" si="128"/>
        <v>40946.11383101852</v>
      </c>
      <c r="T2100">
        <f t="shared" si="131"/>
        <v>2012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8323</v>
      </c>
      <c r="P2101" t="s">
        <v>8327</v>
      </c>
      <c r="Q2101" s="11">
        <f t="shared" si="129"/>
        <v>1.3236666666666668</v>
      </c>
      <c r="R2101">
        <f t="shared" si="130"/>
        <v>63.03</v>
      </c>
      <c r="S2101" s="16">
        <f t="shared" si="128"/>
        <v>42173.746342592596</v>
      </c>
      <c r="T2101">
        <f t="shared" si="131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8323</v>
      </c>
      <c r="P2102" t="s">
        <v>8327</v>
      </c>
      <c r="Q2102" s="11">
        <f t="shared" si="129"/>
        <v>1.3666666666666667</v>
      </c>
      <c r="R2102">
        <f t="shared" si="130"/>
        <v>30.37</v>
      </c>
      <c r="S2102" s="16">
        <f t="shared" si="128"/>
        <v>41074.834965277776</v>
      </c>
      <c r="T2102">
        <f t="shared" si="131"/>
        <v>2012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8323</v>
      </c>
      <c r="P2103" t="s">
        <v>8327</v>
      </c>
      <c r="Q2103" s="11">
        <f t="shared" si="129"/>
        <v>1.1325000000000001</v>
      </c>
      <c r="R2103">
        <f t="shared" si="130"/>
        <v>51.48</v>
      </c>
      <c r="S2103" s="16">
        <f t="shared" si="128"/>
        <v>40892.149467592593</v>
      </c>
      <c r="T2103">
        <f t="shared" si="131"/>
        <v>2011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8323</v>
      </c>
      <c r="P2104" t="s">
        <v>8327</v>
      </c>
      <c r="Q2104" s="11">
        <f t="shared" si="129"/>
        <v>1.36</v>
      </c>
      <c r="R2104">
        <f t="shared" si="130"/>
        <v>35.79</v>
      </c>
      <c r="S2104" s="16">
        <f t="shared" si="128"/>
        <v>40638.868611111109</v>
      </c>
      <c r="T2104">
        <f t="shared" si="131"/>
        <v>2011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8323</v>
      </c>
      <c r="P2105" t="s">
        <v>8327</v>
      </c>
      <c r="Q2105" s="11">
        <f t="shared" si="129"/>
        <v>1.4612318374694613</v>
      </c>
      <c r="R2105">
        <f t="shared" si="130"/>
        <v>98.82</v>
      </c>
      <c r="S2105" s="16">
        <f t="shared" si="128"/>
        <v>41192.754942129628</v>
      </c>
      <c r="T2105">
        <f t="shared" si="131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8323</v>
      </c>
      <c r="P2106" t="s">
        <v>8327</v>
      </c>
      <c r="Q2106" s="11">
        <f t="shared" si="129"/>
        <v>1.2949999999999999</v>
      </c>
      <c r="R2106">
        <f t="shared" si="130"/>
        <v>28</v>
      </c>
      <c r="S2106" s="16">
        <f t="shared" si="128"/>
        <v>41394.074467592596</v>
      </c>
      <c r="T2106">
        <f t="shared" si="131"/>
        <v>2013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8323</v>
      </c>
      <c r="P2107" t="s">
        <v>8327</v>
      </c>
      <c r="Q2107" s="11">
        <f t="shared" si="129"/>
        <v>2.54</v>
      </c>
      <c r="R2107">
        <f t="shared" si="130"/>
        <v>51.31</v>
      </c>
      <c r="S2107" s="16">
        <f t="shared" si="128"/>
        <v>41951.788807870369</v>
      </c>
      <c r="T2107">
        <f t="shared" si="131"/>
        <v>2014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8323</v>
      </c>
      <c r="P2108" t="s">
        <v>8327</v>
      </c>
      <c r="Q2108" s="11">
        <f t="shared" si="129"/>
        <v>1.0704545454545455</v>
      </c>
      <c r="R2108">
        <f t="shared" si="130"/>
        <v>53.52</v>
      </c>
      <c r="S2108" s="16">
        <f t="shared" si="128"/>
        <v>41270.21497685185</v>
      </c>
      <c r="T2108">
        <f t="shared" si="131"/>
        <v>2012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8323</v>
      </c>
      <c r="P2109" t="s">
        <v>8327</v>
      </c>
      <c r="Q2109" s="11">
        <f t="shared" si="129"/>
        <v>1.0773299999999999</v>
      </c>
      <c r="R2109">
        <f t="shared" si="130"/>
        <v>37.15</v>
      </c>
      <c r="S2109" s="16">
        <f t="shared" si="128"/>
        <v>41934.71056712963</v>
      </c>
      <c r="T2109">
        <f t="shared" si="131"/>
        <v>2014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8323</v>
      </c>
      <c r="P2110" t="s">
        <v>8327</v>
      </c>
      <c r="Q2110" s="11">
        <f t="shared" si="129"/>
        <v>1.0731250000000001</v>
      </c>
      <c r="R2110">
        <f t="shared" si="130"/>
        <v>89.9</v>
      </c>
      <c r="S2110" s="16">
        <f t="shared" si="128"/>
        <v>41135.175694444442</v>
      </c>
      <c r="T2110">
        <f t="shared" si="131"/>
        <v>2012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8323</v>
      </c>
      <c r="P2111" t="s">
        <v>8327</v>
      </c>
      <c r="Q2111" s="11">
        <f t="shared" si="129"/>
        <v>1.06525</v>
      </c>
      <c r="R2111">
        <f t="shared" si="130"/>
        <v>106.53</v>
      </c>
      <c r="S2111" s="16">
        <f t="shared" si="128"/>
        <v>42160.708530092597</v>
      </c>
      <c r="T2111">
        <f t="shared" si="131"/>
        <v>2015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8323</v>
      </c>
      <c r="P2112" t="s">
        <v>8327</v>
      </c>
      <c r="Q2112" s="11">
        <f t="shared" si="129"/>
        <v>1.0035000000000001</v>
      </c>
      <c r="R2112">
        <f t="shared" si="130"/>
        <v>52.82</v>
      </c>
      <c r="S2112" s="16">
        <f t="shared" si="128"/>
        <v>41759.670937499999</v>
      </c>
      <c r="T2112">
        <f t="shared" si="131"/>
        <v>2014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8323</v>
      </c>
      <c r="P2113" t="s">
        <v>8327</v>
      </c>
      <c r="Q2113" s="11">
        <f t="shared" si="129"/>
        <v>1.0649999999999999</v>
      </c>
      <c r="R2113">
        <f t="shared" si="130"/>
        <v>54.62</v>
      </c>
      <c r="S2113" s="16">
        <f t="shared" si="128"/>
        <v>40703.197048611109</v>
      </c>
      <c r="T2113">
        <f t="shared" si="131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8323</v>
      </c>
      <c r="P2114" t="s">
        <v>8327</v>
      </c>
      <c r="Q2114" s="11">
        <f t="shared" si="129"/>
        <v>1</v>
      </c>
      <c r="R2114">
        <f t="shared" si="130"/>
        <v>27.27</v>
      </c>
      <c r="S2114" s="16">
        <f t="shared" ref="S2114:S2177" si="132">(((J2114/60)/60)/24)+DATE(1970,1,1)</f>
        <v>41365.928159722222</v>
      </c>
      <c r="T2114">
        <f t="shared" si="131"/>
        <v>2013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8323</v>
      </c>
      <c r="P2115" t="s">
        <v>8327</v>
      </c>
      <c r="Q2115" s="11">
        <f t="shared" ref="Q2115:Q2178" si="133">E2115/D2115</f>
        <v>1.0485714285714285</v>
      </c>
      <c r="R2115">
        <f t="shared" ref="R2115:R2178" si="134">IFERROR(ROUND(E2115/L2115,2),0)</f>
        <v>68.599999999999994</v>
      </c>
      <c r="S2115" s="16">
        <f t="shared" si="132"/>
        <v>41870.86546296296</v>
      </c>
      <c r="T2115">
        <f t="shared" ref="T2115:T2178" si="135">YEAR(S2115)</f>
        <v>2014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8323</v>
      </c>
      <c r="P2116" t="s">
        <v>8327</v>
      </c>
      <c r="Q2116" s="11">
        <f t="shared" si="133"/>
        <v>1.0469999999999999</v>
      </c>
      <c r="R2116">
        <f t="shared" si="134"/>
        <v>35.61</v>
      </c>
      <c r="S2116" s="16">
        <f t="shared" si="132"/>
        <v>40458.815625000003</v>
      </c>
      <c r="T2116">
        <f t="shared" si="135"/>
        <v>2010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8323</v>
      </c>
      <c r="P2117" t="s">
        <v>8327</v>
      </c>
      <c r="Q2117" s="11">
        <f t="shared" si="133"/>
        <v>2.2566666666666668</v>
      </c>
      <c r="R2117">
        <f t="shared" si="134"/>
        <v>94.03</v>
      </c>
      <c r="S2117" s="16">
        <f t="shared" si="132"/>
        <v>40564.081030092595</v>
      </c>
      <c r="T2117">
        <f t="shared" si="135"/>
        <v>2011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8323</v>
      </c>
      <c r="P2118" t="s">
        <v>8327</v>
      </c>
      <c r="Q2118" s="11">
        <f t="shared" si="133"/>
        <v>1.0090416666666666</v>
      </c>
      <c r="R2118">
        <f t="shared" si="134"/>
        <v>526.46</v>
      </c>
      <c r="S2118" s="16">
        <f t="shared" si="132"/>
        <v>41136.777812500004</v>
      </c>
      <c r="T2118">
        <f t="shared" si="135"/>
        <v>2012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8323</v>
      </c>
      <c r="P2119" t="s">
        <v>8327</v>
      </c>
      <c r="Q2119" s="11">
        <f t="shared" si="133"/>
        <v>1.4775</v>
      </c>
      <c r="R2119">
        <f t="shared" si="134"/>
        <v>50.66</v>
      </c>
      <c r="S2119" s="16">
        <f t="shared" si="132"/>
        <v>42290.059594907405</v>
      </c>
      <c r="T2119">
        <f t="shared" si="135"/>
        <v>2015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8323</v>
      </c>
      <c r="P2120" t="s">
        <v>8327</v>
      </c>
      <c r="Q2120" s="11">
        <f t="shared" si="133"/>
        <v>1.3461099999999999</v>
      </c>
      <c r="R2120">
        <f t="shared" si="134"/>
        <v>79.180000000000007</v>
      </c>
      <c r="S2120" s="16">
        <f t="shared" si="132"/>
        <v>40718.839537037034</v>
      </c>
      <c r="T2120">
        <f t="shared" si="135"/>
        <v>2011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8323</v>
      </c>
      <c r="P2121" t="s">
        <v>8327</v>
      </c>
      <c r="Q2121" s="11">
        <f t="shared" si="133"/>
        <v>1.0075000000000001</v>
      </c>
      <c r="R2121">
        <f t="shared" si="134"/>
        <v>91.59</v>
      </c>
      <c r="S2121" s="16">
        <f t="shared" si="132"/>
        <v>41107.130150462966</v>
      </c>
      <c r="T2121">
        <f t="shared" si="135"/>
        <v>2012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8323</v>
      </c>
      <c r="P2122" t="s">
        <v>8327</v>
      </c>
      <c r="Q2122" s="11">
        <f t="shared" si="133"/>
        <v>1.00880375</v>
      </c>
      <c r="R2122">
        <f t="shared" si="134"/>
        <v>116.96</v>
      </c>
      <c r="S2122" s="16">
        <f t="shared" si="132"/>
        <v>41591.964537037034</v>
      </c>
      <c r="T2122">
        <f t="shared" si="135"/>
        <v>2013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8331</v>
      </c>
      <c r="P2123" t="s">
        <v>8332</v>
      </c>
      <c r="Q2123" s="11">
        <f t="shared" si="133"/>
        <v>5.6800000000000002E-3</v>
      </c>
      <c r="R2123">
        <f t="shared" si="134"/>
        <v>28.4</v>
      </c>
      <c r="S2123" s="16">
        <f t="shared" si="132"/>
        <v>42716.7424537037</v>
      </c>
      <c r="T2123">
        <f t="shared" si="135"/>
        <v>2016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8331</v>
      </c>
      <c r="P2124" t="s">
        <v>8332</v>
      </c>
      <c r="Q2124" s="11">
        <f t="shared" si="133"/>
        <v>3.875E-3</v>
      </c>
      <c r="R2124">
        <f t="shared" si="134"/>
        <v>103.33</v>
      </c>
      <c r="S2124" s="16">
        <f t="shared" si="132"/>
        <v>42712.300567129627</v>
      </c>
      <c r="T2124">
        <f t="shared" si="135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8331</v>
      </c>
      <c r="P2125" t="s">
        <v>8332</v>
      </c>
      <c r="Q2125" s="11">
        <f t="shared" si="133"/>
        <v>0.1</v>
      </c>
      <c r="R2125">
        <f t="shared" si="134"/>
        <v>10</v>
      </c>
      <c r="S2125" s="16">
        <f t="shared" si="132"/>
        <v>40198.424849537041</v>
      </c>
      <c r="T2125">
        <f t="shared" si="135"/>
        <v>2010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8331</v>
      </c>
      <c r="P2126" t="s">
        <v>8332</v>
      </c>
      <c r="Q2126" s="11">
        <f t="shared" si="133"/>
        <v>0.10454545454545454</v>
      </c>
      <c r="R2126">
        <f t="shared" si="134"/>
        <v>23</v>
      </c>
      <c r="S2126" s="16">
        <f t="shared" si="132"/>
        <v>40464.028182870366</v>
      </c>
      <c r="T2126">
        <f t="shared" si="135"/>
        <v>2010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8331</v>
      </c>
      <c r="P2127" t="s">
        <v>8332</v>
      </c>
      <c r="Q2127" s="11">
        <f t="shared" si="133"/>
        <v>1.4200000000000001E-2</v>
      </c>
      <c r="R2127">
        <f t="shared" si="134"/>
        <v>31.56</v>
      </c>
      <c r="S2127" s="16">
        <f t="shared" si="132"/>
        <v>42191.023530092592</v>
      </c>
      <c r="T2127">
        <f t="shared" si="135"/>
        <v>2015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8331</v>
      </c>
      <c r="P2128" t="s">
        <v>8332</v>
      </c>
      <c r="Q2128" s="11">
        <f t="shared" si="133"/>
        <v>5.0000000000000001E-4</v>
      </c>
      <c r="R2128">
        <f t="shared" si="134"/>
        <v>5</v>
      </c>
      <c r="S2128" s="16">
        <f t="shared" si="132"/>
        <v>41951.973229166666</v>
      </c>
      <c r="T2128">
        <f t="shared" si="135"/>
        <v>2014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8331</v>
      </c>
      <c r="P2129" t="s">
        <v>8332</v>
      </c>
      <c r="Q2129" s="11">
        <f t="shared" si="133"/>
        <v>0.28842857142857142</v>
      </c>
      <c r="R2129">
        <f t="shared" si="134"/>
        <v>34.22</v>
      </c>
      <c r="S2129" s="16">
        <f t="shared" si="132"/>
        <v>42045.50535879629</v>
      </c>
      <c r="T2129">
        <f t="shared" si="135"/>
        <v>2015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8331</v>
      </c>
      <c r="P2130" t="s">
        <v>8332</v>
      </c>
      <c r="Q2130" s="11">
        <f t="shared" si="133"/>
        <v>1.6666666666666668E-3</v>
      </c>
      <c r="R2130">
        <f t="shared" si="134"/>
        <v>25</v>
      </c>
      <c r="S2130" s="16">
        <f t="shared" si="132"/>
        <v>41843.772789351853</v>
      </c>
      <c r="T2130">
        <f t="shared" si="135"/>
        <v>2014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8331</v>
      </c>
      <c r="P2131" t="s">
        <v>8332</v>
      </c>
      <c r="Q2131" s="11">
        <f t="shared" si="133"/>
        <v>0.11799999999999999</v>
      </c>
      <c r="R2131">
        <f t="shared" si="134"/>
        <v>19.670000000000002</v>
      </c>
      <c r="S2131" s="16">
        <f t="shared" si="132"/>
        <v>42409.024305555555</v>
      </c>
      <c r="T2131">
        <f t="shared" si="135"/>
        <v>2016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8331</v>
      </c>
      <c r="P2132" t="s">
        <v>8332</v>
      </c>
      <c r="Q2132" s="11">
        <f t="shared" si="133"/>
        <v>2.0238095238095236E-3</v>
      </c>
      <c r="R2132">
        <f t="shared" si="134"/>
        <v>21.25</v>
      </c>
      <c r="S2132" s="16">
        <f t="shared" si="132"/>
        <v>41832.086377314816</v>
      </c>
      <c r="T2132">
        <f t="shared" si="135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8331</v>
      </c>
      <c r="P2133" t="s">
        <v>8332</v>
      </c>
      <c r="Q2133" s="11">
        <f t="shared" si="133"/>
        <v>0.05</v>
      </c>
      <c r="R2133">
        <f t="shared" si="134"/>
        <v>8.33</v>
      </c>
      <c r="S2133" s="16">
        <f t="shared" si="132"/>
        <v>42167.207071759258</v>
      </c>
      <c r="T2133">
        <f t="shared" si="135"/>
        <v>2015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8331</v>
      </c>
      <c r="P2134" t="s">
        <v>8332</v>
      </c>
      <c r="Q2134" s="11">
        <f t="shared" si="133"/>
        <v>2.1129899999999997E-2</v>
      </c>
      <c r="R2134">
        <f t="shared" si="134"/>
        <v>21.34</v>
      </c>
      <c r="S2134" s="16">
        <f t="shared" si="132"/>
        <v>41643.487175925926</v>
      </c>
      <c r="T2134">
        <f t="shared" si="135"/>
        <v>2014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8331</v>
      </c>
      <c r="P2135" t="s">
        <v>8332</v>
      </c>
      <c r="Q2135" s="11">
        <f t="shared" si="133"/>
        <v>1.6E-2</v>
      </c>
      <c r="R2135">
        <f t="shared" si="134"/>
        <v>5.33</v>
      </c>
      <c r="S2135" s="16">
        <f t="shared" si="132"/>
        <v>40619.097210648149</v>
      </c>
      <c r="T2135">
        <f t="shared" si="135"/>
        <v>2011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8331</v>
      </c>
      <c r="P2136" t="s">
        <v>8332</v>
      </c>
      <c r="Q2136" s="11">
        <f t="shared" si="133"/>
        <v>1.7333333333333333E-2</v>
      </c>
      <c r="R2136">
        <f t="shared" si="134"/>
        <v>34.67</v>
      </c>
      <c r="S2136" s="16">
        <f t="shared" si="132"/>
        <v>41361.886469907404</v>
      </c>
      <c r="T2136">
        <f t="shared" si="135"/>
        <v>2013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8331</v>
      </c>
      <c r="P2137" t="s">
        <v>8332</v>
      </c>
      <c r="Q2137" s="11">
        <f t="shared" si="133"/>
        <v>9.5600000000000004E-2</v>
      </c>
      <c r="R2137">
        <f t="shared" si="134"/>
        <v>21.73</v>
      </c>
      <c r="S2137" s="16">
        <f t="shared" si="132"/>
        <v>41156.963344907403</v>
      </c>
      <c r="T2137">
        <f t="shared" si="135"/>
        <v>2012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8331</v>
      </c>
      <c r="P2138" t="s">
        <v>8332</v>
      </c>
      <c r="Q2138" s="11">
        <f t="shared" si="133"/>
        <v>5.9612499999999998E-4</v>
      </c>
      <c r="R2138">
        <f t="shared" si="134"/>
        <v>11.92</v>
      </c>
      <c r="S2138" s="16">
        <f t="shared" si="132"/>
        <v>41536.509097222224</v>
      </c>
      <c r="T2138">
        <f t="shared" si="135"/>
        <v>2013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8331</v>
      </c>
      <c r="P2139" t="s">
        <v>8332</v>
      </c>
      <c r="Q2139" s="11">
        <f t="shared" si="133"/>
        <v>0.28405999999999998</v>
      </c>
      <c r="R2139">
        <f t="shared" si="134"/>
        <v>26.6</v>
      </c>
      <c r="S2139" s="16">
        <f t="shared" si="132"/>
        <v>41948.771168981482</v>
      </c>
      <c r="T2139">
        <f t="shared" si="135"/>
        <v>2014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8331</v>
      </c>
      <c r="P2140" t="s">
        <v>8332</v>
      </c>
      <c r="Q2140" s="11">
        <f t="shared" si="133"/>
        <v>0.128</v>
      </c>
      <c r="R2140">
        <f t="shared" si="134"/>
        <v>10.67</v>
      </c>
      <c r="S2140" s="16">
        <f t="shared" si="132"/>
        <v>41557.013182870374</v>
      </c>
      <c r="T2140">
        <f t="shared" si="135"/>
        <v>2013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8331</v>
      </c>
      <c r="P2141" t="s">
        <v>8332</v>
      </c>
      <c r="Q2141" s="11">
        <f t="shared" si="133"/>
        <v>5.4199999999999998E-2</v>
      </c>
      <c r="R2141">
        <f t="shared" si="134"/>
        <v>29.04</v>
      </c>
      <c r="S2141" s="16">
        <f t="shared" si="132"/>
        <v>42647.750092592592</v>
      </c>
      <c r="T2141">
        <f t="shared" si="135"/>
        <v>2016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8331</v>
      </c>
      <c r="P2142" t="s">
        <v>8332</v>
      </c>
      <c r="Q2142" s="11">
        <f t="shared" si="133"/>
        <v>1.1199999999999999E-3</v>
      </c>
      <c r="R2142">
        <f t="shared" si="134"/>
        <v>50.91</v>
      </c>
      <c r="S2142" s="16">
        <f t="shared" si="132"/>
        <v>41255.833611111113</v>
      </c>
      <c r="T2142">
        <f t="shared" si="135"/>
        <v>2012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8331</v>
      </c>
      <c r="P2143" t="s">
        <v>8332</v>
      </c>
      <c r="Q2143" s="11">
        <f t="shared" si="133"/>
        <v>0</v>
      </c>
      <c r="R2143">
        <f t="shared" si="134"/>
        <v>0</v>
      </c>
      <c r="S2143" s="16">
        <f t="shared" si="132"/>
        <v>41927.235636574071</v>
      </c>
      <c r="T2143">
        <f t="shared" si="135"/>
        <v>2014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8331</v>
      </c>
      <c r="P2144" t="s">
        <v>8332</v>
      </c>
      <c r="Q2144" s="11">
        <f t="shared" si="133"/>
        <v>5.7238095238095241E-2</v>
      </c>
      <c r="R2144">
        <f t="shared" si="134"/>
        <v>50.08</v>
      </c>
      <c r="S2144" s="16">
        <f t="shared" si="132"/>
        <v>42340.701504629629</v>
      </c>
      <c r="T2144">
        <f t="shared" si="135"/>
        <v>2015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8331</v>
      </c>
      <c r="P2145" t="s">
        <v>8332</v>
      </c>
      <c r="Q2145" s="11">
        <f t="shared" si="133"/>
        <v>0.1125</v>
      </c>
      <c r="R2145">
        <f t="shared" si="134"/>
        <v>45</v>
      </c>
      <c r="S2145" s="16">
        <f t="shared" si="132"/>
        <v>40332.886712962965</v>
      </c>
      <c r="T2145">
        <f t="shared" si="135"/>
        <v>2010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8331</v>
      </c>
      <c r="P2146" t="s">
        <v>8332</v>
      </c>
      <c r="Q2146" s="11">
        <f t="shared" si="133"/>
        <v>1.7098591549295775E-2</v>
      </c>
      <c r="R2146">
        <f t="shared" si="134"/>
        <v>25.29</v>
      </c>
      <c r="S2146" s="16">
        <f t="shared" si="132"/>
        <v>41499.546759259261</v>
      </c>
      <c r="T2146">
        <f t="shared" si="135"/>
        <v>2013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8331</v>
      </c>
      <c r="P2147" t="s">
        <v>8332</v>
      </c>
      <c r="Q2147" s="11">
        <f t="shared" si="133"/>
        <v>0.30433333333333334</v>
      </c>
      <c r="R2147">
        <f t="shared" si="134"/>
        <v>51.29</v>
      </c>
      <c r="S2147" s="16">
        <f t="shared" si="132"/>
        <v>41575.237430555557</v>
      </c>
      <c r="T2147">
        <f t="shared" si="135"/>
        <v>2013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8331</v>
      </c>
      <c r="P2148" t="s">
        <v>8332</v>
      </c>
      <c r="Q2148" s="11">
        <f t="shared" si="133"/>
        <v>2.0000000000000001E-4</v>
      </c>
      <c r="R2148">
        <f t="shared" si="134"/>
        <v>1</v>
      </c>
      <c r="S2148" s="16">
        <f t="shared" si="132"/>
        <v>42397.679513888885</v>
      </c>
      <c r="T2148">
        <f t="shared" si="135"/>
        <v>2016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8331</v>
      </c>
      <c r="P2149" t="s">
        <v>8332</v>
      </c>
      <c r="Q2149" s="11">
        <f t="shared" si="133"/>
        <v>6.9641025641025639E-3</v>
      </c>
      <c r="R2149">
        <f t="shared" si="134"/>
        <v>49.38</v>
      </c>
      <c r="S2149" s="16">
        <f t="shared" si="132"/>
        <v>41927.295694444445</v>
      </c>
      <c r="T2149">
        <f t="shared" si="135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8331</v>
      </c>
      <c r="P2150" t="s">
        <v>8332</v>
      </c>
      <c r="Q2150" s="11">
        <f t="shared" si="133"/>
        <v>0.02</v>
      </c>
      <c r="R2150">
        <f t="shared" si="134"/>
        <v>1</v>
      </c>
      <c r="S2150" s="16">
        <f t="shared" si="132"/>
        <v>42066.733587962968</v>
      </c>
      <c r="T2150">
        <f t="shared" si="135"/>
        <v>2015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8331</v>
      </c>
      <c r="P2151" t="s">
        <v>8332</v>
      </c>
      <c r="Q2151" s="11">
        <f t="shared" si="133"/>
        <v>0</v>
      </c>
      <c r="R2151">
        <f t="shared" si="134"/>
        <v>0</v>
      </c>
      <c r="S2151" s="16">
        <f t="shared" si="132"/>
        <v>40355.024953703702</v>
      </c>
      <c r="T2151">
        <f t="shared" si="135"/>
        <v>2010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8331</v>
      </c>
      <c r="P2152" t="s">
        <v>8332</v>
      </c>
      <c r="Q2152" s="11">
        <f t="shared" si="133"/>
        <v>8.0999999999999996E-3</v>
      </c>
      <c r="R2152">
        <f t="shared" si="134"/>
        <v>101.25</v>
      </c>
      <c r="S2152" s="16">
        <f t="shared" si="132"/>
        <v>42534.284710648149</v>
      </c>
      <c r="T2152">
        <f t="shared" si="135"/>
        <v>2016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8331</v>
      </c>
      <c r="P2153" t="s">
        <v>8332</v>
      </c>
      <c r="Q2153" s="11">
        <f t="shared" si="133"/>
        <v>2.6222222222222224E-3</v>
      </c>
      <c r="R2153">
        <f t="shared" si="134"/>
        <v>19.670000000000002</v>
      </c>
      <c r="S2153" s="16">
        <f t="shared" si="132"/>
        <v>42520.847384259265</v>
      </c>
      <c r="T2153">
        <f t="shared" si="135"/>
        <v>2016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8331</v>
      </c>
      <c r="P2154" t="s">
        <v>8332</v>
      </c>
      <c r="Q2154" s="11">
        <f t="shared" si="133"/>
        <v>1.6666666666666668E-3</v>
      </c>
      <c r="R2154">
        <f t="shared" si="134"/>
        <v>12.5</v>
      </c>
      <c r="S2154" s="16">
        <f t="shared" si="132"/>
        <v>41683.832280092596</v>
      </c>
      <c r="T2154">
        <f t="shared" si="135"/>
        <v>2014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8331</v>
      </c>
      <c r="P2155" t="s">
        <v>8332</v>
      </c>
      <c r="Q2155" s="11">
        <f t="shared" si="133"/>
        <v>9.1244548809124457E-5</v>
      </c>
      <c r="R2155">
        <f t="shared" si="134"/>
        <v>8.5</v>
      </c>
      <c r="S2155" s="16">
        <f t="shared" si="132"/>
        <v>41974.911087962959</v>
      </c>
      <c r="T2155">
        <f t="shared" si="135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8331</v>
      </c>
      <c r="P2156" t="s">
        <v>8332</v>
      </c>
      <c r="Q2156" s="11">
        <f t="shared" si="133"/>
        <v>8.0000000000000002E-3</v>
      </c>
      <c r="R2156">
        <f t="shared" si="134"/>
        <v>1</v>
      </c>
      <c r="S2156" s="16">
        <f t="shared" si="132"/>
        <v>41647.632256944446</v>
      </c>
      <c r="T2156">
        <f t="shared" si="135"/>
        <v>2014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8331</v>
      </c>
      <c r="P2157" t="s">
        <v>8332</v>
      </c>
      <c r="Q2157" s="11">
        <f t="shared" si="133"/>
        <v>2.3E-2</v>
      </c>
      <c r="R2157">
        <f t="shared" si="134"/>
        <v>23</v>
      </c>
      <c r="S2157" s="16">
        <f t="shared" si="132"/>
        <v>42430.747511574074</v>
      </c>
      <c r="T2157">
        <f t="shared" si="135"/>
        <v>2016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8331</v>
      </c>
      <c r="P2158" t="s">
        <v>8332</v>
      </c>
      <c r="Q2158" s="11">
        <f t="shared" si="133"/>
        <v>2.6660714285714284E-2</v>
      </c>
      <c r="R2158">
        <f t="shared" si="134"/>
        <v>17.989999999999998</v>
      </c>
      <c r="S2158" s="16">
        <f t="shared" si="132"/>
        <v>41488.85423611111</v>
      </c>
      <c r="T2158">
        <f t="shared" si="135"/>
        <v>2013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8331</v>
      </c>
      <c r="P2159" t="s">
        <v>8332</v>
      </c>
      <c r="Q2159" s="11">
        <f t="shared" si="133"/>
        <v>0.28192</v>
      </c>
      <c r="R2159">
        <f t="shared" si="134"/>
        <v>370.95</v>
      </c>
      <c r="S2159" s="16">
        <f t="shared" si="132"/>
        <v>42694.98128472222</v>
      </c>
      <c r="T2159">
        <f t="shared" si="135"/>
        <v>2016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8331</v>
      </c>
      <c r="P2160" t="s">
        <v>8332</v>
      </c>
      <c r="Q2160" s="11">
        <f t="shared" si="133"/>
        <v>6.5900366666666668E-2</v>
      </c>
      <c r="R2160">
        <f t="shared" si="134"/>
        <v>63.57</v>
      </c>
      <c r="S2160" s="16">
        <f t="shared" si="132"/>
        <v>41264.853865740741</v>
      </c>
      <c r="T2160">
        <f t="shared" si="135"/>
        <v>2012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8331</v>
      </c>
      <c r="P2161" t="s">
        <v>8332</v>
      </c>
      <c r="Q2161" s="11">
        <f t="shared" si="133"/>
        <v>7.2222222222222219E-3</v>
      </c>
      <c r="R2161">
        <f t="shared" si="134"/>
        <v>13</v>
      </c>
      <c r="S2161" s="16">
        <f t="shared" si="132"/>
        <v>40710.731180555551</v>
      </c>
      <c r="T2161">
        <f t="shared" si="135"/>
        <v>2011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8331</v>
      </c>
      <c r="P2162" t="s">
        <v>8332</v>
      </c>
      <c r="Q2162" s="11">
        <f t="shared" si="133"/>
        <v>8.5000000000000006E-3</v>
      </c>
      <c r="R2162">
        <f t="shared" si="134"/>
        <v>5.31</v>
      </c>
      <c r="S2162" s="16">
        <f t="shared" si="132"/>
        <v>41018.711863425924</v>
      </c>
      <c r="T2162">
        <f t="shared" si="135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8323</v>
      </c>
      <c r="P2163" t="s">
        <v>8324</v>
      </c>
      <c r="Q2163" s="11">
        <f t="shared" si="133"/>
        <v>1.1575</v>
      </c>
      <c r="R2163">
        <f t="shared" si="134"/>
        <v>35.619999999999997</v>
      </c>
      <c r="S2163" s="16">
        <f t="shared" si="132"/>
        <v>42240.852534722217</v>
      </c>
      <c r="T2163">
        <f t="shared" si="135"/>
        <v>2015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8323</v>
      </c>
      <c r="P2164" t="s">
        <v>8324</v>
      </c>
      <c r="Q2164" s="11">
        <f t="shared" si="133"/>
        <v>1.1226666666666667</v>
      </c>
      <c r="R2164">
        <f t="shared" si="134"/>
        <v>87.1</v>
      </c>
      <c r="S2164" s="16">
        <f t="shared" si="132"/>
        <v>41813.766099537039</v>
      </c>
      <c r="T2164">
        <f t="shared" si="135"/>
        <v>2014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8323</v>
      </c>
      <c r="P2165" t="s">
        <v>8324</v>
      </c>
      <c r="Q2165" s="11">
        <f t="shared" si="133"/>
        <v>1.3220000000000001</v>
      </c>
      <c r="R2165">
        <f t="shared" si="134"/>
        <v>75.11</v>
      </c>
      <c r="S2165" s="16">
        <f t="shared" si="132"/>
        <v>42111.899537037039</v>
      </c>
      <c r="T2165">
        <f t="shared" si="135"/>
        <v>2015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8323</v>
      </c>
      <c r="P2166" t="s">
        <v>8324</v>
      </c>
      <c r="Q2166" s="11">
        <f t="shared" si="133"/>
        <v>1.0263636363636364</v>
      </c>
      <c r="R2166">
        <f t="shared" si="134"/>
        <v>68.010000000000005</v>
      </c>
      <c r="S2166" s="16">
        <f t="shared" si="132"/>
        <v>42515.71775462963</v>
      </c>
      <c r="T2166">
        <f t="shared" si="135"/>
        <v>2016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8323</v>
      </c>
      <c r="P2167" t="s">
        <v>8324</v>
      </c>
      <c r="Q2167" s="11">
        <f t="shared" si="133"/>
        <v>1.3864000000000001</v>
      </c>
      <c r="R2167">
        <f t="shared" si="134"/>
        <v>29.62</v>
      </c>
      <c r="S2167" s="16">
        <f t="shared" si="132"/>
        <v>42438.667071759264</v>
      </c>
      <c r="T2167">
        <f t="shared" si="135"/>
        <v>2016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8323</v>
      </c>
      <c r="P2168" t="s">
        <v>8324</v>
      </c>
      <c r="Q2168" s="11">
        <f t="shared" si="133"/>
        <v>1.466</v>
      </c>
      <c r="R2168">
        <f t="shared" si="134"/>
        <v>91.63</v>
      </c>
      <c r="S2168" s="16">
        <f t="shared" si="132"/>
        <v>41933.838171296295</v>
      </c>
      <c r="T2168">
        <f t="shared" si="135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8323</v>
      </c>
      <c r="P2169" t="s">
        <v>8324</v>
      </c>
      <c r="Q2169" s="11">
        <f t="shared" si="133"/>
        <v>1.2</v>
      </c>
      <c r="R2169">
        <f t="shared" si="134"/>
        <v>22.5</v>
      </c>
      <c r="S2169" s="16">
        <f t="shared" si="132"/>
        <v>41153.066400462965</v>
      </c>
      <c r="T2169">
        <f t="shared" si="135"/>
        <v>2012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8323</v>
      </c>
      <c r="P2170" t="s">
        <v>8324</v>
      </c>
      <c r="Q2170" s="11">
        <f t="shared" si="133"/>
        <v>1.215816111111111</v>
      </c>
      <c r="R2170">
        <f t="shared" si="134"/>
        <v>64.37</v>
      </c>
      <c r="S2170" s="16">
        <f t="shared" si="132"/>
        <v>42745.600243055553</v>
      </c>
      <c r="T2170">
        <f t="shared" si="135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8323</v>
      </c>
      <c r="P2171" t="s">
        <v>8324</v>
      </c>
      <c r="Q2171" s="11">
        <f t="shared" si="133"/>
        <v>1</v>
      </c>
      <c r="R2171">
        <f t="shared" si="134"/>
        <v>21.86</v>
      </c>
      <c r="S2171" s="16">
        <f t="shared" si="132"/>
        <v>42793.700821759259</v>
      </c>
      <c r="T2171">
        <f t="shared" si="135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8323</v>
      </c>
      <c r="P2172" t="s">
        <v>8324</v>
      </c>
      <c r="Q2172" s="11">
        <f t="shared" si="133"/>
        <v>1.8085714285714285</v>
      </c>
      <c r="R2172">
        <f t="shared" si="134"/>
        <v>33.32</v>
      </c>
      <c r="S2172" s="16">
        <f t="shared" si="132"/>
        <v>42198.750254629631</v>
      </c>
      <c r="T2172">
        <f t="shared" si="135"/>
        <v>2015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8323</v>
      </c>
      <c r="P2173" t="s">
        <v>8324</v>
      </c>
      <c r="Q2173" s="11">
        <f t="shared" si="133"/>
        <v>1.0607500000000001</v>
      </c>
      <c r="R2173">
        <f t="shared" si="134"/>
        <v>90.28</v>
      </c>
      <c r="S2173" s="16">
        <f t="shared" si="132"/>
        <v>42141.95711805555</v>
      </c>
      <c r="T2173">
        <f t="shared" si="135"/>
        <v>2015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8323</v>
      </c>
      <c r="P2174" t="s">
        <v>8324</v>
      </c>
      <c r="Q2174" s="11">
        <f t="shared" si="133"/>
        <v>1</v>
      </c>
      <c r="R2174">
        <f t="shared" si="134"/>
        <v>76.92</v>
      </c>
      <c r="S2174" s="16">
        <f t="shared" si="132"/>
        <v>42082.580092592587</v>
      </c>
      <c r="T2174">
        <f t="shared" si="135"/>
        <v>2015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8323</v>
      </c>
      <c r="P2175" t="s">
        <v>8324</v>
      </c>
      <c r="Q2175" s="11">
        <f t="shared" si="133"/>
        <v>1.2692857142857144</v>
      </c>
      <c r="R2175">
        <f t="shared" si="134"/>
        <v>59.23</v>
      </c>
      <c r="S2175" s="16">
        <f t="shared" si="132"/>
        <v>41495.692627314813</v>
      </c>
      <c r="T2175">
        <f t="shared" si="135"/>
        <v>2013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8323</v>
      </c>
      <c r="P2176" t="s">
        <v>8324</v>
      </c>
      <c r="Q2176" s="11">
        <f t="shared" si="133"/>
        <v>1.0297499999999999</v>
      </c>
      <c r="R2176">
        <f t="shared" si="134"/>
        <v>65.38</v>
      </c>
      <c r="S2176" s="16">
        <f t="shared" si="132"/>
        <v>42465.542905092589</v>
      </c>
      <c r="T2176">
        <f t="shared" si="135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8323</v>
      </c>
      <c r="P2177" t="s">
        <v>8324</v>
      </c>
      <c r="Q2177" s="11">
        <f t="shared" si="133"/>
        <v>2.5</v>
      </c>
      <c r="R2177">
        <f t="shared" si="134"/>
        <v>67.31</v>
      </c>
      <c r="S2177" s="16">
        <f t="shared" si="132"/>
        <v>42565.009097222224</v>
      </c>
      <c r="T2177">
        <f t="shared" si="135"/>
        <v>2016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8323</v>
      </c>
      <c r="P2178" t="s">
        <v>8324</v>
      </c>
      <c r="Q2178" s="11">
        <f t="shared" si="133"/>
        <v>1.2602</v>
      </c>
      <c r="R2178">
        <f t="shared" si="134"/>
        <v>88.75</v>
      </c>
      <c r="S2178" s="16">
        <f t="shared" ref="S2178:S2241" si="136">(((J2178/60)/60)/24)+DATE(1970,1,1)</f>
        <v>42096.633206018523</v>
      </c>
      <c r="T2178">
        <f t="shared" si="135"/>
        <v>2015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8323</v>
      </c>
      <c r="P2179" t="s">
        <v>8324</v>
      </c>
      <c r="Q2179" s="11">
        <f t="shared" ref="Q2179:Q2242" si="137">E2179/D2179</f>
        <v>1.0012000000000001</v>
      </c>
      <c r="R2179">
        <f t="shared" ref="R2179:R2242" si="138">IFERROR(ROUND(E2179/L2179,2),0)</f>
        <v>65.87</v>
      </c>
      <c r="S2179" s="16">
        <f t="shared" si="136"/>
        <v>42502.250775462962</v>
      </c>
      <c r="T2179">
        <f t="shared" ref="T2179:T2242" si="139">YEAR(S2179)</f>
        <v>2016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8323</v>
      </c>
      <c r="P2180" t="s">
        <v>8324</v>
      </c>
      <c r="Q2180" s="11">
        <f t="shared" si="137"/>
        <v>1.3864000000000001</v>
      </c>
      <c r="R2180">
        <f t="shared" si="138"/>
        <v>40.35</v>
      </c>
      <c r="S2180" s="16">
        <f t="shared" si="136"/>
        <v>42723.63653935185</v>
      </c>
      <c r="T2180">
        <f t="shared" si="139"/>
        <v>2016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8323</v>
      </c>
      <c r="P2181" t="s">
        <v>8324</v>
      </c>
      <c r="Q2181" s="11">
        <f t="shared" si="137"/>
        <v>1.6140000000000001</v>
      </c>
      <c r="R2181">
        <f t="shared" si="138"/>
        <v>76.86</v>
      </c>
      <c r="S2181" s="16">
        <f t="shared" si="136"/>
        <v>42075.171203703707</v>
      </c>
      <c r="T2181">
        <f t="shared" si="139"/>
        <v>2015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8323</v>
      </c>
      <c r="P2182" t="s">
        <v>8324</v>
      </c>
      <c r="Q2182" s="11">
        <f t="shared" si="137"/>
        <v>1.071842</v>
      </c>
      <c r="R2182">
        <f t="shared" si="138"/>
        <v>68.709999999999994</v>
      </c>
      <c r="S2182" s="16">
        <f t="shared" si="136"/>
        <v>42279.669768518521</v>
      </c>
      <c r="T2182">
        <f t="shared" si="139"/>
        <v>2015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8331</v>
      </c>
      <c r="P2183" t="s">
        <v>8349</v>
      </c>
      <c r="Q2183" s="11">
        <f t="shared" si="137"/>
        <v>1.5309999999999999</v>
      </c>
      <c r="R2183">
        <f t="shared" si="138"/>
        <v>57.77</v>
      </c>
      <c r="S2183" s="16">
        <f t="shared" si="136"/>
        <v>42773.005243055552</v>
      </c>
      <c r="T2183">
        <f t="shared" si="139"/>
        <v>2017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8331</v>
      </c>
      <c r="P2184" t="s">
        <v>8349</v>
      </c>
      <c r="Q2184" s="11">
        <f t="shared" si="137"/>
        <v>5.2416666666666663</v>
      </c>
      <c r="R2184">
        <f t="shared" si="138"/>
        <v>44.17</v>
      </c>
      <c r="S2184" s="16">
        <f t="shared" si="136"/>
        <v>41879.900752314818</v>
      </c>
      <c r="T2184">
        <f t="shared" si="139"/>
        <v>2014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8331</v>
      </c>
      <c r="P2185" t="s">
        <v>8349</v>
      </c>
      <c r="Q2185" s="11">
        <f t="shared" si="137"/>
        <v>4.8927777777777779</v>
      </c>
      <c r="R2185">
        <f t="shared" si="138"/>
        <v>31.57</v>
      </c>
      <c r="S2185" s="16">
        <f t="shared" si="136"/>
        <v>42745.365474537044</v>
      </c>
      <c r="T2185">
        <f t="shared" si="139"/>
        <v>2017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8331</v>
      </c>
      <c r="P2186" t="s">
        <v>8349</v>
      </c>
      <c r="Q2186" s="11">
        <f t="shared" si="137"/>
        <v>2.8473999999999999</v>
      </c>
      <c r="R2186">
        <f t="shared" si="138"/>
        <v>107.05</v>
      </c>
      <c r="S2186" s="16">
        <f t="shared" si="136"/>
        <v>42380.690289351856</v>
      </c>
      <c r="T2186">
        <f t="shared" si="139"/>
        <v>2016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8331</v>
      </c>
      <c r="P2187" t="s">
        <v>8349</v>
      </c>
      <c r="Q2187" s="11">
        <f t="shared" si="137"/>
        <v>18.569700000000001</v>
      </c>
      <c r="R2187">
        <f t="shared" si="138"/>
        <v>149.03</v>
      </c>
      <c r="S2187" s="16">
        <f t="shared" si="136"/>
        <v>41319.349988425929</v>
      </c>
      <c r="T2187">
        <f t="shared" si="139"/>
        <v>2013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8331</v>
      </c>
      <c r="P2188" t="s">
        <v>8349</v>
      </c>
      <c r="Q2188" s="11">
        <f t="shared" si="137"/>
        <v>1.0967499999999999</v>
      </c>
      <c r="R2188">
        <f t="shared" si="138"/>
        <v>55.96</v>
      </c>
      <c r="S2188" s="16">
        <f t="shared" si="136"/>
        <v>42583.615081018521</v>
      </c>
      <c r="T2188">
        <f t="shared" si="139"/>
        <v>2016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8331</v>
      </c>
      <c r="P2189" t="s">
        <v>8349</v>
      </c>
      <c r="Q2189" s="11">
        <f t="shared" si="137"/>
        <v>10.146425000000001</v>
      </c>
      <c r="R2189">
        <f t="shared" si="138"/>
        <v>56.97</v>
      </c>
      <c r="S2189" s="16">
        <f t="shared" si="136"/>
        <v>42068.209097222221</v>
      </c>
      <c r="T2189">
        <f t="shared" si="139"/>
        <v>2015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8331</v>
      </c>
      <c r="P2190" t="s">
        <v>8349</v>
      </c>
      <c r="Q2190" s="11">
        <f t="shared" si="137"/>
        <v>4.1217692027666546</v>
      </c>
      <c r="R2190">
        <f t="shared" si="138"/>
        <v>44.06</v>
      </c>
      <c r="S2190" s="16">
        <f t="shared" si="136"/>
        <v>42633.586122685185</v>
      </c>
      <c r="T2190">
        <f t="shared" si="139"/>
        <v>2016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8331</v>
      </c>
      <c r="P2191" t="s">
        <v>8349</v>
      </c>
      <c r="Q2191" s="11">
        <f t="shared" si="137"/>
        <v>5.0324999999999998</v>
      </c>
      <c r="R2191">
        <f t="shared" si="138"/>
        <v>68.63</v>
      </c>
      <c r="S2191" s="16">
        <f t="shared" si="136"/>
        <v>42467.788194444445</v>
      </c>
      <c r="T2191">
        <f t="shared" si="139"/>
        <v>2016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8331</v>
      </c>
      <c r="P2192" t="s">
        <v>8349</v>
      </c>
      <c r="Q2192" s="11">
        <f t="shared" si="137"/>
        <v>1.8461052631578947</v>
      </c>
      <c r="R2192">
        <f t="shared" si="138"/>
        <v>65.319999999999993</v>
      </c>
      <c r="S2192" s="16">
        <f t="shared" si="136"/>
        <v>42417.625046296293</v>
      </c>
      <c r="T2192">
        <f t="shared" si="139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8331</v>
      </c>
      <c r="P2193" t="s">
        <v>8349</v>
      </c>
      <c r="Q2193" s="11">
        <f t="shared" si="137"/>
        <v>1.1973333333333334</v>
      </c>
      <c r="R2193">
        <f t="shared" si="138"/>
        <v>35.92</v>
      </c>
      <c r="S2193" s="16">
        <f t="shared" si="136"/>
        <v>42768.833645833336</v>
      </c>
      <c r="T2193">
        <f t="shared" si="139"/>
        <v>2017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8331</v>
      </c>
      <c r="P2194" t="s">
        <v>8349</v>
      </c>
      <c r="Q2194" s="11">
        <f t="shared" si="137"/>
        <v>10.812401666666668</v>
      </c>
      <c r="R2194">
        <f t="shared" si="138"/>
        <v>40.07</v>
      </c>
      <c r="S2194" s="16">
        <f t="shared" si="136"/>
        <v>42691.8512037037</v>
      </c>
      <c r="T2194">
        <f t="shared" si="139"/>
        <v>2016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8331</v>
      </c>
      <c r="P2195" t="s">
        <v>8349</v>
      </c>
      <c r="Q2195" s="11">
        <f t="shared" si="137"/>
        <v>4.5237333333333334</v>
      </c>
      <c r="R2195">
        <f t="shared" si="138"/>
        <v>75.650000000000006</v>
      </c>
      <c r="S2195" s="16">
        <f t="shared" si="136"/>
        <v>42664.405925925923</v>
      </c>
      <c r="T2195">
        <f t="shared" si="139"/>
        <v>2016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8331</v>
      </c>
      <c r="P2196" t="s">
        <v>8349</v>
      </c>
      <c r="Q2196" s="11">
        <f t="shared" si="137"/>
        <v>5.3737000000000004</v>
      </c>
      <c r="R2196">
        <f t="shared" si="138"/>
        <v>61.2</v>
      </c>
      <c r="S2196" s="16">
        <f t="shared" si="136"/>
        <v>42425.757986111115</v>
      </c>
      <c r="T2196">
        <f t="shared" si="139"/>
        <v>2016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8331</v>
      </c>
      <c r="P2197" t="s">
        <v>8349</v>
      </c>
      <c r="Q2197" s="11">
        <f t="shared" si="137"/>
        <v>1.2032608695652174</v>
      </c>
      <c r="R2197">
        <f t="shared" si="138"/>
        <v>48.13</v>
      </c>
      <c r="S2197" s="16">
        <f t="shared" si="136"/>
        <v>42197.771990740745</v>
      </c>
      <c r="T2197">
        <f t="shared" si="139"/>
        <v>2015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8331</v>
      </c>
      <c r="P2198" t="s">
        <v>8349</v>
      </c>
      <c r="Q2198" s="11">
        <f t="shared" si="137"/>
        <v>1.1383571428571428</v>
      </c>
      <c r="R2198">
        <f t="shared" si="138"/>
        <v>68.11</v>
      </c>
      <c r="S2198" s="16">
        <f t="shared" si="136"/>
        <v>42675.487291666665</v>
      </c>
      <c r="T2198">
        <f t="shared" si="139"/>
        <v>2016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8331</v>
      </c>
      <c r="P2199" t="s">
        <v>8349</v>
      </c>
      <c r="Q2199" s="11">
        <f t="shared" si="137"/>
        <v>9.5103109999999997</v>
      </c>
      <c r="R2199">
        <f t="shared" si="138"/>
        <v>65.89</v>
      </c>
      <c r="S2199" s="16">
        <f t="shared" si="136"/>
        <v>42033.584016203706</v>
      </c>
      <c r="T2199">
        <f t="shared" si="139"/>
        <v>2015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8331</v>
      </c>
      <c r="P2200" t="s">
        <v>8349</v>
      </c>
      <c r="Q2200" s="11">
        <f t="shared" si="137"/>
        <v>1.3289249999999999</v>
      </c>
      <c r="R2200">
        <f t="shared" si="138"/>
        <v>81.650000000000006</v>
      </c>
      <c r="S2200" s="16">
        <f t="shared" si="136"/>
        <v>42292.513888888891</v>
      </c>
      <c r="T2200">
        <f t="shared" si="139"/>
        <v>2015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8331</v>
      </c>
      <c r="P2201" t="s">
        <v>8349</v>
      </c>
      <c r="Q2201" s="11">
        <f t="shared" si="137"/>
        <v>1.4697777777777778</v>
      </c>
      <c r="R2201">
        <f t="shared" si="138"/>
        <v>52.7</v>
      </c>
      <c r="S2201" s="16">
        <f t="shared" si="136"/>
        <v>42262.416643518518</v>
      </c>
      <c r="T2201">
        <f t="shared" si="139"/>
        <v>2015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8331</v>
      </c>
      <c r="P2202" t="s">
        <v>8349</v>
      </c>
      <c r="Q2202" s="11">
        <f t="shared" si="137"/>
        <v>5.4215</v>
      </c>
      <c r="R2202">
        <f t="shared" si="138"/>
        <v>41.23</v>
      </c>
      <c r="S2202" s="16">
        <f t="shared" si="136"/>
        <v>42163.625787037032</v>
      </c>
      <c r="T2202">
        <f t="shared" si="139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8323</v>
      </c>
      <c r="P2203" t="s">
        <v>8328</v>
      </c>
      <c r="Q2203" s="11">
        <f t="shared" si="137"/>
        <v>3.8271818181818182</v>
      </c>
      <c r="R2203">
        <f t="shared" si="138"/>
        <v>15.04</v>
      </c>
      <c r="S2203" s="16">
        <f t="shared" si="136"/>
        <v>41276.846817129634</v>
      </c>
      <c r="T2203">
        <f t="shared" si="139"/>
        <v>2013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8323</v>
      </c>
      <c r="P2204" t="s">
        <v>8328</v>
      </c>
      <c r="Q2204" s="11">
        <f t="shared" si="137"/>
        <v>7.0418124999999998</v>
      </c>
      <c r="R2204">
        <f t="shared" si="138"/>
        <v>39.07</v>
      </c>
      <c r="S2204" s="16">
        <f t="shared" si="136"/>
        <v>41184.849166666667</v>
      </c>
      <c r="T2204">
        <f t="shared" si="139"/>
        <v>2012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8323</v>
      </c>
      <c r="P2205" t="s">
        <v>8328</v>
      </c>
      <c r="Q2205" s="11">
        <f t="shared" si="137"/>
        <v>1.0954999999999999</v>
      </c>
      <c r="R2205">
        <f t="shared" si="138"/>
        <v>43.82</v>
      </c>
      <c r="S2205" s="16">
        <f t="shared" si="136"/>
        <v>42241.85974537037</v>
      </c>
      <c r="T2205">
        <f t="shared" si="139"/>
        <v>2015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8323</v>
      </c>
      <c r="P2206" t="s">
        <v>8328</v>
      </c>
      <c r="Q2206" s="11">
        <f t="shared" si="137"/>
        <v>1.3286666666666667</v>
      </c>
      <c r="R2206">
        <f t="shared" si="138"/>
        <v>27.3</v>
      </c>
      <c r="S2206" s="16">
        <f t="shared" si="136"/>
        <v>41312.311562499999</v>
      </c>
      <c r="T2206">
        <f t="shared" si="139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8323</v>
      </c>
      <c r="P2207" t="s">
        <v>8328</v>
      </c>
      <c r="Q2207" s="11">
        <f t="shared" si="137"/>
        <v>1.52</v>
      </c>
      <c r="R2207">
        <f t="shared" si="138"/>
        <v>42.22</v>
      </c>
      <c r="S2207" s="16">
        <f t="shared" si="136"/>
        <v>41031.82163194444</v>
      </c>
      <c r="T2207">
        <f t="shared" si="139"/>
        <v>2012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8323</v>
      </c>
      <c r="P2208" t="s">
        <v>8328</v>
      </c>
      <c r="Q2208" s="11">
        <f t="shared" si="137"/>
        <v>1.0272727272727273</v>
      </c>
      <c r="R2208">
        <f t="shared" si="138"/>
        <v>33.24</v>
      </c>
      <c r="S2208" s="16">
        <f t="shared" si="136"/>
        <v>40997.257222222222</v>
      </c>
      <c r="T2208">
        <f t="shared" si="139"/>
        <v>2012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8323</v>
      </c>
      <c r="P2209" t="s">
        <v>8328</v>
      </c>
      <c r="Q2209" s="11">
        <f t="shared" si="137"/>
        <v>1</v>
      </c>
      <c r="R2209">
        <f t="shared" si="138"/>
        <v>285.70999999999998</v>
      </c>
      <c r="S2209" s="16">
        <f t="shared" si="136"/>
        <v>41564.194131944445</v>
      </c>
      <c r="T2209">
        <f t="shared" si="139"/>
        <v>2013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8323</v>
      </c>
      <c r="P2210" t="s">
        <v>8328</v>
      </c>
      <c r="Q2210" s="11">
        <f t="shared" si="137"/>
        <v>1.016</v>
      </c>
      <c r="R2210">
        <f t="shared" si="138"/>
        <v>42.33</v>
      </c>
      <c r="S2210" s="16">
        <f t="shared" si="136"/>
        <v>40946.882245370369</v>
      </c>
      <c r="T2210">
        <f t="shared" si="139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8323</v>
      </c>
      <c r="P2211" t="s">
        <v>8328</v>
      </c>
      <c r="Q2211" s="11">
        <f t="shared" si="137"/>
        <v>1.508</v>
      </c>
      <c r="R2211">
        <f t="shared" si="138"/>
        <v>50.27</v>
      </c>
      <c r="S2211" s="16">
        <f t="shared" si="136"/>
        <v>41732.479675925926</v>
      </c>
      <c r="T2211">
        <f t="shared" si="139"/>
        <v>2014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8323</v>
      </c>
      <c r="P2212" t="s">
        <v>8328</v>
      </c>
      <c r="Q2212" s="11">
        <f t="shared" si="137"/>
        <v>1.11425</v>
      </c>
      <c r="R2212">
        <f t="shared" si="138"/>
        <v>61.9</v>
      </c>
      <c r="S2212" s="16">
        <f t="shared" si="136"/>
        <v>40956.066087962965</v>
      </c>
      <c r="T2212">
        <f t="shared" si="139"/>
        <v>2012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8323</v>
      </c>
      <c r="P2213" t="s">
        <v>8328</v>
      </c>
      <c r="Q2213" s="11">
        <f t="shared" si="137"/>
        <v>1.956</v>
      </c>
      <c r="R2213">
        <f t="shared" si="138"/>
        <v>40.75</v>
      </c>
      <c r="S2213" s="16">
        <f t="shared" si="136"/>
        <v>41716.785011574073</v>
      </c>
      <c r="T2213">
        <f t="shared" si="139"/>
        <v>2014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8323</v>
      </c>
      <c r="P2214" t="s">
        <v>8328</v>
      </c>
      <c r="Q2214" s="11">
        <f t="shared" si="137"/>
        <v>1.1438333333333333</v>
      </c>
      <c r="R2214">
        <f t="shared" si="138"/>
        <v>55.8</v>
      </c>
      <c r="S2214" s="16">
        <f t="shared" si="136"/>
        <v>41548.747418981482</v>
      </c>
      <c r="T2214">
        <f t="shared" si="139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8323</v>
      </c>
      <c r="P2215" t="s">
        <v>8328</v>
      </c>
      <c r="Q2215" s="11">
        <f t="shared" si="137"/>
        <v>2</v>
      </c>
      <c r="R2215">
        <f t="shared" si="138"/>
        <v>10</v>
      </c>
      <c r="S2215" s="16">
        <f t="shared" si="136"/>
        <v>42109.826145833329</v>
      </c>
      <c r="T2215">
        <f t="shared" si="139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8323</v>
      </c>
      <c r="P2216" t="s">
        <v>8328</v>
      </c>
      <c r="Q2216" s="11">
        <f t="shared" si="137"/>
        <v>2.9250166666666666</v>
      </c>
      <c r="R2216">
        <f t="shared" si="138"/>
        <v>73.13</v>
      </c>
      <c r="S2216" s="16">
        <f t="shared" si="136"/>
        <v>41646.792222222226</v>
      </c>
      <c r="T2216">
        <f t="shared" si="139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8323</v>
      </c>
      <c r="P2217" t="s">
        <v>8328</v>
      </c>
      <c r="Q2217" s="11">
        <f t="shared" si="137"/>
        <v>1.5636363636363637</v>
      </c>
      <c r="R2217">
        <f t="shared" si="138"/>
        <v>26.06</v>
      </c>
      <c r="S2217" s="16">
        <f t="shared" si="136"/>
        <v>40958.717268518521</v>
      </c>
      <c r="T2217">
        <f t="shared" si="139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8323</v>
      </c>
      <c r="P2218" t="s">
        <v>8328</v>
      </c>
      <c r="Q2218" s="11">
        <f t="shared" si="137"/>
        <v>1.0566666666666666</v>
      </c>
      <c r="R2218">
        <f t="shared" si="138"/>
        <v>22.64</v>
      </c>
      <c r="S2218" s="16">
        <f t="shared" si="136"/>
        <v>42194.751678240747</v>
      </c>
      <c r="T2218">
        <f t="shared" si="139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8323</v>
      </c>
      <c r="P2219" t="s">
        <v>8328</v>
      </c>
      <c r="Q2219" s="11">
        <f t="shared" si="137"/>
        <v>1.0119047619047619</v>
      </c>
      <c r="R2219">
        <f t="shared" si="138"/>
        <v>47.22</v>
      </c>
      <c r="S2219" s="16">
        <f t="shared" si="136"/>
        <v>42299.776770833334</v>
      </c>
      <c r="T2219">
        <f t="shared" si="139"/>
        <v>2015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8323</v>
      </c>
      <c r="P2220" t="s">
        <v>8328</v>
      </c>
      <c r="Q2220" s="11">
        <f t="shared" si="137"/>
        <v>1.2283299999999999</v>
      </c>
      <c r="R2220">
        <f t="shared" si="138"/>
        <v>32.32</v>
      </c>
      <c r="S2220" s="16">
        <f t="shared" si="136"/>
        <v>41127.812303240738</v>
      </c>
      <c r="T2220">
        <f t="shared" si="139"/>
        <v>2012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8323</v>
      </c>
      <c r="P2221" t="s">
        <v>8328</v>
      </c>
      <c r="Q2221" s="11">
        <f t="shared" si="137"/>
        <v>1.0149999999999999</v>
      </c>
      <c r="R2221">
        <f t="shared" si="138"/>
        <v>53.42</v>
      </c>
      <c r="S2221" s="16">
        <f t="shared" si="136"/>
        <v>42205.718888888892</v>
      </c>
      <c r="T2221">
        <f t="shared" si="139"/>
        <v>2015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8323</v>
      </c>
      <c r="P2222" t="s">
        <v>8328</v>
      </c>
      <c r="Q2222" s="11">
        <f t="shared" si="137"/>
        <v>1.0114285714285713</v>
      </c>
      <c r="R2222">
        <f t="shared" si="138"/>
        <v>51.3</v>
      </c>
      <c r="S2222" s="16">
        <f t="shared" si="136"/>
        <v>41452.060601851852</v>
      </c>
      <c r="T2222">
        <f t="shared" si="139"/>
        <v>2013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8331</v>
      </c>
      <c r="P2223" t="s">
        <v>8349</v>
      </c>
      <c r="Q2223" s="11">
        <f t="shared" si="137"/>
        <v>1.0811999999999999</v>
      </c>
      <c r="R2223">
        <f t="shared" si="138"/>
        <v>37.200000000000003</v>
      </c>
      <c r="S2223" s="16">
        <f t="shared" si="136"/>
        <v>42452.666770833333</v>
      </c>
      <c r="T2223">
        <f t="shared" si="139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8331</v>
      </c>
      <c r="P2224" t="s">
        <v>8349</v>
      </c>
      <c r="Q2224" s="11">
        <f t="shared" si="137"/>
        <v>1.6259999999999999</v>
      </c>
      <c r="R2224">
        <f t="shared" si="138"/>
        <v>27.1</v>
      </c>
      <c r="S2224" s="16">
        <f t="shared" si="136"/>
        <v>40906.787581018521</v>
      </c>
      <c r="T2224">
        <f t="shared" si="139"/>
        <v>2011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8331</v>
      </c>
      <c r="P2225" t="s">
        <v>8349</v>
      </c>
      <c r="Q2225" s="11">
        <f t="shared" si="137"/>
        <v>1.0580000000000001</v>
      </c>
      <c r="R2225">
        <f t="shared" si="138"/>
        <v>206.31</v>
      </c>
      <c r="S2225" s="16">
        <f t="shared" si="136"/>
        <v>42152.640833333338</v>
      </c>
      <c r="T2225">
        <f t="shared" si="139"/>
        <v>2015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8331</v>
      </c>
      <c r="P2226" t="s">
        <v>8349</v>
      </c>
      <c r="Q2226" s="11">
        <f t="shared" si="137"/>
        <v>2.4315000000000002</v>
      </c>
      <c r="R2226">
        <f t="shared" si="138"/>
        <v>82.15</v>
      </c>
      <c r="S2226" s="16">
        <f t="shared" si="136"/>
        <v>42644.667534722219</v>
      </c>
      <c r="T2226">
        <f t="shared" si="139"/>
        <v>2016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8331</v>
      </c>
      <c r="P2227" t="s">
        <v>8349</v>
      </c>
      <c r="Q2227" s="11">
        <f t="shared" si="137"/>
        <v>9.4483338095238096</v>
      </c>
      <c r="R2227">
        <f t="shared" si="138"/>
        <v>164.8</v>
      </c>
      <c r="S2227" s="16">
        <f t="shared" si="136"/>
        <v>41873.79184027778</v>
      </c>
      <c r="T2227">
        <f t="shared" si="139"/>
        <v>2014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8331</v>
      </c>
      <c r="P2228" t="s">
        <v>8349</v>
      </c>
      <c r="Q2228" s="11">
        <f t="shared" si="137"/>
        <v>1.0846283333333333</v>
      </c>
      <c r="R2228">
        <f t="shared" si="138"/>
        <v>60.82</v>
      </c>
      <c r="S2228" s="16">
        <f t="shared" si="136"/>
        <v>42381.79886574074</v>
      </c>
      <c r="T2228">
        <f t="shared" si="139"/>
        <v>2016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8331</v>
      </c>
      <c r="P2229" t="s">
        <v>8349</v>
      </c>
      <c r="Q2229" s="11">
        <f t="shared" si="137"/>
        <v>1.5737692307692308</v>
      </c>
      <c r="R2229">
        <f t="shared" si="138"/>
        <v>67.97</v>
      </c>
      <c r="S2229" s="16">
        <f t="shared" si="136"/>
        <v>41561.807349537034</v>
      </c>
      <c r="T2229">
        <f t="shared" si="139"/>
        <v>2013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8331</v>
      </c>
      <c r="P2230" t="s">
        <v>8349</v>
      </c>
      <c r="Q2230" s="11">
        <f t="shared" si="137"/>
        <v>11.744899999999999</v>
      </c>
      <c r="R2230">
        <f t="shared" si="138"/>
        <v>81.56</v>
      </c>
      <c r="S2230" s="16">
        <f t="shared" si="136"/>
        <v>42202.278194444443</v>
      </c>
      <c r="T2230">
        <f t="shared" si="139"/>
        <v>2015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8331</v>
      </c>
      <c r="P2231" t="s">
        <v>8349</v>
      </c>
      <c r="Q2231" s="11">
        <f t="shared" si="137"/>
        <v>1.7104755366949576</v>
      </c>
      <c r="R2231">
        <f t="shared" si="138"/>
        <v>25.43</v>
      </c>
      <c r="S2231" s="16">
        <f t="shared" si="136"/>
        <v>41484.664247685185</v>
      </c>
      <c r="T2231">
        <f t="shared" si="139"/>
        <v>2013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8331</v>
      </c>
      <c r="P2232" t="s">
        <v>8349</v>
      </c>
      <c r="Q2232" s="11">
        <f t="shared" si="137"/>
        <v>1.2595294117647058</v>
      </c>
      <c r="R2232">
        <f t="shared" si="138"/>
        <v>21.5</v>
      </c>
      <c r="S2232" s="16">
        <f t="shared" si="136"/>
        <v>41724.881099537037</v>
      </c>
      <c r="T2232">
        <f t="shared" si="139"/>
        <v>2014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8331</v>
      </c>
      <c r="P2233" t="s">
        <v>8349</v>
      </c>
      <c r="Q2233" s="11">
        <f t="shared" si="137"/>
        <v>12.121296000000001</v>
      </c>
      <c r="R2233">
        <f t="shared" si="138"/>
        <v>27.23</v>
      </c>
      <c r="S2233" s="16">
        <f t="shared" si="136"/>
        <v>41423.910891203705</v>
      </c>
      <c r="T2233">
        <f t="shared" si="139"/>
        <v>2013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8331</v>
      </c>
      <c r="P2234" t="s">
        <v>8349</v>
      </c>
      <c r="Q2234" s="11">
        <f t="shared" si="137"/>
        <v>4.9580000000000002</v>
      </c>
      <c r="R2234">
        <f t="shared" si="138"/>
        <v>25.09</v>
      </c>
      <c r="S2234" s="16">
        <f t="shared" si="136"/>
        <v>41806.794074074074</v>
      </c>
      <c r="T2234">
        <f t="shared" si="139"/>
        <v>2014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8331</v>
      </c>
      <c r="P2235" t="s">
        <v>8349</v>
      </c>
      <c r="Q2235" s="11">
        <f t="shared" si="137"/>
        <v>3.3203999999999998</v>
      </c>
      <c r="R2235">
        <f t="shared" si="138"/>
        <v>21.23</v>
      </c>
      <c r="S2235" s="16">
        <f t="shared" si="136"/>
        <v>42331.378923611104</v>
      </c>
      <c r="T2235">
        <f t="shared" si="139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8331</v>
      </c>
      <c r="P2236" t="s">
        <v>8349</v>
      </c>
      <c r="Q2236" s="11">
        <f t="shared" si="137"/>
        <v>11.65</v>
      </c>
      <c r="R2236">
        <f t="shared" si="138"/>
        <v>41.61</v>
      </c>
      <c r="S2236" s="16">
        <f t="shared" si="136"/>
        <v>42710.824618055558</v>
      </c>
      <c r="T2236">
        <f t="shared" si="139"/>
        <v>2016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8331</v>
      </c>
      <c r="P2237" t="s">
        <v>8349</v>
      </c>
      <c r="Q2237" s="11">
        <f t="shared" si="137"/>
        <v>1.5331538461538461</v>
      </c>
      <c r="R2237">
        <f t="shared" si="138"/>
        <v>135.59</v>
      </c>
      <c r="S2237" s="16">
        <f t="shared" si="136"/>
        <v>42062.022118055553</v>
      </c>
      <c r="T2237">
        <f t="shared" si="139"/>
        <v>2015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8331</v>
      </c>
      <c r="P2238" t="s">
        <v>8349</v>
      </c>
      <c r="Q2238" s="11">
        <f t="shared" si="137"/>
        <v>5.3710714285714287</v>
      </c>
      <c r="R2238">
        <f t="shared" si="138"/>
        <v>22.12</v>
      </c>
      <c r="S2238" s="16">
        <f t="shared" si="136"/>
        <v>42371.617164351846</v>
      </c>
      <c r="T2238">
        <f t="shared" si="139"/>
        <v>2016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8331</v>
      </c>
      <c r="P2239" t="s">
        <v>8349</v>
      </c>
      <c r="Q2239" s="11">
        <f t="shared" si="137"/>
        <v>3.5292777777777777</v>
      </c>
      <c r="R2239">
        <f t="shared" si="138"/>
        <v>64.63</v>
      </c>
      <c r="S2239" s="16">
        <f t="shared" si="136"/>
        <v>41915.003275462965</v>
      </c>
      <c r="T2239">
        <f t="shared" si="139"/>
        <v>2014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8331</v>
      </c>
      <c r="P2240" t="s">
        <v>8349</v>
      </c>
      <c r="Q2240" s="11">
        <f t="shared" si="137"/>
        <v>1.3740000000000001</v>
      </c>
      <c r="R2240">
        <f t="shared" si="138"/>
        <v>69.569999999999993</v>
      </c>
      <c r="S2240" s="16">
        <f t="shared" si="136"/>
        <v>42774.621712962966</v>
      </c>
      <c r="T2240">
        <f t="shared" si="139"/>
        <v>2017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8331</v>
      </c>
      <c r="P2241" t="s">
        <v>8349</v>
      </c>
      <c r="Q2241" s="11">
        <f t="shared" si="137"/>
        <v>1.2802667999999999</v>
      </c>
      <c r="R2241">
        <f t="shared" si="138"/>
        <v>75.13</v>
      </c>
      <c r="S2241" s="16">
        <f t="shared" si="136"/>
        <v>41572.958495370374</v>
      </c>
      <c r="T2241">
        <f t="shared" si="139"/>
        <v>2013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8331</v>
      </c>
      <c r="P2242" t="s">
        <v>8349</v>
      </c>
      <c r="Q2242" s="11">
        <f t="shared" si="137"/>
        <v>2.7067999999999999</v>
      </c>
      <c r="R2242">
        <f t="shared" si="138"/>
        <v>140.97999999999999</v>
      </c>
      <c r="S2242" s="16">
        <f t="shared" ref="S2242:S2305" si="140">(((J2242/60)/60)/24)+DATE(1970,1,1)</f>
        <v>42452.825740740736</v>
      </c>
      <c r="T2242">
        <f t="shared" si="139"/>
        <v>2016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8331</v>
      </c>
      <c r="P2243" t="s">
        <v>8349</v>
      </c>
      <c r="Q2243" s="11">
        <f t="shared" ref="Q2243:Q2306" si="141">E2243/D2243</f>
        <v>8.0640000000000001</v>
      </c>
      <c r="R2243">
        <f t="shared" ref="R2243:R2306" si="142">IFERROR(ROUND(E2243/L2243,2),0)</f>
        <v>49.47</v>
      </c>
      <c r="S2243" s="16">
        <f t="shared" si="140"/>
        <v>42766.827546296292</v>
      </c>
      <c r="T2243">
        <f t="shared" ref="T2243:T2306" si="143">YEAR(S2243)</f>
        <v>2017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8331</v>
      </c>
      <c r="P2244" t="s">
        <v>8349</v>
      </c>
      <c r="Q2244" s="11">
        <f t="shared" si="141"/>
        <v>13.600976000000001</v>
      </c>
      <c r="R2244">
        <f t="shared" si="142"/>
        <v>53.87</v>
      </c>
      <c r="S2244" s="16">
        <f t="shared" si="140"/>
        <v>41569.575613425928</v>
      </c>
      <c r="T2244">
        <f t="shared" si="143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8331</v>
      </c>
      <c r="P2245" t="s">
        <v>8349</v>
      </c>
      <c r="Q2245" s="11">
        <f t="shared" si="141"/>
        <v>9302.5</v>
      </c>
      <c r="R2245">
        <f t="shared" si="142"/>
        <v>4.57</v>
      </c>
      <c r="S2245" s="16">
        <f t="shared" si="140"/>
        <v>42800.751041666663</v>
      </c>
      <c r="T2245">
        <f t="shared" si="143"/>
        <v>2017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8331</v>
      </c>
      <c r="P2246" t="s">
        <v>8349</v>
      </c>
      <c r="Q2246" s="11">
        <f t="shared" si="141"/>
        <v>3.7702</v>
      </c>
      <c r="R2246">
        <f t="shared" si="142"/>
        <v>65</v>
      </c>
      <c r="S2246" s="16">
        <f t="shared" si="140"/>
        <v>42647.818819444445</v>
      </c>
      <c r="T2246">
        <f t="shared" si="143"/>
        <v>2016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8331</v>
      </c>
      <c r="P2247" t="s">
        <v>8349</v>
      </c>
      <c r="Q2247" s="11">
        <f t="shared" si="141"/>
        <v>26.47025</v>
      </c>
      <c r="R2247">
        <f t="shared" si="142"/>
        <v>53.48</v>
      </c>
      <c r="S2247" s="16">
        <f t="shared" si="140"/>
        <v>41660.708530092597</v>
      </c>
      <c r="T2247">
        <f t="shared" si="143"/>
        <v>2014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8331</v>
      </c>
      <c r="P2248" t="s">
        <v>8349</v>
      </c>
      <c r="Q2248" s="11">
        <f t="shared" si="141"/>
        <v>1.0012000000000001</v>
      </c>
      <c r="R2248">
        <f t="shared" si="142"/>
        <v>43.91</v>
      </c>
      <c r="S2248" s="16">
        <f t="shared" si="140"/>
        <v>42221.79178240741</v>
      </c>
      <c r="T2248">
        <f t="shared" si="143"/>
        <v>2015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8331</v>
      </c>
      <c r="P2249" t="s">
        <v>8349</v>
      </c>
      <c r="Q2249" s="11">
        <f t="shared" si="141"/>
        <v>1.0445405405405406</v>
      </c>
      <c r="R2249">
        <f t="shared" si="142"/>
        <v>50.85</v>
      </c>
      <c r="S2249" s="16">
        <f t="shared" si="140"/>
        <v>42200.666261574079</v>
      </c>
      <c r="T2249">
        <f t="shared" si="143"/>
        <v>2015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8331</v>
      </c>
      <c r="P2250" t="s">
        <v>8349</v>
      </c>
      <c r="Q2250" s="11">
        <f t="shared" si="141"/>
        <v>1.0721428571428571</v>
      </c>
      <c r="R2250">
        <f t="shared" si="142"/>
        <v>58.63</v>
      </c>
      <c r="S2250" s="16">
        <f t="shared" si="140"/>
        <v>42688.875902777778</v>
      </c>
      <c r="T2250">
        <f t="shared" si="143"/>
        <v>2016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8331</v>
      </c>
      <c r="P2251" t="s">
        <v>8349</v>
      </c>
      <c r="Q2251" s="11">
        <f t="shared" si="141"/>
        <v>1.6877142857142857</v>
      </c>
      <c r="R2251">
        <f t="shared" si="142"/>
        <v>32.82</v>
      </c>
      <c r="S2251" s="16">
        <f t="shared" si="140"/>
        <v>41336.703298611108</v>
      </c>
      <c r="T2251">
        <f t="shared" si="143"/>
        <v>2013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8331</v>
      </c>
      <c r="P2252" t="s">
        <v>8349</v>
      </c>
      <c r="Q2252" s="11">
        <f t="shared" si="141"/>
        <v>9.7511200000000002</v>
      </c>
      <c r="R2252">
        <f t="shared" si="142"/>
        <v>426.93</v>
      </c>
      <c r="S2252" s="16">
        <f t="shared" si="140"/>
        <v>42677.005474537036</v>
      </c>
      <c r="T2252">
        <f t="shared" si="143"/>
        <v>2016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8331</v>
      </c>
      <c r="P2253" t="s">
        <v>8349</v>
      </c>
      <c r="Q2253" s="11">
        <f t="shared" si="141"/>
        <v>1.3444929411764706</v>
      </c>
      <c r="R2253">
        <f t="shared" si="142"/>
        <v>23.81</v>
      </c>
      <c r="S2253" s="16">
        <f t="shared" si="140"/>
        <v>41846.34579861111</v>
      </c>
      <c r="T2253">
        <f t="shared" si="143"/>
        <v>2014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8331</v>
      </c>
      <c r="P2254" t="s">
        <v>8349</v>
      </c>
      <c r="Q2254" s="11">
        <f t="shared" si="141"/>
        <v>2.722777777777778</v>
      </c>
      <c r="R2254">
        <f t="shared" si="142"/>
        <v>98.41</v>
      </c>
      <c r="S2254" s="16">
        <f t="shared" si="140"/>
        <v>42573.327986111108</v>
      </c>
      <c r="T2254">
        <f t="shared" si="143"/>
        <v>2016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8331</v>
      </c>
      <c r="P2255" t="s">
        <v>8349</v>
      </c>
      <c r="Q2255" s="11">
        <f t="shared" si="141"/>
        <v>1.1268750000000001</v>
      </c>
      <c r="R2255">
        <f t="shared" si="142"/>
        <v>107.32</v>
      </c>
      <c r="S2255" s="16">
        <f t="shared" si="140"/>
        <v>42296.631331018521</v>
      </c>
      <c r="T2255">
        <f t="shared" si="143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8331</v>
      </c>
      <c r="P2256" t="s">
        <v>8349</v>
      </c>
      <c r="Q2256" s="11">
        <f t="shared" si="141"/>
        <v>4.5979999999999999</v>
      </c>
      <c r="R2256">
        <f t="shared" si="142"/>
        <v>11.67</v>
      </c>
      <c r="S2256" s="16">
        <f t="shared" si="140"/>
        <v>42752.647777777776</v>
      </c>
      <c r="T2256">
        <f t="shared" si="143"/>
        <v>2017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8331</v>
      </c>
      <c r="P2257" t="s">
        <v>8349</v>
      </c>
      <c r="Q2257" s="11">
        <f t="shared" si="141"/>
        <v>2.8665822784810127</v>
      </c>
      <c r="R2257">
        <f t="shared" si="142"/>
        <v>41.78</v>
      </c>
      <c r="S2257" s="16">
        <f t="shared" si="140"/>
        <v>42467.951979166668</v>
      </c>
      <c r="T2257">
        <f t="shared" si="143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8331</v>
      </c>
      <c r="P2258" t="s">
        <v>8349</v>
      </c>
      <c r="Q2258" s="11">
        <f t="shared" si="141"/>
        <v>2.2270833333333333</v>
      </c>
      <c r="R2258">
        <f t="shared" si="142"/>
        <v>21.38</v>
      </c>
      <c r="S2258" s="16">
        <f t="shared" si="140"/>
        <v>42682.451921296291</v>
      </c>
      <c r="T2258">
        <f t="shared" si="143"/>
        <v>2016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8331</v>
      </c>
      <c r="P2259" t="s">
        <v>8349</v>
      </c>
      <c r="Q2259" s="11">
        <f t="shared" si="141"/>
        <v>6.3613999999999997</v>
      </c>
      <c r="R2259">
        <f t="shared" si="142"/>
        <v>94.1</v>
      </c>
      <c r="S2259" s="16">
        <f t="shared" si="140"/>
        <v>42505.936678240745</v>
      </c>
      <c r="T2259">
        <f t="shared" si="143"/>
        <v>2016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8331</v>
      </c>
      <c r="P2260" t="s">
        <v>8349</v>
      </c>
      <c r="Q2260" s="11">
        <f t="shared" si="141"/>
        <v>1.4650000000000001</v>
      </c>
      <c r="R2260">
        <f t="shared" si="142"/>
        <v>15.72</v>
      </c>
      <c r="S2260" s="16">
        <f t="shared" si="140"/>
        <v>42136.75100694444</v>
      </c>
      <c r="T2260">
        <f t="shared" si="143"/>
        <v>2015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8331</v>
      </c>
      <c r="P2261" t="s">
        <v>8349</v>
      </c>
      <c r="Q2261" s="11">
        <f t="shared" si="141"/>
        <v>18.670999999999999</v>
      </c>
      <c r="R2261">
        <f t="shared" si="142"/>
        <v>90.64</v>
      </c>
      <c r="S2261" s="16">
        <f t="shared" si="140"/>
        <v>42702.804814814815</v>
      </c>
      <c r="T2261">
        <f t="shared" si="143"/>
        <v>2016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8331</v>
      </c>
      <c r="P2262" t="s">
        <v>8349</v>
      </c>
      <c r="Q2262" s="11">
        <f t="shared" si="141"/>
        <v>3.2692000000000001</v>
      </c>
      <c r="R2262">
        <f t="shared" si="142"/>
        <v>97.3</v>
      </c>
      <c r="S2262" s="16">
        <f t="shared" si="140"/>
        <v>41695.016782407409</v>
      </c>
      <c r="T2262">
        <f t="shared" si="143"/>
        <v>2014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8331</v>
      </c>
      <c r="P2263" t="s">
        <v>8349</v>
      </c>
      <c r="Q2263" s="11">
        <f t="shared" si="141"/>
        <v>7.7949999999999999</v>
      </c>
      <c r="R2263">
        <f t="shared" si="142"/>
        <v>37.119999999999997</v>
      </c>
      <c r="S2263" s="16">
        <f t="shared" si="140"/>
        <v>42759.724768518514</v>
      </c>
      <c r="T2263">
        <f t="shared" si="143"/>
        <v>2017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8331</v>
      </c>
      <c r="P2264" t="s">
        <v>8349</v>
      </c>
      <c r="Q2264" s="11">
        <f t="shared" si="141"/>
        <v>1.5415151515151515</v>
      </c>
      <c r="R2264">
        <f t="shared" si="142"/>
        <v>28.1</v>
      </c>
      <c r="S2264" s="16">
        <f t="shared" si="140"/>
        <v>41926.585162037038</v>
      </c>
      <c r="T2264">
        <f t="shared" si="143"/>
        <v>2014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8331</v>
      </c>
      <c r="P2265" t="s">
        <v>8349</v>
      </c>
      <c r="Q2265" s="11">
        <f t="shared" si="141"/>
        <v>1.1554666666666666</v>
      </c>
      <c r="R2265">
        <f t="shared" si="142"/>
        <v>144.43</v>
      </c>
      <c r="S2265" s="16">
        <f t="shared" si="140"/>
        <v>42014.832326388889</v>
      </c>
      <c r="T2265">
        <f t="shared" si="143"/>
        <v>2015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8331</v>
      </c>
      <c r="P2266" t="s">
        <v>8349</v>
      </c>
      <c r="Q2266" s="11">
        <f t="shared" si="141"/>
        <v>1.8003333333333333</v>
      </c>
      <c r="R2266">
        <f t="shared" si="142"/>
        <v>24.27</v>
      </c>
      <c r="S2266" s="16">
        <f t="shared" si="140"/>
        <v>42496.582337962958</v>
      </c>
      <c r="T2266">
        <f t="shared" si="143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8331</v>
      </c>
      <c r="P2267" t="s">
        <v>8349</v>
      </c>
      <c r="Q2267" s="11">
        <f t="shared" si="141"/>
        <v>2.9849999999999999</v>
      </c>
      <c r="R2267">
        <f t="shared" si="142"/>
        <v>35.119999999999997</v>
      </c>
      <c r="S2267" s="16">
        <f t="shared" si="140"/>
        <v>42689.853090277778</v>
      </c>
      <c r="T2267">
        <f t="shared" si="143"/>
        <v>2016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8331</v>
      </c>
      <c r="P2268" t="s">
        <v>8349</v>
      </c>
      <c r="Q2268" s="11">
        <f t="shared" si="141"/>
        <v>3.2026666666666666</v>
      </c>
      <c r="R2268">
        <f t="shared" si="142"/>
        <v>24.76</v>
      </c>
      <c r="S2268" s="16">
        <f t="shared" si="140"/>
        <v>42469.874907407408</v>
      </c>
      <c r="T2268">
        <f t="shared" si="143"/>
        <v>2016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8331</v>
      </c>
      <c r="P2269" t="s">
        <v>8349</v>
      </c>
      <c r="Q2269" s="11">
        <f t="shared" si="141"/>
        <v>3.80525</v>
      </c>
      <c r="R2269">
        <f t="shared" si="142"/>
        <v>188.38</v>
      </c>
      <c r="S2269" s="16">
        <f t="shared" si="140"/>
        <v>41968.829826388886</v>
      </c>
      <c r="T2269">
        <f t="shared" si="143"/>
        <v>2014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8331</v>
      </c>
      <c r="P2270" t="s">
        <v>8349</v>
      </c>
      <c r="Q2270" s="11">
        <f t="shared" si="141"/>
        <v>1.026</v>
      </c>
      <c r="R2270">
        <f t="shared" si="142"/>
        <v>148.08000000000001</v>
      </c>
      <c r="S2270" s="16">
        <f t="shared" si="140"/>
        <v>42776.082349537035</v>
      </c>
      <c r="T2270">
        <f t="shared" si="143"/>
        <v>2017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8331</v>
      </c>
      <c r="P2271" t="s">
        <v>8349</v>
      </c>
      <c r="Q2271" s="11">
        <f t="shared" si="141"/>
        <v>18.016400000000001</v>
      </c>
      <c r="R2271">
        <f t="shared" si="142"/>
        <v>49.93</v>
      </c>
      <c r="S2271" s="16">
        <f t="shared" si="140"/>
        <v>42776.704432870371</v>
      </c>
      <c r="T2271">
        <f t="shared" si="143"/>
        <v>2017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8331</v>
      </c>
      <c r="P2272" t="s">
        <v>8349</v>
      </c>
      <c r="Q2272" s="11">
        <f t="shared" si="141"/>
        <v>7.2024800000000004</v>
      </c>
      <c r="R2272">
        <f t="shared" si="142"/>
        <v>107.82</v>
      </c>
      <c r="S2272" s="16">
        <f t="shared" si="140"/>
        <v>42725.869363425925</v>
      </c>
      <c r="T2272">
        <f t="shared" si="143"/>
        <v>2016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8331</v>
      </c>
      <c r="P2273" t="s">
        <v>8349</v>
      </c>
      <c r="Q2273" s="11">
        <f t="shared" si="141"/>
        <v>2.8309000000000002</v>
      </c>
      <c r="R2273">
        <f t="shared" si="142"/>
        <v>42.63</v>
      </c>
      <c r="S2273" s="16">
        <f t="shared" si="140"/>
        <v>42684.000046296293</v>
      </c>
      <c r="T2273">
        <f t="shared" si="143"/>
        <v>2016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8331</v>
      </c>
      <c r="P2274" t="s">
        <v>8349</v>
      </c>
      <c r="Q2274" s="11">
        <f t="shared" si="141"/>
        <v>13.566000000000001</v>
      </c>
      <c r="R2274">
        <f t="shared" si="142"/>
        <v>14.37</v>
      </c>
      <c r="S2274" s="16">
        <f t="shared" si="140"/>
        <v>42315.699490740735</v>
      </c>
      <c r="T2274">
        <f t="shared" si="143"/>
        <v>2015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8331</v>
      </c>
      <c r="P2275" t="s">
        <v>8349</v>
      </c>
      <c r="Q2275" s="11">
        <f t="shared" si="141"/>
        <v>2.2035999999999998</v>
      </c>
      <c r="R2275">
        <f t="shared" si="142"/>
        <v>37.479999999999997</v>
      </c>
      <c r="S2275" s="16">
        <f t="shared" si="140"/>
        <v>42781.549097222218</v>
      </c>
      <c r="T2275">
        <f t="shared" si="143"/>
        <v>2017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8331</v>
      </c>
      <c r="P2276" t="s">
        <v>8349</v>
      </c>
      <c r="Q2276" s="11">
        <f t="shared" si="141"/>
        <v>1.196</v>
      </c>
      <c r="R2276">
        <f t="shared" si="142"/>
        <v>30.2</v>
      </c>
      <c r="S2276" s="16">
        <f t="shared" si="140"/>
        <v>41663.500659722224</v>
      </c>
      <c r="T2276">
        <f t="shared" si="143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8331</v>
      </c>
      <c r="P2277" t="s">
        <v>8349</v>
      </c>
      <c r="Q2277" s="11">
        <f t="shared" si="141"/>
        <v>4.0776923076923079</v>
      </c>
      <c r="R2277">
        <f t="shared" si="142"/>
        <v>33.549999999999997</v>
      </c>
      <c r="S2277" s="16">
        <f t="shared" si="140"/>
        <v>41965.616655092599</v>
      </c>
      <c r="T2277">
        <f t="shared" si="143"/>
        <v>2014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8331</v>
      </c>
      <c r="P2278" t="s">
        <v>8349</v>
      </c>
      <c r="Q2278" s="11">
        <f t="shared" si="141"/>
        <v>1.0581826105905425</v>
      </c>
      <c r="R2278">
        <f t="shared" si="142"/>
        <v>64.75</v>
      </c>
      <c r="S2278" s="16">
        <f t="shared" si="140"/>
        <v>41614.651493055557</v>
      </c>
      <c r="T2278">
        <f t="shared" si="143"/>
        <v>2013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8331</v>
      </c>
      <c r="P2279" t="s">
        <v>8349</v>
      </c>
      <c r="Q2279" s="11">
        <f t="shared" si="141"/>
        <v>1.4108235294117648</v>
      </c>
      <c r="R2279">
        <f t="shared" si="142"/>
        <v>57.93</v>
      </c>
      <c r="S2279" s="16">
        <f t="shared" si="140"/>
        <v>40936.678506944445</v>
      </c>
      <c r="T2279">
        <f t="shared" si="143"/>
        <v>2012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8331</v>
      </c>
      <c r="P2280" t="s">
        <v>8349</v>
      </c>
      <c r="Q2280" s="11">
        <f t="shared" si="141"/>
        <v>2.7069999999999999</v>
      </c>
      <c r="R2280">
        <f t="shared" si="142"/>
        <v>53.08</v>
      </c>
      <c r="S2280" s="16">
        <f t="shared" si="140"/>
        <v>42338.709108796291</v>
      </c>
      <c r="T2280">
        <f t="shared" si="143"/>
        <v>2015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8331</v>
      </c>
      <c r="P2281" t="s">
        <v>8349</v>
      </c>
      <c r="Q2281" s="11">
        <f t="shared" si="141"/>
        <v>1.538</v>
      </c>
      <c r="R2281">
        <f t="shared" si="142"/>
        <v>48.06</v>
      </c>
      <c r="S2281" s="16">
        <f t="shared" si="140"/>
        <v>42020.806701388887</v>
      </c>
      <c r="T2281">
        <f t="shared" si="143"/>
        <v>2015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8331</v>
      </c>
      <c r="P2282" t="s">
        <v>8349</v>
      </c>
      <c r="Q2282" s="11">
        <f t="shared" si="141"/>
        <v>4.0357653061224488</v>
      </c>
      <c r="R2282">
        <f t="shared" si="142"/>
        <v>82.4</v>
      </c>
      <c r="S2282" s="16">
        <f t="shared" si="140"/>
        <v>42234.624895833331</v>
      </c>
      <c r="T2282">
        <f t="shared" si="143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8323</v>
      </c>
      <c r="P2283" t="s">
        <v>8324</v>
      </c>
      <c r="Q2283" s="11">
        <f t="shared" si="141"/>
        <v>1.85</v>
      </c>
      <c r="R2283">
        <f t="shared" si="142"/>
        <v>50.45</v>
      </c>
      <c r="S2283" s="16">
        <f t="shared" si="140"/>
        <v>40687.285844907405</v>
      </c>
      <c r="T2283">
        <f t="shared" si="143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8323</v>
      </c>
      <c r="P2284" t="s">
        <v>8324</v>
      </c>
      <c r="Q2284" s="11">
        <f t="shared" si="141"/>
        <v>1.8533333333333333</v>
      </c>
      <c r="R2284">
        <f t="shared" si="142"/>
        <v>115.83</v>
      </c>
      <c r="S2284" s="16">
        <f t="shared" si="140"/>
        <v>42323.17460648148</v>
      </c>
      <c r="T2284">
        <f t="shared" si="143"/>
        <v>2015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8323</v>
      </c>
      <c r="P2285" t="s">
        <v>8324</v>
      </c>
      <c r="Q2285" s="11">
        <f t="shared" si="141"/>
        <v>1.0085533333333332</v>
      </c>
      <c r="R2285">
        <f t="shared" si="142"/>
        <v>63.03</v>
      </c>
      <c r="S2285" s="16">
        <f t="shared" si="140"/>
        <v>40978.125046296293</v>
      </c>
      <c r="T2285">
        <f t="shared" si="143"/>
        <v>2012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8323</v>
      </c>
      <c r="P2286" t="s">
        <v>8324</v>
      </c>
      <c r="Q2286" s="11">
        <f t="shared" si="141"/>
        <v>1.0622116666666668</v>
      </c>
      <c r="R2286">
        <f t="shared" si="142"/>
        <v>108.02</v>
      </c>
      <c r="S2286" s="16">
        <f t="shared" si="140"/>
        <v>40585.796817129631</v>
      </c>
      <c r="T2286">
        <f t="shared" si="143"/>
        <v>2011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8323</v>
      </c>
      <c r="P2287" t="s">
        <v>8324</v>
      </c>
      <c r="Q2287" s="11">
        <f t="shared" si="141"/>
        <v>1.2136666666666667</v>
      </c>
      <c r="R2287">
        <f t="shared" si="142"/>
        <v>46.09</v>
      </c>
      <c r="S2287" s="16">
        <f t="shared" si="140"/>
        <v>41059.185682870368</v>
      </c>
      <c r="T2287">
        <f t="shared" si="143"/>
        <v>2012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8323</v>
      </c>
      <c r="P2288" t="s">
        <v>8324</v>
      </c>
      <c r="Q2288" s="11">
        <f t="shared" si="141"/>
        <v>1.0006666666666666</v>
      </c>
      <c r="R2288">
        <f t="shared" si="142"/>
        <v>107.21</v>
      </c>
      <c r="S2288" s="16">
        <f t="shared" si="140"/>
        <v>41494.963587962964</v>
      </c>
      <c r="T2288">
        <f t="shared" si="143"/>
        <v>2013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8323</v>
      </c>
      <c r="P2289" t="s">
        <v>8324</v>
      </c>
      <c r="Q2289" s="11">
        <f t="shared" si="141"/>
        <v>1.1997755555555556</v>
      </c>
      <c r="R2289">
        <f t="shared" si="142"/>
        <v>50.93</v>
      </c>
      <c r="S2289" s="16">
        <f t="shared" si="140"/>
        <v>41792.667361111111</v>
      </c>
      <c r="T2289">
        <f t="shared" si="143"/>
        <v>2014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8323</v>
      </c>
      <c r="P2290" t="s">
        <v>8324</v>
      </c>
      <c r="Q2290" s="11">
        <f t="shared" si="141"/>
        <v>1.0009999999999999</v>
      </c>
      <c r="R2290">
        <f t="shared" si="142"/>
        <v>40.04</v>
      </c>
      <c r="S2290" s="16">
        <f t="shared" si="140"/>
        <v>41067.827418981484</v>
      </c>
      <c r="T2290">
        <f t="shared" si="143"/>
        <v>2012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8323</v>
      </c>
      <c r="P2291" t="s">
        <v>8324</v>
      </c>
      <c r="Q2291" s="11">
        <f t="shared" si="141"/>
        <v>1.0740000000000001</v>
      </c>
      <c r="R2291">
        <f t="shared" si="142"/>
        <v>64.44</v>
      </c>
      <c r="S2291" s="16">
        <f t="shared" si="140"/>
        <v>41571.998379629629</v>
      </c>
      <c r="T2291">
        <f t="shared" si="143"/>
        <v>2013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8323</v>
      </c>
      <c r="P2292" t="s">
        <v>8324</v>
      </c>
      <c r="Q2292" s="11">
        <f t="shared" si="141"/>
        <v>1.0406666666666666</v>
      </c>
      <c r="R2292">
        <f t="shared" si="142"/>
        <v>53.83</v>
      </c>
      <c r="S2292" s="16">
        <f t="shared" si="140"/>
        <v>40070.253819444442</v>
      </c>
      <c r="T2292">
        <f t="shared" si="143"/>
        <v>2009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8323</v>
      </c>
      <c r="P2293" t="s">
        <v>8324</v>
      </c>
      <c r="Q2293" s="11">
        <f t="shared" si="141"/>
        <v>1.728</v>
      </c>
      <c r="R2293">
        <f t="shared" si="142"/>
        <v>100.47</v>
      </c>
      <c r="S2293" s="16">
        <f t="shared" si="140"/>
        <v>40987.977060185185</v>
      </c>
      <c r="T2293">
        <f t="shared" si="143"/>
        <v>2012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8323</v>
      </c>
      <c r="P2294" t="s">
        <v>8324</v>
      </c>
      <c r="Q2294" s="11">
        <f t="shared" si="141"/>
        <v>1.072505</v>
      </c>
      <c r="R2294">
        <f t="shared" si="142"/>
        <v>46.63</v>
      </c>
      <c r="S2294" s="16">
        <f t="shared" si="140"/>
        <v>40987.697638888887</v>
      </c>
      <c r="T2294">
        <f t="shared" si="143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8323</v>
      </c>
      <c r="P2295" t="s">
        <v>8324</v>
      </c>
      <c r="Q2295" s="11">
        <f t="shared" si="141"/>
        <v>1.0823529411764705</v>
      </c>
      <c r="R2295">
        <f t="shared" si="142"/>
        <v>34.07</v>
      </c>
      <c r="S2295" s="16">
        <f t="shared" si="140"/>
        <v>41151.708321759259</v>
      </c>
      <c r="T2295">
        <f t="shared" si="143"/>
        <v>2012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8323</v>
      </c>
      <c r="P2296" t="s">
        <v>8324</v>
      </c>
      <c r="Q2296" s="11">
        <f t="shared" si="141"/>
        <v>1.4608079999999999</v>
      </c>
      <c r="R2296">
        <f t="shared" si="142"/>
        <v>65.209999999999994</v>
      </c>
      <c r="S2296" s="16">
        <f t="shared" si="140"/>
        <v>41264.72314814815</v>
      </c>
      <c r="T2296">
        <f t="shared" si="143"/>
        <v>2012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8323</v>
      </c>
      <c r="P2297" t="s">
        <v>8324</v>
      </c>
      <c r="Q2297" s="11">
        <f t="shared" si="141"/>
        <v>1.2524999999999999</v>
      </c>
      <c r="R2297">
        <f t="shared" si="142"/>
        <v>44.21</v>
      </c>
      <c r="S2297" s="16">
        <f t="shared" si="140"/>
        <v>41270.954351851848</v>
      </c>
      <c r="T2297">
        <f t="shared" si="143"/>
        <v>2012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8323</v>
      </c>
      <c r="P2298" t="s">
        <v>8324</v>
      </c>
      <c r="Q2298" s="11">
        <f t="shared" si="141"/>
        <v>1.4907142857142857</v>
      </c>
      <c r="R2298">
        <f t="shared" si="142"/>
        <v>71.97</v>
      </c>
      <c r="S2298" s="16">
        <f t="shared" si="140"/>
        <v>40927.731782407405</v>
      </c>
      <c r="T2298">
        <f t="shared" si="143"/>
        <v>2012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8323</v>
      </c>
      <c r="P2299" t="s">
        <v>8324</v>
      </c>
      <c r="Q2299" s="11">
        <f t="shared" si="141"/>
        <v>1.006</v>
      </c>
      <c r="R2299">
        <f t="shared" si="142"/>
        <v>52.95</v>
      </c>
      <c r="S2299" s="16">
        <f t="shared" si="140"/>
        <v>40948.042233796295</v>
      </c>
      <c r="T2299">
        <f t="shared" si="143"/>
        <v>2012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8323</v>
      </c>
      <c r="P2300" t="s">
        <v>8324</v>
      </c>
      <c r="Q2300" s="11">
        <f t="shared" si="141"/>
        <v>1.0507333333333333</v>
      </c>
      <c r="R2300">
        <f t="shared" si="142"/>
        <v>109.45</v>
      </c>
      <c r="S2300" s="16">
        <f t="shared" si="140"/>
        <v>41694.84065972222</v>
      </c>
      <c r="T2300">
        <f t="shared" si="143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8323</v>
      </c>
      <c r="P2301" t="s">
        <v>8324</v>
      </c>
      <c r="Q2301" s="11">
        <f t="shared" si="141"/>
        <v>3.5016666666666665</v>
      </c>
      <c r="R2301">
        <f t="shared" si="142"/>
        <v>75.040000000000006</v>
      </c>
      <c r="S2301" s="16">
        <f t="shared" si="140"/>
        <v>40565.032511574071</v>
      </c>
      <c r="T2301">
        <f t="shared" si="143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8323</v>
      </c>
      <c r="P2302" t="s">
        <v>8324</v>
      </c>
      <c r="Q2302" s="11">
        <f t="shared" si="141"/>
        <v>1.0125</v>
      </c>
      <c r="R2302">
        <f t="shared" si="142"/>
        <v>115.71</v>
      </c>
      <c r="S2302" s="16">
        <f t="shared" si="140"/>
        <v>41074.727037037039</v>
      </c>
      <c r="T2302">
        <f t="shared" si="143"/>
        <v>2012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8323</v>
      </c>
      <c r="P2303" t="s">
        <v>8327</v>
      </c>
      <c r="Q2303" s="11">
        <f t="shared" si="141"/>
        <v>1.336044</v>
      </c>
      <c r="R2303">
        <f t="shared" si="142"/>
        <v>31.66</v>
      </c>
      <c r="S2303" s="16">
        <f t="shared" si="140"/>
        <v>41416.146944444445</v>
      </c>
      <c r="T2303">
        <f t="shared" si="143"/>
        <v>2013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8323</v>
      </c>
      <c r="P2304" t="s">
        <v>8327</v>
      </c>
      <c r="Q2304" s="11">
        <f t="shared" si="141"/>
        <v>1.7065217391304348</v>
      </c>
      <c r="R2304">
        <f t="shared" si="142"/>
        <v>46.18</v>
      </c>
      <c r="S2304" s="16">
        <f t="shared" si="140"/>
        <v>41605.868449074071</v>
      </c>
      <c r="T2304">
        <f t="shared" si="143"/>
        <v>2013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8323</v>
      </c>
      <c r="P2305" t="s">
        <v>8327</v>
      </c>
      <c r="Q2305" s="11">
        <f t="shared" si="141"/>
        <v>1.0935829457364341</v>
      </c>
      <c r="R2305">
        <f t="shared" si="142"/>
        <v>68.48</v>
      </c>
      <c r="S2305" s="16">
        <f t="shared" si="140"/>
        <v>40850.111064814817</v>
      </c>
      <c r="T2305">
        <f t="shared" si="143"/>
        <v>2011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8323</v>
      </c>
      <c r="P2306" t="s">
        <v>8327</v>
      </c>
      <c r="Q2306" s="11">
        <f t="shared" si="141"/>
        <v>1.0070033333333335</v>
      </c>
      <c r="R2306">
        <f t="shared" si="142"/>
        <v>53.47</v>
      </c>
      <c r="S2306" s="16">
        <f t="shared" ref="S2306:S2369" si="144">(((J2306/60)/60)/24)+DATE(1970,1,1)</f>
        <v>40502.815868055557</v>
      </c>
      <c r="T2306">
        <f t="shared" si="143"/>
        <v>2010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8323</v>
      </c>
      <c r="P2307" t="s">
        <v>8327</v>
      </c>
      <c r="Q2307" s="11">
        <f t="shared" ref="Q2307:Q2370" si="145">E2307/D2307</f>
        <v>1.0122777777777778</v>
      </c>
      <c r="R2307">
        <f t="shared" ref="R2307:R2370" si="146">IFERROR(ROUND(E2307/L2307,2),0)</f>
        <v>109.11</v>
      </c>
      <c r="S2307" s="16">
        <f t="shared" si="144"/>
        <v>41834.695277777777</v>
      </c>
      <c r="T2307">
        <f t="shared" ref="T2307:T2370" si="147">YEAR(S2307)</f>
        <v>2014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8323</v>
      </c>
      <c r="P2308" t="s">
        <v>8327</v>
      </c>
      <c r="Q2308" s="11">
        <f t="shared" si="145"/>
        <v>1.0675857142857144</v>
      </c>
      <c r="R2308">
        <f t="shared" si="146"/>
        <v>51.19</v>
      </c>
      <c r="S2308" s="16">
        <f t="shared" si="144"/>
        <v>40948.16815972222</v>
      </c>
      <c r="T2308">
        <f t="shared" si="147"/>
        <v>2012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8323</v>
      </c>
      <c r="P2309" t="s">
        <v>8327</v>
      </c>
      <c r="Q2309" s="11">
        <f t="shared" si="145"/>
        <v>1.0665777537961894</v>
      </c>
      <c r="R2309">
        <f t="shared" si="146"/>
        <v>27.94</v>
      </c>
      <c r="S2309" s="16">
        <f t="shared" si="144"/>
        <v>41004.802465277775</v>
      </c>
      <c r="T2309">
        <f t="shared" si="147"/>
        <v>2012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8323</v>
      </c>
      <c r="P2310" t="s">
        <v>8327</v>
      </c>
      <c r="Q2310" s="11">
        <f t="shared" si="145"/>
        <v>1.0130622</v>
      </c>
      <c r="R2310">
        <f t="shared" si="146"/>
        <v>82.5</v>
      </c>
      <c r="S2310" s="16">
        <f t="shared" si="144"/>
        <v>41851.962916666671</v>
      </c>
      <c r="T2310">
        <f t="shared" si="147"/>
        <v>2014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8323</v>
      </c>
      <c r="P2311" t="s">
        <v>8327</v>
      </c>
      <c r="Q2311" s="11">
        <f t="shared" si="145"/>
        <v>1.0667450000000001</v>
      </c>
      <c r="R2311">
        <f t="shared" si="146"/>
        <v>59.82</v>
      </c>
      <c r="S2311" s="16">
        <f t="shared" si="144"/>
        <v>41307.987696759257</v>
      </c>
      <c r="T2311">
        <f t="shared" si="147"/>
        <v>2013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8323</v>
      </c>
      <c r="P2312" t="s">
        <v>8327</v>
      </c>
      <c r="Q2312" s="11">
        <f t="shared" si="145"/>
        <v>4.288397837837838</v>
      </c>
      <c r="R2312">
        <f t="shared" si="146"/>
        <v>64.819999999999993</v>
      </c>
      <c r="S2312" s="16">
        <f t="shared" si="144"/>
        <v>41324.79415509259</v>
      </c>
      <c r="T2312">
        <f t="shared" si="147"/>
        <v>2013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8323</v>
      </c>
      <c r="P2313" t="s">
        <v>8327</v>
      </c>
      <c r="Q2313" s="11">
        <f t="shared" si="145"/>
        <v>1.0411111111111111</v>
      </c>
      <c r="R2313">
        <f t="shared" si="146"/>
        <v>90.1</v>
      </c>
      <c r="S2313" s="16">
        <f t="shared" si="144"/>
        <v>41736.004502314812</v>
      </c>
      <c r="T2313">
        <f t="shared" si="147"/>
        <v>2014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8323</v>
      </c>
      <c r="P2314" t="s">
        <v>8327</v>
      </c>
      <c r="Q2314" s="11">
        <f t="shared" si="145"/>
        <v>1.0786666666666667</v>
      </c>
      <c r="R2314">
        <f t="shared" si="146"/>
        <v>40.96</v>
      </c>
      <c r="S2314" s="16">
        <f t="shared" si="144"/>
        <v>41716.632847222223</v>
      </c>
      <c r="T2314">
        <f t="shared" si="147"/>
        <v>2014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8323</v>
      </c>
      <c r="P2315" t="s">
        <v>8327</v>
      </c>
      <c r="Q2315" s="11">
        <f t="shared" si="145"/>
        <v>1.7584040000000001</v>
      </c>
      <c r="R2315">
        <f t="shared" si="146"/>
        <v>56</v>
      </c>
      <c r="S2315" s="16">
        <f t="shared" si="144"/>
        <v>41002.958634259259</v>
      </c>
      <c r="T2315">
        <f t="shared" si="147"/>
        <v>2012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8323</v>
      </c>
      <c r="P2316" t="s">
        <v>8327</v>
      </c>
      <c r="Q2316" s="11">
        <f t="shared" si="145"/>
        <v>1.5697000000000001</v>
      </c>
      <c r="R2316">
        <f t="shared" si="146"/>
        <v>37.67</v>
      </c>
      <c r="S2316" s="16">
        <f t="shared" si="144"/>
        <v>41037.551585648151</v>
      </c>
      <c r="T2316">
        <f t="shared" si="147"/>
        <v>2012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8323</v>
      </c>
      <c r="P2317" t="s">
        <v>8327</v>
      </c>
      <c r="Q2317" s="11">
        <f t="shared" si="145"/>
        <v>1.026</v>
      </c>
      <c r="R2317">
        <f t="shared" si="146"/>
        <v>40.08</v>
      </c>
      <c r="S2317" s="16">
        <f t="shared" si="144"/>
        <v>41004.72619212963</v>
      </c>
      <c r="T2317">
        <f t="shared" si="147"/>
        <v>2012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8323</v>
      </c>
      <c r="P2318" t="s">
        <v>8327</v>
      </c>
      <c r="Q2318" s="11">
        <f t="shared" si="145"/>
        <v>1.0404266666666666</v>
      </c>
      <c r="R2318">
        <f t="shared" si="146"/>
        <v>78.03</v>
      </c>
      <c r="S2318" s="16">
        <f t="shared" si="144"/>
        <v>40079.725115740745</v>
      </c>
      <c r="T2318">
        <f t="shared" si="147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8323</v>
      </c>
      <c r="P2319" t="s">
        <v>8327</v>
      </c>
      <c r="Q2319" s="11">
        <f t="shared" si="145"/>
        <v>1.04</v>
      </c>
      <c r="R2319">
        <f t="shared" si="146"/>
        <v>18.91</v>
      </c>
      <c r="S2319" s="16">
        <f t="shared" si="144"/>
        <v>40192.542233796295</v>
      </c>
      <c r="T2319">
        <f t="shared" si="147"/>
        <v>2010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8323</v>
      </c>
      <c r="P2320" t="s">
        <v>8327</v>
      </c>
      <c r="Q2320" s="11">
        <f t="shared" si="145"/>
        <v>1.2105999999999999</v>
      </c>
      <c r="R2320">
        <f t="shared" si="146"/>
        <v>37.130000000000003</v>
      </c>
      <c r="S2320" s="16">
        <f t="shared" si="144"/>
        <v>40050.643680555557</v>
      </c>
      <c r="T2320">
        <f t="shared" si="147"/>
        <v>2009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8323</v>
      </c>
      <c r="P2321" t="s">
        <v>8327</v>
      </c>
      <c r="Q2321" s="11">
        <f t="shared" si="145"/>
        <v>1.077</v>
      </c>
      <c r="R2321">
        <f t="shared" si="146"/>
        <v>41.96</v>
      </c>
      <c r="S2321" s="16">
        <f t="shared" si="144"/>
        <v>41593.082002314812</v>
      </c>
      <c r="T2321">
        <f t="shared" si="147"/>
        <v>2013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8323</v>
      </c>
      <c r="P2322" t="s">
        <v>8327</v>
      </c>
      <c r="Q2322" s="11">
        <f t="shared" si="145"/>
        <v>1.0866</v>
      </c>
      <c r="R2322">
        <f t="shared" si="146"/>
        <v>61.04</v>
      </c>
      <c r="S2322" s="16">
        <f t="shared" si="144"/>
        <v>41696.817129629628</v>
      </c>
      <c r="T2322">
        <f t="shared" si="147"/>
        <v>2014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8334</v>
      </c>
      <c r="P2323" t="s">
        <v>8350</v>
      </c>
      <c r="Q2323" s="11">
        <f t="shared" si="145"/>
        <v>0.39120962394619685</v>
      </c>
      <c r="R2323">
        <f t="shared" si="146"/>
        <v>64.53</v>
      </c>
      <c r="S2323" s="16">
        <f t="shared" si="144"/>
        <v>42799.260428240741</v>
      </c>
      <c r="T2323">
        <f t="shared" si="147"/>
        <v>2017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8334</v>
      </c>
      <c r="P2324" t="s">
        <v>8350</v>
      </c>
      <c r="Q2324" s="11">
        <f t="shared" si="145"/>
        <v>3.1481481481481478E-2</v>
      </c>
      <c r="R2324">
        <f t="shared" si="146"/>
        <v>21.25</v>
      </c>
      <c r="S2324" s="16">
        <f t="shared" si="144"/>
        <v>42804.895474537043</v>
      </c>
      <c r="T2324">
        <f t="shared" si="147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8334</v>
      </c>
      <c r="P2325" t="s">
        <v>8350</v>
      </c>
      <c r="Q2325" s="11">
        <f t="shared" si="145"/>
        <v>0.48</v>
      </c>
      <c r="R2325">
        <f t="shared" si="146"/>
        <v>30</v>
      </c>
      <c r="S2325" s="16">
        <f t="shared" si="144"/>
        <v>42807.755173611105</v>
      </c>
      <c r="T2325">
        <f t="shared" si="147"/>
        <v>2017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8334</v>
      </c>
      <c r="P2326" t="s">
        <v>8350</v>
      </c>
      <c r="Q2326" s="11">
        <f t="shared" si="145"/>
        <v>0.20733333333333334</v>
      </c>
      <c r="R2326">
        <f t="shared" si="146"/>
        <v>25.49</v>
      </c>
      <c r="S2326" s="16">
        <f t="shared" si="144"/>
        <v>42790.885243055556</v>
      </c>
      <c r="T2326">
        <f t="shared" si="147"/>
        <v>2017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8334</v>
      </c>
      <c r="P2327" t="s">
        <v>8350</v>
      </c>
      <c r="Q2327" s="11">
        <f t="shared" si="145"/>
        <v>0.08</v>
      </c>
      <c r="R2327">
        <f t="shared" si="146"/>
        <v>11.43</v>
      </c>
      <c r="S2327" s="16">
        <f t="shared" si="144"/>
        <v>42794.022349537037</v>
      </c>
      <c r="T2327">
        <f t="shared" si="147"/>
        <v>2017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8334</v>
      </c>
      <c r="P2328" t="s">
        <v>8350</v>
      </c>
      <c r="Q2328" s="11">
        <f t="shared" si="145"/>
        <v>7.1999999999999998E-3</v>
      </c>
      <c r="R2328">
        <f t="shared" si="146"/>
        <v>108</v>
      </c>
      <c r="S2328" s="16">
        <f t="shared" si="144"/>
        <v>42804.034120370372</v>
      </c>
      <c r="T2328">
        <f t="shared" si="147"/>
        <v>2017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8334</v>
      </c>
      <c r="P2329" t="s">
        <v>8350</v>
      </c>
      <c r="Q2329" s="11">
        <f t="shared" si="145"/>
        <v>5.2609431428571432</v>
      </c>
      <c r="R2329">
        <f t="shared" si="146"/>
        <v>54.88</v>
      </c>
      <c r="S2329" s="16">
        <f t="shared" si="144"/>
        <v>41842.917129629634</v>
      </c>
      <c r="T2329">
        <f t="shared" si="147"/>
        <v>2014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8334</v>
      </c>
      <c r="P2330" t="s">
        <v>8350</v>
      </c>
      <c r="Q2330" s="11">
        <f t="shared" si="145"/>
        <v>2.5445000000000002</v>
      </c>
      <c r="R2330">
        <f t="shared" si="146"/>
        <v>47.38</v>
      </c>
      <c r="S2330" s="16">
        <f t="shared" si="144"/>
        <v>42139.781678240746</v>
      </c>
      <c r="T2330">
        <f t="shared" si="147"/>
        <v>2015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8334</v>
      </c>
      <c r="P2331" t="s">
        <v>8350</v>
      </c>
      <c r="Q2331" s="11">
        <f t="shared" si="145"/>
        <v>1.0591999999999999</v>
      </c>
      <c r="R2331">
        <f t="shared" si="146"/>
        <v>211.84</v>
      </c>
      <c r="S2331" s="16">
        <f t="shared" si="144"/>
        <v>41807.624374999999</v>
      </c>
      <c r="T2331">
        <f t="shared" si="147"/>
        <v>2014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8334</v>
      </c>
      <c r="P2332" t="s">
        <v>8350</v>
      </c>
      <c r="Q2332" s="11">
        <f t="shared" si="145"/>
        <v>1.0242285714285715</v>
      </c>
      <c r="R2332">
        <f t="shared" si="146"/>
        <v>219.93</v>
      </c>
      <c r="S2332" s="16">
        <f t="shared" si="144"/>
        <v>42332.89980324074</v>
      </c>
      <c r="T2332">
        <f t="shared" si="147"/>
        <v>2015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8334</v>
      </c>
      <c r="P2333" t="s">
        <v>8350</v>
      </c>
      <c r="Q2333" s="11">
        <f t="shared" si="145"/>
        <v>1.4431375</v>
      </c>
      <c r="R2333">
        <f t="shared" si="146"/>
        <v>40.799999999999997</v>
      </c>
      <c r="S2333" s="16">
        <f t="shared" si="144"/>
        <v>41839.005671296298</v>
      </c>
      <c r="T2333">
        <f t="shared" si="147"/>
        <v>2014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8334</v>
      </c>
      <c r="P2334" t="s">
        <v>8350</v>
      </c>
      <c r="Q2334" s="11">
        <f t="shared" si="145"/>
        <v>1.06308</v>
      </c>
      <c r="R2334">
        <f t="shared" si="146"/>
        <v>75.5</v>
      </c>
      <c r="S2334" s="16">
        <f t="shared" si="144"/>
        <v>42011.628136574072</v>
      </c>
      <c r="T2334">
        <f t="shared" si="147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8334</v>
      </c>
      <c r="P2335" t="s">
        <v>8350</v>
      </c>
      <c r="Q2335" s="11">
        <f t="shared" si="145"/>
        <v>2.1216666666666666</v>
      </c>
      <c r="R2335">
        <f t="shared" si="146"/>
        <v>13.54</v>
      </c>
      <c r="S2335" s="16">
        <f t="shared" si="144"/>
        <v>41767.650347222225</v>
      </c>
      <c r="T2335">
        <f t="shared" si="147"/>
        <v>2014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8334</v>
      </c>
      <c r="P2336" t="s">
        <v>8350</v>
      </c>
      <c r="Q2336" s="11">
        <f t="shared" si="145"/>
        <v>1.0195000000000001</v>
      </c>
      <c r="R2336">
        <f t="shared" si="146"/>
        <v>60.87</v>
      </c>
      <c r="S2336" s="16">
        <f t="shared" si="144"/>
        <v>41918.670115740737</v>
      </c>
      <c r="T2336">
        <f t="shared" si="147"/>
        <v>2014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8334</v>
      </c>
      <c r="P2337" t="s">
        <v>8350</v>
      </c>
      <c r="Q2337" s="11">
        <f t="shared" si="145"/>
        <v>1.0227200000000001</v>
      </c>
      <c r="R2337">
        <f t="shared" si="146"/>
        <v>115.69</v>
      </c>
      <c r="S2337" s="16">
        <f t="shared" si="144"/>
        <v>41771.572256944448</v>
      </c>
      <c r="T2337">
        <f t="shared" si="147"/>
        <v>2014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8334</v>
      </c>
      <c r="P2338" t="s">
        <v>8350</v>
      </c>
      <c r="Q2338" s="11">
        <f t="shared" si="145"/>
        <v>5.2073254999999996</v>
      </c>
      <c r="R2338">
        <f t="shared" si="146"/>
        <v>48.1</v>
      </c>
      <c r="S2338" s="16">
        <f t="shared" si="144"/>
        <v>41666.924710648149</v>
      </c>
      <c r="T2338">
        <f t="shared" si="147"/>
        <v>2014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8334</v>
      </c>
      <c r="P2339" t="s">
        <v>8350</v>
      </c>
      <c r="Q2339" s="11">
        <f t="shared" si="145"/>
        <v>1.1065833333333333</v>
      </c>
      <c r="R2339">
        <f t="shared" si="146"/>
        <v>74.180000000000007</v>
      </c>
      <c r="S2339" s="16">
        <f t="shared" si="144"/>
        <v>41786.640543981484</v>
      </c>
      <c r="T2339">
        <f t="shared" si="147"/>
        <v>2014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8334</v>
      </c>
      <c r="P2340" t="s">
        <v>8350</v>
      </c>
      <c r="Q2340" s="11">
        <f t="shared" si="145"/>
        <v>1.0114333333333334</v>
      </c>
      <c r="R2340">
        <f t="shared" si="146"/>
        <v>123.35</v>
      </c>
      <c r="S2340" s="16">
        <f t="shared" si="144"/>
        <v>41789.896805555552</v>
      </c>
      <c r="T2340">
        <f t="shared" si="147"/>
        <v>2014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8334</v>
      </c>
      <c r="P2341" t="s">
        <v>8350</v>
      </c>
      <c r="Q2341" s="11">
        <f t="shared" si="145"/>
        <v>2.9420799999999998</v>
      </c>
      <c r="R2341">
        <f t="shared" si="146"/>
        <v>66.62</v>
      </c>
      <c r="S2341" s="16">
        <f t="shared" si="144"/>
        <v>42692.79987268518</v>
      </c>
      <c r="T2341">
        <f t="shared" si="147"/>
        <v>2016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8334</v>
      </c>
      <c r="P2342" t="s">
        <v>8350</v>
      </c>
      <c r="Q2342" s="11">
        <f t="shared" si="145"/>
        <v>1.0577749999999999</v>
      </c>
      <c r="R2342">
        <f t="shared" si="146"/>
        <v>104.99</v>
      </c>
      <c r="S2342" s="16">
        <f t="shared" si="144"/>
        <v>42643.642800925925</v>
      </c>
      <c r="T2342">
        <f t="shared" si="147"/>
        <v>2016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8317</v>
      </c>
      <c r="P2343" t="s">
        <v>8318</v>
      </c>
      <c r="Q2343" s="11">
        <f t="shared" si="145"/>
        <v>0</v>
      </c>
      <c r="R2343">
        <f t="shared" si="146"/>
        <v>0</v>
      </c>
      <c r="S2343" s="16">
        <f t="shared" si="144"/>
        <v>42167.813703703709</v>
      </c>
      <c r="T2343">
        <f t="shared" si="147"/>
        <v>2015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8317</v>
      </c>
      <c r="P2344" t="s">
        <v>8318</v>
      </c>
      <c r="Q2344" s="11">
        <f t="shared" si="145"/>
        <v>0</v>
      </c>
      <c r="R2344">
        <f t="shared" si="146"/>
        <v>0</v>
      </c>
      <c r="S2344" s="16">
        <f t="shared" si="144"/>
        <v>41897.702199074076</v>
      </c>
      <c r="T2344">
        <f t="shared" si="147"/>
        <v>2014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8317</v>
      </c>
      <c r="P2345" t="s">
        <v>8318</v>
      </c>
      <c r="Q2345" s="11">
        <f t="shared" si="145"/>
        <v>0.03</v>
      </c>
      <c r="R2345">
        <f t="shared" si="146"/>
        <v>300</v>
      </c>
      <c r="S2345" s="16">
        <f t="shared" si="144"/>
        <v>42327.825289351851</v>
      </c>
      <c r="T2345">
        <f t="shared" si="147"/>
        <v>2015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8317</v>
      </c>
      <c r="P2346" t="s">
        <v>8318</v>
      </c>
      <c r="Q2346" s="11">
        <f t="shared" si="145"/>
        <v>1E-3</v>
      </c>
      <c r="R2346">
        <f t="shared" si="146"/>
        <v>1</v>
      </c>
      <c r="S2346" s="16">
        <f t="shared" si="144"/>
        <v>42515.727650462963</v>
      </c>
      <c r="T2346">
        <f t="shared" si="147"/>
        <v>2016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8317</v>
      </c>
      <c r="P2347" t="s">
        <v>8318</v>
      </c>
      <c r="Q2347" s="11">
        <f t="shared" si="145"/>
        <v>0</v>
      </c>
      <c r="R2347">
        <f t="shared" si="146"/>
        <v>0</v>
      </c>
      <c r="S2347" s="16">
        <f t="shared" si="144"/>
        <v>42060.001805555556</v>
      </c>
      <c r="T2347">
        <f t="shared" si="147"/>
        <v>2015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8317</v>
      </c>
      <c r="P2348" t="s">
        <v>8318</v>
      </c>
      <c r="Q2348" s="11">
        <f t="shared" si="145"/>
        <v>6.4999999999999997E-4</v>
      </c>
      <c r="R2348">
        <f t="shared" si="146"/>
        <v>13</v>
      </c>
      <c r="S2348" s="16">
        <f t="shared" si="144"/>
        <v>42615.79896990741</v>
      </c>
      <c r="T2348">
        <f t="shared" si="147"/>
        <v>2016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8317</v>
      </c>
      <c r="P2349" t="s">
        <v>8318</v>
      </c>
      <c r="Q2349" s="11">
        <f t="shared" si="145"/>
        <v>1.4999999999999999E-2</v>
      </c>
      <c r="R2349">
        <f t="shared" si="146"/>
        <v>15</v>
      </c>
      <c r="S2349" s="16">
        <f t="shared" si="144"/>
        <v>42577.607361111113</v>
      </c>
      <c r="T2349">
        <f t="shared" si="147"/>
        <v>2016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8317</v>
      </c>
      <c r="P2350" t="s">
        <v>8318</v>
      </c>
      <c r="Q2350" s="11">
        <f t="shared" si="145"/>
        <v>3.8571428571428572E-3</v>
      </c>
      <c r="R2350">
        <f t="shared" si="146"/>
        <v>54</v>
      </c>
      <c r="S2350" s="16">
        <f t="shared" si="144"/>
        <v>42360.932152777779</v>
      </c>
      <c r="T2350">
        <f t="shared" si="147"/>
        <v>2015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8317</v>
      </c>
      <c r="P2351" t="s">
        <v>8318</v>
      </c>
      <c r="Q2351" s="11">
        <f t="shared" si="145"/>
        <v>0</v>
      </c>
      <c r="R2351">
        <f t="shared" si="146"/>
        <v>0</v>
      </c>
      <c r="S2351" s="16">
        <f t="shared" si="144"/>
        <v>42198.775787037041</v>
      </c>
      <c r="T2351">
        <f t="shared" si="147"/>
        <v>2015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8317</v>
      </c>
      <c r="P2352" t="s">
        <v>8318</v>
      </c>
      <c r="Q2352" s="11">
        <f t="shared" si="145"/>
        <v>0</v>
      </c>
      <c r="R2352">
        <f t="shared" si="146"/>
        <v>0</v>
      </c>
      <c r="S2352" s="16">
        <f t="shared" si="144"/>
        <v>42708.842245370368</v>
      </c>
      <c r="T2352">
        <f t="shared" si="147"/>
        <v>2016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8317</v>
      </c>
      <c r="P2353" t="s">
        <v>8318</v>
      </c>
      <c r="Q2353" s="11">
        <f t="shared" si="145"/>
        <v>5.7142857142857143E-3</v>
      </c>
      <c r="R2353">
        <f t="shared" si="146"/>
        <v>15.43</v>
      </c>
      <c r="S2353" s="16">
        <f t="shared" si="144"/>
        <v>42094.101145833338</v>
      </c>
      <c r="T2353">
        <f t="shared" si="147"/>
        <v>2015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8317</v>
      </c>
      <c r="P2354" t="s">
        <v>8318</v>
      </c>
      <c r="Q2354" s="11">
        <f t="shared" si="145"/>
        <v>0</v>
      </c>
      <c r="R2354">
        <f t="shared" si="146"/>
        <v>0</v>
      </c>
      <c r="S2354" s="16">
        <f t="shared" si="144"/>
        <v>42101.633703703701</v>
      </c>
      <c r="T2354">
        <f t="shared" si="147"/>
        <v>2015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8317</v>
      </c>
      <c r="P2355" t="s">
        <v>8318</v>
      </c>
      <c r="Q2355" s="11">
        <f t="shared" si="145"/>
        <v>0</v>
      </c>
      <c r="R2355">
        <f t="shared" si="146"/>
        <v>0</v>
      </c>
      <c r="S2355" s="16">
        <f t="shared" si="144"/>
        <v>42103.676180555558</v>
      </c>
      <c r="T2355">
        <f t="shared" si="147"/>
        <v>2015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8317</v>
      </c>
      <c r="P2356" t="s">
        <v>8318</v>
      </c>
      <c r="Q2356" s="11">
        <f t="shared" si="145"/>
        <v>7.1428571428571429E-4</v>
      </c>
      <c r="R2356">
        <f t="shared" si="146"/>
        <v>25</v>
      </c>
      <c r="S2356" s="16">
        <f t="shared" si="144"/>
        <v>41954.722916666666</v>
      </c>
      <c r="T2356">
        <f t="shared" si="147"/>
        <v>2014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8317</v>
      </c>
      <c r="P2357" t="s">
        <v>8318</v>
      </c>
      <c r="Q2357" s="11">
        <f t="shared" si="145"/>
        <v>6.875E-3</v>
      </c>
      <c r="R2357">
        <f t="shared" si="146"/>
        <v>27.5</v>
      </c>
      <c r="S2357" s="16">
        <f t="shared" si="144"/>
        <v>42096.918240740735</v>
      </c>
      <c r="T2357">
        <f t="shared" si="147"/>
        <v>2015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8317</v>
      </c>
      <c r="P2358" t="s">
        <v>8318</v>
      </c>
      <c r="Q2358" s="11">
        <f t="shared" si="145"/>
        <v>0</v>
      </c>
      <c r="R2358">
        <f t="shared" si="146"/>
        <v>0</v>
      </c>
      <c r="S2358" s="16">
        <f t="shared" si="144"/>
        <v>42130.78361111111</v>
      </c>
      <c r="T2358">
        <f t="shared" si="147"/>
        <v>2015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8317</v>
      </c>
      <c r="P2359" t="s">
        <v>8318</v>
      </c>
      <c r="Q2359" s="11">
        <f t="shared" si="145"/>
        <v>0</v>
      </c>
      <c r="R2359">
        <f t="shared" si="146"/>
        <v>0</v>
      </c>
      <c r="S2359" s="16">
        <f t="shared" si="144"/>
        <v>42264.620115740734</v>
      </c>
      <c r="T2359">
        <f t="shared" si="147"/>
        <v>2015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8317</v>
      </c>
      <c r="P2360" t="s">
        <v>8318</v>
      </c>
      <c r="Q2360" s="11">
        <f t="shared" si="145"/>
        <v>0</v>
      </c>
      <c r="R2360">
        <f t="shared" si="146"/>
        <v>0</v>
      </c>
      <c r="S2360" s="16">
        <f t="shared" si="144"/>
        <v>41978.930972222224</v>
      </c>
      <c r="T2360">
        <f t="shared" si="147"/>
        <v>2014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8317</v>
      </c>
      <c r="P2361" t="s">
        <v>8318</v>
      </c>
      <c r="Q2361" s="11">
        <f t="shared" si="145"/>
        <v>0.14680000000000001</v>
      </c>
      <c r="R2361">
        <f t="shared" si="146"/>
        <v>367</v>
      </c>
      <c r="S2361" s="16">
        <f t="shared" si="144"/>
        <v>42159.649583333332</v>
      </c>
      <c r="T2361">
        <f t="shared" si="147"/>
        <v>2015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8317</v>
      </c>
      <c r="P2362" t="s">
        <v>8318</v>
      </c>
      <c r="Q2362" s="11">
        <f t="shared" si="145"/>
        <v>4.0000000000000002E-4</v>
      </c>
      <c r="R2362">
        <f t="shared" si="146"/>
        <v>2</v>
      </c>
      <c r="S2362" s="16">
        <f t="shared" si="144"/>
        <v>42377.70694444445</v>
      </c>
      <c r="T2362">
        <f t="shared" si="147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8317</v>
      </c>
      <c r="P2363" t="s">
        <v>8318</v>
      </c>
      <c r="Q2363" s="11">
        <f t="shared" si="145"/>
        <v>0</v>
      </c>
      <c r="R2363">
        <f t="shared" si="146"/>
        <v>0</v>
      </c>
      <c r="S2363" s="16">
        <f t="shared" si="144"/>
        <v>42466.858888888892</v>
      </c>
      <c r="T2363">
        <f t="shared" si="147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8317</v>
      </c>
      <c r="P2364" t="s">
        <v>8318</v>
      </c>
      <c r="Q2364" s="11">
        <f t="shared" si="145"/>
        <v>0.2857142857142857</v>
      </c>
      <c r="R2364">
        <f t="shared" si="146"/>
        <v>60</v>
      </c>
      <c r="S2364" s="16">
        <f t="shared" si="144"/>
        <v>41954.688310185185</v>
      </c>
      <c r="T2364">
        <f t="shared" si="147"/>
        <v>2014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8317</v>
      </c>
      <c r="P2365" t="s">
        <v>8318</v>
      </c>
      <c r="Q2365" s="11">
        <f t="shared" si="145"/>
        <v>0</v>
      </c>
      <c r="R2365">
        <f t="shared" si="146"/>
        <v>0</v>
      </c>
      <c r="S2365" s="16">
        <f t="shared" si="144"/>
        <v>42322.011574074073</v>
      </c>
      <c r="T2365">
        <f t="shared" si="147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8317</v>
      </c>
      <c r="P2366" t="s">
        <v>8318</v>
      </c>
      <c r="Q2366" s="11">
        <f t="shared" si="145"/>
        <v>0</v>
      </c>
      <c r="R2366">
        <f t="shared" si="146"/>
        <v>0</v>
      </c>
      <c r="S2366" s="16">
        <f t="shared" si="144"/>
        <v>42248.934675925921</v>
      </c>
      <c r="T2366">
        <f t="shared" si="147"/>
        <v>2015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8317</v>
      </c>
      <c r="P2367" t="s">
        <v>8318</v>
      </c>
      <c r="Q2367" s="11">
        <f t="shared" si="145"/>
        <v>0</v>
      </c>
      <c r="R2367">
        <f t="shared" si="146"/>
        <v>0</v>
      </c>
      <c r="S2367" s="16">
        <f t="shared" si="144"/>
        <v>42346.736400462964</v>
      </c>
      <c r="T2367">
        <f t="shared" si="147"/>
        <v>2015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8317</v>
      </c>
      <c r="P2368" t="s">
        <v>8318</v>
      </c>
      <c r="Q2368" s="11">
        <f t="shared" si="145"/>
        <v>0.1052</v>
      </c>
      <c r="R2368">
        <f t="shared" si="146"/>
        <v>97.41</v>
      </c>
      <c r="S2368" s="16">
        <f t="shared" si="144"/>
        <v>42268.531631944439</v>
      </c>
      <c r="T2368">
        <f t="shared" si="147"/>
        <v>2015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8317</v>
      </c>
      <c r="P2369" t="s">
        <v>8318</v>
      </c>
      <c r="Q2369" s="11">
        <f t="shared" si="145"/>
        <v>1.34E-2</v>
      </c>
      <c r="R2369">
        <f t="shared" si="146"/>
        <v>47.86</v>
      </c>
      <c r="S2369" s="16">
        <f t="shared" si="144"/>
        <v>42425.970092592594</v>
      </c>
      <c r="T2369">
        <f t="shared" si="147"/>
        <v>2016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8317</v>
      </c>
      <c r="P2370" t="s">
        <v>8318</v>
      </c>
      <c r="Q2370" s="11">
        <f t="shared" si="145"/>
        <v>2.5000000000000001E-3</v>
      </c>
      <c r="R2370">
        <f t="shared" si="146"/>
        <v>50</v>
      </c>
      <c r="S2370" s="16">
        <f t="shared" ref="S2370:S2433" si="148">(((J2370/60)/60)/24)+DATE(1970,1,1)</f>
        <v>42063.721817129626</v>
      </c>
      <c r="T2370">
        <f t="shared" si="147"/>
        <v>2015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8317</v>
      </c>
      <c r="P2371" t="s">
        <v>8318</v>
      </c>
      <c r="Q2371" s="11">
        <f t="shared" ref="Q2371:Q2434" si="149">E2371/D2371</f>
        <v>0</v>
      </c>
      <c r="R2371">
        <f t="shared" ref="R2371:R2434" si="150">IFERROR(ROUND(E2371/L2371,2),0)</f>
        <v>0</v>
      </c>
      <c r="S2371" s="16">
        <f t="shared" si="148"/>
        <v>42380.812627314815</v>
      </c>
      <c r="T2371">
        <f t="shared" ref="T2371:T2434" si="151">YEAR(S2371)</f>
        <v>2016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8317</v>
      </c>
      <c r="P2372" t="s">
        <v>8318</v>
      </c>
      <c r="Q2372" s="11">
        <f t="shared" si="149"/>
        <v>3.2799999999999999E-3</v>
      </c>
      <c r="R2372">
        <f t="shared" si="150"/>
        <v>20.5</v>
      </c>
      <c r="S2372" s="16">
        <f t="shared" si="148"/>
        <v>41961.18913194444</v>
      </c>
      <c r="T2372">
        <f t="shared" si="151"/>
        <v>2014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8317</v>
      </c>
      <c r="P2373" t="s">
        <v>8318</v>
      </c>
      <c r="Q2373" s="11">
        <f t="shared" si="149"/>
        <v>0</v>
      </c>
      <c r="R2373">
        <f t="shared" si="150"/>
        <v>0</v>
      </c>
      <c r="S2373" s="16">
        <f t="shared" si="148"/>
        <v>42150.777731481481</v>
      </c>
      <c r="T2373">
        <f t="shared" si="151"/>
        <v>2015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8317</v>
      </c>
      <c r="P2374" t="s">
        <v>8318</v>
      </c>
      <c r="Q2374" s="11">
        <f t="shared" si="149"/>
        <v>3.272727272727273E-2</v>
      </c>
      <c r="R2374">
        <f t="shared" si="150"/>
        <v>30</v>
      </c>
      <c r="S2374" s="16">
        <f t="shared" si="148"/>
        <v>42088.069108796291</v>
      </c>
      <c r="T2374">
        <f t="shared" si="151"/>
        <v>2015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8317</v>
      </c>
      <c r="P2375" t="s">
        <v>8318</v>
      </c>
      <c r="Q2375" s="11">
        <f t="shared" si="149"/>
        <v>5.8823529411764708E-5</v>
      </c>
      <c r="R2375">
        <f t="shared" si="150"/>
        <v>50</v>
      </c>
      <c r="S2375" s="16">
        <f t="shared" si="148"/>
        <v>42215.662314814821</v>
      </c>
      <c r="T2375">
        <f t="shared" si="151"/>
        <v>2015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8317</v>
      </c>
      <c r="P2376" t="s">
        <v>8318</v>
      </c>
      <c r="Q2376" s="11">
        <f t="shared" si="149"/>
        <v>4.5454545454545455E-4</v>
      </c>
      <c r="R2376">
        <f t="shared" si="150"/>
        <v>10</v>
      </c>
      <c r="S2376" s="16">
        <f t="shared" si="148"/>
        <v>42017.843287037031</v>
      </c>
      <c r="T2376">
        <f t="shared" si="151"/>
        <v>2015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8317</v>
      </c>
      <c r="P2377" t="s">
        <v>8318</v>
      </c>
      <c r="Q2377" s="11">
        <f t="shared" si="149"/>
        <v>0</v>
      </c>
      <c r="R2377">
        <f t="shared" si="150"/>
        <v>0</v>
      </c>
      <c r="S2377" s="16">
        <f t="shared" si="148"/>
        <v>42592.836076388892</v>
      </c>
      <c r="T2377">
        <f t="shared" si="151"/>
        <v>2016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8317</v>
      </c>
      <c r="P2378" t="s">
        <v>8318</v>
      </c>
      <c r="Q2378" s="11">
        <f t="shared" si="149"/>
        <v>0.10877666666666666</v>
      </c>
      <c r="R2378">
        <f t="shared" si="150"/>
        <v>81.58</v>
      </c>
      <c r="S2378" s="16">
        <f t="shared" si="148"/>
        <v>42318.925532407404</v>
      </c>
      <c r="T2378">
        <f t="shared" si="151"/>
        <v>2015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8317</v>
      </c>
      <c r="P2379" t="s">
        <v>8318</v>
      </c>
      <c r="Q2379" s="11">
        <f t="shared" si="149"/>
        <v>0</v>
      </c>
      <c r="R2379">
        <f t="shared" si="150"/>
        <v>0</v>
      </c>
      <c r="S2379" s="16">
        <f t="shared" si="148"/>
        <v>42669.870173611111</v>
      </c>
      <c r="T2379">
        <f t="shared" si="151"/>
        <v>2016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8317</v>
      </c>
      <c r="P2380" t="s">
        <v>8318</v>
      </c>
      <c r="Q2380" s="11">
        <f t="shared" si="149"/>
        <v>0</v>
      </c>
      <c r="R2380">
        <f t="shared" si="150"/>
        <v>0</v>
      </c>
      <c r="S2380" s="16">
        <f t="shared" si="148"/>
        <v>42213.013078703705</v>
      </c>
      <c r="T2380">
        <f t="shared" si="151"/>
        <v>2015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8317</v>
      </c>
      <c r="P2381" t="s">
        <v>8318</v>
      </c>
      <c r="Q2381" s="11">
        <f t="shared" si="149"/>
        <v>0</v>
      </c>
      <c r="R2381">
        <f t="shared" si="150"/>
        <v>0</v>
      </c>
      <c r="S2381" s="16">
        <f t="shared" si="148"/>
        <v>42237.016388888893</v>
      </c>
      <c r="T2381">
        <f t="shared" si="151"/>
        <v>2015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8317</v>
      </c>
      <c r="P2382" t="s">
        <v>8318</v>
      </c>
      <c r="Q2382" s="11">
        <f t="shared" si="149"/>
        <v>3.6666666666666666E-3</v>
      </c>
      <c r="R2382">
        <f t="shared" si="150"/>
        <v>18.329999999999998</v>
      </c>
      <c r="S2382" s="16">
        <f t="shared" si="148"/>
        <v>42248.793310185181</v>
      </c>
      <c r="T2382">
        <f t="shared" si="151"/>
        <v>2015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8317</v>
      </c>
      <c r="P2383" t="s">
        <v>8318</v>
      </c>
      <c r="Q2383" s="11">
        <f t="shared" si="149"/>
        <v>1.8193398957730169E-2</v>
      </c>
      <c r="R2383">
        <f t="shared" si="150"/>
        <v>224.43</v>
      </c>
      <c r="S2383" s="16">
        <f t="shared" si="148"/>
        <v>42074.935740740737</v>
      </c>
      <c r="T2383">
        <f t="shared" si="151"/>
        <v>2015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8317</v>
      </c>
      <c r="P2384" t="s">
        <v>8318</v>
      </c>
      <c r="Q2384" s="11">
        <f t="shared" si="149"/>
        <v>2.5000000000000001E-2</v>
      </c>
      <c r="R2384">
        <f t="shared" si="150"/>
        <v>37.5</v>
      </c>
      <c r="S2384" s="16">
        <f t="shared" si="148"/>
        <v>42195.187534722223</v>
      </c>
      <c r="T2384">
        <f t="shared" si="151"/>
        <v>2015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8317</v>
      </c>
      <c r="P2385" t="s">
        <v>8318</v>
      </c>
      <c r="Q2385" s="11">
        <f t="shared" si="149"/>
        <v>4.3499999999999997E-2</v>
      </c>
      <c r="R2385">
        <f t="shared" si="150"/>
        <v>145</v>
      </c>
      <c r="S2385" s="16">
        <f t="shared" si="148"/>
        <v>42027.056793981479</v>
      </c>
      <c r="T2385">
        <f t="shared" si="151"/>
        <v>2015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8317</v>
      </c>
      <c r="P2386" t="s">
        <v>8318</v>
      </c>
      <c r="Q2386" s="11">
        <f t="shared" si="149"/>
        <v>8.0000000000000002E-3</v>
      </c>
      <c r="R2386">
        <f t="shared" si="150"/>
        <v>1</v>
      </c>
      <c r="S2386" s="16">
        <f t="shared" si="148"/>
        <v>41927.067627314813</v>
      </c>
      <c r="T2386">
        <f t="shared" si="151"/>
        <v>2014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8317</v>
      </c>
      <c r="P2387" t="s">
        <v>8318</v>
      </c>
      <c r="Q2387" s="11">
        <f t="shared" si="149"/>
        <v>1.2123076923076924E-2</v>
      </c>
      <c r="R2387">
        <f t="shared" si="150"/>
        <v>112.57</v>
      </c>
      <c r="S2387" s="16">
        <f t="shared" si="148"/>
        <v>42191.70175925926</v>
      </c>
      <c r="T2387">
        <f t="shared" si="151"/>
        <v>2015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8317</v>
      </c>
      <c r="P2388" t="s">
        <v>8318</v>
      </c>
      <c r="Q2388" s="11">
        <f t="shared" si="149"/>
        <v>0</v>
      </c>
      <c r="R2388">
        <f t="shared" si="150"/>
        <v>0</v>
      </c>
      <c r="S2388" s="16">
        <f t="shared" si="148"/>
        <v>41954.838240740741</v>
      </c>
      <c r="T2388">
        <f t="shared" si="151"/>
        <v>2014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8317</v>
      </c>
      <c r="P2389" t="s">
        <v>8318</v>
      </c>
      <c r="Q2389" s="11">
        <f t="shared" si="149"/>
        <v>6.8399999999999997E-3</v>
      </c>
      <c r="R2389">
        <f t="shared" si="150"/>
        <v>342</v>
      </c>
      <c r="S2389" s="16">
        <f t="shared" si="148"/>
        <v>42528.626620370371</v>
      </c>
      <c r="T2389">
        <f t="shared" si="151"/>
        <v>2016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8317</v>
      </c>
      <c r="P2390" t="s">
        <v>8318</v>
      </c>
      <c r="Q2390" s="11">
        <f t="shared" si="149"/>
        <v>1.2513513513513513E-2</v>
      </c>
      <c r="R2390">
        <f t="shared" si="150"/>
        <v>57.88</v>
      </c>
      <c r="S2390" s="16">
        <f t="shared" si="148"/>
        <v>41989.853692129633</v>
      </c>
      <c r="T2390">
        <f t="shared" si="151"/>
        <v>2014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8317</v>
      </c>
      <c r="P2391" t="s">
        <v>8318</v>
      </c>
      <c r="Q2391" s="11">
        <f t="shared" si="149"/>
        <v>1.8749999999999999E-3</v>
      </c>
      <c r="R2391">
        <f t="shared" si="150"/>
        <v>30</v>
      </c>
      <c r="S2391" s="16">
        <f t="shared" si="148"/>
        <v>42179.653379629628</v>
      </c>
      <c r="T2391">
        <f t="shared" si="151"/>
        <v>2015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8317</v>
      </c>
      <c r="P2392" t="s">
        <v>8318</v>
      </c>
      <c r="Q2392" s="11">
        <f t="shared" si="149"/>
        <v>0</v>
      </c>
      <c r="R2392">
        <f t="shared" si="150"/>
        <v>0</v>
      </c>
      <c r="S2392" s="16">
        <f t="shared" si="148"/>
        <v>41968.262314814812</v>
      </c>
      <c r="T2392">
        <f t="shared" si="151"/>
        <v>2014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8317</v>
      </c>
      <c r="P2393" t="s">
        <v>8318</v>
      </c>
      <c r="Q2393" s="11">
        <f t="shared" si="149"/>
        <v>1.25E-3</v>
      </c>
      <c r="R2393">
        <f t="shared" si="150"/>
        <v>25</v>
      </c>
      <c r="S2393" s="16">
        <f t="shared" si="148"/>
        <v>42064.794490740736</v>
      </c>
      <c r="T2393">
        <f t="shared" si="151"/>
        <v>2015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8317</v>
      </c>
      <c r="P2394" t="s">
        <v>8318</v>
      </c>
      <c r="Q2394" s="11">
        <f t="shared" si="149"/>
        <v>0</v>
      </c>
      <c r="R2394">
        <f t="shared" si="150"/>
        <v>0</v>
      </c>
      <c r="S2394" s="16">
        <f t="shared" si="148"/>
        <v>42276.120636574073</v>
      </c>
      <c r="T2394">
        <f t="shared" si="151"/>
        <v>2015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8317</v>
      </c>
      <c r="P2395" t="s">
        <v>8318</v>
      </c>
      <c r="Q2395" s="11">
        <f t="shared" si="149"/>
        <v>5.0000000000000001E-4</v>
      </c>
      <c r="R2395">
        <f t="shared" si="150"/>
        <v>50</v>
      </c>
      <c r="S2395" s="16">
        <f t="shared" si="148"/>
        <v>42194.648344907408</v>
      </c>
      <c r="T2395">
        <f t="shared" si="151"/>
        <v>2015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8317</v>
      </c>
      <c r="P2396" t="s">
        <v>8318</v>
      </c>
      <c r="Q2396" s="11">
        <f t="shared" si="149"/>
        <v>5.9999999999999995E-4</v>
      </c>
      <c r="R2396">
        <f t="shared" si="150"/>
        <v>1.5</v>
      </c>
      <c r="S2396" s="16">
        <f t="shared" si="148"/>
        <v>42031.362187499995</v>
      </c>
      <c r="T2396">
        <f t="shared" si="151"/>
        <v>2015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8317</v>
      </c>
      <c r="P2397" t="s">
        <v>8318</v>
      </c>
      <c r="Q2397" s="11">
        <f t="shared" si="149"/>
        <v>0</v>
      </c>
      <c r="R2397">
        <f t="shared" si="150"/>
        <v>0</v>
      </c>
      <c r="S2397" s="16">
        <f t="shared" si="148"/>
        <v>42717.121377314819</v>
      </c>
      <c r="T2397">
        <f t="shared" si="151"/>
        <v>2016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8317</v>
      </c>
      <c r="P2398" t="s">
        <v>8318</v>
      </c>
      <c r="Q2398" s="11">
        <f t="shared" si="149"/>
        <v>2E-3</v>
      </c>
      <c r="R2398">
        <f t="shared" si="150"/>
        <v>10</v>
      </c>
      <c r="S2398" s="16">
        <f t="shared" si="148"/>
        <v>42262.849050925928</v>
      </c>
      <c r="T2398">
        <f t="shared" si="151"/>
        <v>2015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8317</v>
      </c>
      <c r="P2399" t="s">
        <v>8318</v>
      </c>
      <c r="Q2399" s="11">
        <f t="shared" si="149"/>
        <v>0</v>
      </c>
      <c r="R2399">
        <f t="shared" si="150"/>
        <v>0</v>
      </c>
      <c r="S2399" s="16">
        <f t="shared" si="148"/>
        <v>41976.88490740741</v>
      </c>
      <c r="T2399">
        <f t="shared" si="151"/>
        <v>2014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8317</v>
      </c>
      <c r="P2400" t="s">
        <v>8318</v>
      </c>
      <c r="Q2400" s="11">
        <f t="shared" si="149"/>
        <v>0</v>
      </c>
      <c r="R2400">
        <f t="shared" si="150"/>
        <v>0</v>
      </c>
      <c r="S2400" s="16">
        <f t="shared" si="148"/>
        <v>42157.916481481487</v>
      </c>
      <c r="T2400">
        <f t="shared" si="151"/>
        <v>2015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8317</v>
      </c>
      <c r="P2401" t="s">
        <v>8318</v>
      </c>
      <c r="Q2401" s="11">
        <f t="shared" si="149"/>
        <v>0</v>
      </c>
      <c r="R2401">
        <f t="shared" si="150"/>
        <v>0</v>
      </c>
      <c r="S2401" s="16">
        <f t="shared" si="148"/>
        <v>41956.853078703702</v>
      </c>
      <c r="T2401">
        <f t="shared" si="151"/>
        <v>2014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8317</v>
      </c>
      <c r="P2402" t="s">
        <v>8318</v>
      </c>
      <c r="Q2402" s="11">
        <f t="shared" si="149"/>
        <v>0</v>
      </c>
      <c r="R2402">
        <f t="shared" si="150"/>
        <v>0</v>
      </c>
      <c r="S2402" s="16">
        <f t="shared" si="148"/>
        <v>42444.268101851849</v>
      </c>
      <c r="T2402">
        <f t="shared" si="151"/>
        <v>2016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8334</v>
      </c>
      <c r="P2403" t="s">
        <v>8335</v>
      </c>
      <c r="Q2403" s="11">
        <f t="shared" si="149"/>
        <v>7.1785714285714283E-3</v>
      </c>
      <c r="R2403">
        <f t="shared" si="150"/>
        <v>22.33</v>
      </c>
      <c r="S2403" s="16">
        <f t="shared" si="148"/>
        <v>42374.822870370372</v>
      </c>
      <c r="T2403">
        <f t="shared" si="151"/>
        <v>2016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8334</v>
      </c>
      <c r="P2404" t="s">
        <v>8335</v>
      </c>
      <c r="Q2404" s="11">
        <f t="shared" si="149"/>
        <v>4.3333333333333331E-3</v>
      </c>
      <c r="R2404">
        <f t="shared" si="150"/>
        <v>52</v>
      </c>
      <c r="S2404" s="16">
        <f t="shared" si="148"/>
        <v>42107.679756944446</v>
      </c>
      <c r="T2404">
        <f t="shared" si="151"/>
        <v>2015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8334</v>
      </c>
      <c r="P2405" t="s">
        <v>8335</v>
      </c>
      <c r="Q2405" s="11">
        <f t="shared" si="149"/>
        <v>0.16833333333333333</v>
      </c>
      <c r="R2405">
        <f t="shared" si="150"/>
        <v>16.829999999999998</v>
      </c>
      <c r="S2405" s="16">
        <f t="shared" si="148"/>
        <v>42399.882615740738</v>
      </c>
      <c r="T2405">
        <f t="shared" si="151"/>
        <v>2016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8334</v>
      </c>
      <c r="P2406" t="s">
        <v>8335</v>
      </c>
      <c r="Q2406" s="11">
        <f t="shared" si="149"/>
        <v>0</v>
      </c>
      <c r="R2406">
        <f t="shared" si="150"/>
        <v>0</v>
      </c>
      <c r="S2406" s="16">
        <f t="shared" si="148"/>
        <v>42342.03943287037</v>
      </c>
      <c r="T2406">
        <f t="shared" si="151"/>
        <v>2015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8334</v>
      </c>
      <c r="P2407" t="s">
        <v>8335</v>
      </c>
      <c r="Q2407" s="11">
        <f t="shared" si="149"/>
        <v>0.22520000000000001</v>
      </c>
      <c r="R2407">
        <f t="shared" si="150"/>
        <v>56.3</v>
      </c>
      <c r="S2407" s="16">
        <f t="shared" si="148"/>
        <v>42595.585358796292</v>
      </c>
      <c r="T2407">
        <f t="shared" si="151"/>
        <v>2016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8334</v>
      </c>
      <c r="P2408" t="s">
        <v>8335</v>
      </c>
      <c r="Q2408" s="11">
        <f t="shared" si="149"/>
        <v>0.41384615384615386</v>
      </c>
      <c r="R2408">
        <f t="shared" si="150"/>
        <v>84.06</v>
      </c>
      <c r="S2408" s="16">
        <f t="shared" si="148"/>
        <v>41983.110995370371</v>
      </c>
      <c r="T2408">
        <f t="shared" si="151"/>
        <v>2014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8334</v>
      </c>
      <c r="P2409" t="s">
        <v>8335</v>
      </c>
      <c r="Q2409" s="11">
        <f t="shared" si="149"/>
        <v>0.25259090909090909</v>
      </c>
      <c r="R2409">
        <f t="shared" si="150"/>
        <v>168.39</v>
      </c>
      <c r="S2409" s="16">
        <f t="shared" si="148"/>
        <v>42082.575555555552</v>
      </c>
      <c r="T2409">
        <f t="shared" si="151"/>
        <v>2015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8334</v>
      </c>
      <c r="P2410" t="s">
        <v>8335</v>
      </c>
      <c r="Q2410" s="11">
        <f t="shared" si="149"/>
        <v>2E-3</v>
      </c>
      <c r="R2410">
        <f t="shared" si="150"/>
        <v>15</v>
      </c>
      <c r="S2410" s="16">
        <f t="shared" si="148"/>
        <v>41919.140706018516</v>
      </c>
      <c r="T2410">
        <f t="shared" si="151"/>
        <v>2014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8334</v>
      </c>
      <c r="P2411" t="s">
        <v>8335</v>
      </c>
      <c r="Q2411" s="11">
        <f t="shared" si="149"/>
        <v>1.84E-2</v>
      </c>
      <c r="R2411">
        <f t="shared" si="150"/>
        <v>76.67</v>
      </c>
      <c r="S2411" s="16">
        <f t="shared" si="148"/>
        <v>42204.875868055555</v>
      </c>
      <c r="T2411">
        <f t="shared" si="151"/>
        <v>2015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8334</v>
      </c>
      <c r="P2412" t="s">
        <v>8335</v>
      </c>
      <c r="Q2412" s="11">
        <f t="shared" si="149"/>
        <v>0</v>
      </c>
      <c r="R2412">
        <f t="shared" si="150"/>
        <v>0</v>
      </c>
      <c r="S2412" s="16">
        <f t="shared" si="148"/>
        <v>42224.408275462964</v>
      </c>
      <c r="T2412">
        <f t="shared" si="151"/>
        <v>2015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8334</v>
      </c>
      <c r="P2413" t="s">
        <v>8335</v>
      </c>
      <c r="Q2413" s="11">
        <f t="shared" si="149"/>
        <v>6.0400000000000002E-3</v>
      </c>
      <c r="R2413">
        <f t="shared" si="150"/>
        <v>50.33</v>
      </c>
      <c r="S2413" s="16">
        <f t="shared" si="148"/>
        <v>42211.732430555552</v>
      </c>
      <c r="T2413">
        <f t="shared" si="151"/>
        <v>2015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8334</v>
      </c>
      <c r="P2414" t="s">
        <v>8335</v>
      </c>
      <c r="Q2414" s="11">
        <f t="shared" si="149"/>
        <v>0</v>
      </c>
      <c r="R2414">
        <f t="shared" si="150"/>
        <v>0</v>
      </c>
      <c r="S2414" s="16">
        <f t="shared" si="148"/>
        <v>42655.736956018518</v>
      </c>
      <c r="T2414">
        <f t="shared" si="151"/>
        <v>2016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8334</v>
      </c>
      <c r="P2415" t="s">
        <v>8335</v>
      </c>
      <c r="Q2415" s="11">
        <f t="shared" si="149"/>
        <v>8.3333333333333332E-3</v>
      </c>
      <c r="R2415">
        <f t="shared" si="150"/>
        <v>8.33</v>
      </c>
      <c r="S2415" s="16">
        <f t="shared" si="148"/>
        <v>41760.10974537037</v>
      </c>
      <c r="T2415">
        <f t="shared" si="151"/>
        <v>2014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8334</v>
      </c>
      <c r="P2416" t="s">
        <v>8335</v>
      </c>
      <c r="Q2416" s="11">
        <f t="shared" si="149"/>
        <v>3.0666666666666665E-2</v>
      </c>
      <c r="R2416">
        <f t="shared" si="150"/>
        <v>35.380000000000003</v>
      </c>
      <c r="S2416" s="16">
        <f t="shared" si="148"/>
        <v>42198.695138888885</v>
      </c>
      <c r="T2416">
        <f t="shared" si="151"/>
        <v>2015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8334</v>
      </c>
      <c r="P2417" t="s">
        <v>8335</v>
      </c>
      <c r="Q2417" s="11">
        <f t="shared" si="149"/>
        <v>5.5833333333333334E-3</v>
      </c>
      <c r="R2417">
        <f t="shared" si="150"/>
        <v>55.83</v>
      </c>
      <c r="S2417" s="16">
        <f t="shared" si="148"/>
        <v>42536.862800925926</v>
      </c>
      <c r="T2417">
        <f t="shared" si="151"/>
        <v>2016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8334</v>
      </c>
      <c r="P2418" t="s">
        <v>8335</v>
      </c>
      <c r="Q2418" s="11">
        <f t="shared" si="149"/>
        <v>2.5000000000000001E-4</v>
      </c>
      <c r="R2418">
        <f t="shared" si="150"/>
        <v>5</v>
      </c>
      <c r="S2418" s="16">
        <f t="shared" si="148"/>
        <v>42019.737766203703</v>
      </c>
      <c r="T2418">
        <f t="shared" si="151"/>
        <v>2015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8334</v>
      </c>
      <c r="P2419" t="s">
        <v>8335</v>
      </c>
      <c r="Q2419" s="11">
        <f t="shared" si="149"/>
        <v>0</v>
      </c>
      <c r="R2419">
        <f t="shared" si="150"/>
        <v>0</v>
      </c>
      <c r="S2419" s="16">
        <f t="shared" si="148"/>
        <v>41831.884108796294</v>
      </c>
      <c r="T2419">
        <f t="shared" si="151"/>
        <v>2014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8334</v>
      </c>
      <c r="P2420" t="s">
        <v>8335</v>
      </c>
      <c r="Q2420" s="11">
        <f t="shared" si="149"/>
        <v>2.0000000000000001E-4</v>
      </c>
      <c r="R2420">
        <f t="shared" si="150"/>
        <v>1</v>
      </c>
      <c r="S2420" s="16">
        <f t="shared" si="148"/>
        <v>42027.856990740736</v>
      </c>
      <c r="T2420">
        <f t="shared" si="151"/>
        <v>2015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8334</v>
      </c>
      <c r="P2421" t="s">
        <v>8335</v>
      </c>
      <c r="Q2421" s="11">
        <f t="shared" si="149"/>
        <v>0</v>
      </c>
      <c r="R2421">
        <f t="shared" si="150"/>
        <v>0</v>
      </c>
      <c r="S2421" s="16">
        <f t="shared" si="148"/>
        <v>41993.738298611104</v>
      </c>
      <c r="T2421">
        <f t="shared" si="151"/>
        <v>2014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8334</v>
      </c>
      <c r="P2422" t="s">
        <v>8335</v>
      </c>
      <c r="Q2422" s="11">
        <f t="shared" si="149"/>
        <v>0.14825133372851215</v>
      </c>
      <c r="R2422">
        <f t="shared" si="150"/>
        <v>69.47</v>
      </c>
      <c r="S2422" s="16">
        <f t="shared" si="148"/>
        <v>41893.028877314813</v>
      </c>
      <c r="T2422">
        <f t="shared" si="151"/>
        <v>2014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8334</v>
      </c>
      <c r="P2423" t="s">
        <v>8335</v>
      </c>
      <c r="Q2423" s="11">
        <f t="shared" si="149"/>
        <v>1.6666666666666666E-4</v>
      </c>
      <c r="R2423">
        <f t="shared" si="150"/>
        <v>1</v>
      </c>
      <c r="S2423" s="16">
        <f t="shared" si="148"/>
        <v>42026.687453703707</v>
      </c>
      <c r="T2423">
        <f t="shared" si="151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8334</v>
      </c>
      <c r="P2424" t="s">
        <v>8335</v>
      </c>
      <c r="Q2424" s="11">
        <f t="shared" si="149"/>
        <v>2E-3</v>
      </c>
      <c r="R2424">
        <f t="shared" si="150"/>
        <v>1</v>
      </c>
      <c r="S2424" s="16">
        <f t="shared" si="148"/>
        <v>42044.724953703699</v>
      </c>
      <c r="T2424">
        <f t="shared" si="151"/>
        <v>2015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8334</v>
      </c>
      <c r="P2425" t="s">
        <v>8335</v>
      </c>
      <c r="Q2425" s="11">
        <f t="shared" si="149"/>
        <v>1.3333333333333334E-4</v>
      </c>
      <c r="R2425">
        <f t="shared" si="150"/>
        <v>8</v>
      </c>
      <c r="S2425" s="16">
        <f t="shared" si="148"/>
        <v>41974.704745370371</v>
      </c>
      <c r="T2425">
        <f t="shared" si="151"/>
        <v>2014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8334</v>
      </c>
      <c r="P2426" t="s">
        <v>8335</v>
      </c>
      <c r="Q2426" s="11">
        <f t="shared" si="149"/>
        <v>1.24E-2</v>
      </c>
      <c r="R2426">
        <f t="shared" si="150"/>
        <v>34.44</v>
      </c>
      <c r="S2426" s="16">
        <f t="shared" si="148"/>
        <v>41909.892453703702</v>
      </c>
      <c r="T2426">
        <f t="shared" si="151"/>
        <v>2014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8334</v>
      </c>
      <c r="P2427" t="s">
        <v>8335</v>
      </c>
      <c r="Q2427" s="11">
        <f t="shared" si="149"/>
        <v>2.8571428571428574E-4</v>
      </c>
      <c r="R2427">
        <f t="shared" si="150"/>
        <v>1</v>
      </c>
      <c r="S2427" s="16">
        <f t="shared" si="148"/>
        <v>42502.913761574076</v>
      </c>
      <c r="T2427">
        <f t="shared" si="151"/>
        <v>2016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8334</v>
      </c>
      <c r="P2428" t="s">
        <v>8335</v>
      </c>
      <c r="Q2428" s="11">
        <f t="shared" si="149"/>
        <v>0</v>
      </c>
      <c r="R2428">
        <f t="shared" si="150"/>
        <v>0</v>
      </c>
      <c r="S2428" s="16">
        <f t="shared" si="148"/>
        <v>42164.170046296291</v>
      </c>
      <c r="T2428">
        <f t="shared" si="151"/>
        <v>2015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8334</v>
      </c>
      <c r="P2429" t="s">
        <v>8335</v>
      </c>
      <c r="Q2429" s="11">
        <f t="shared" si="149"/>
        <v>2.0000000000000002E-5</v>
      </c>
      <c r="R2429">
        <f t="shared" si="150"/>
        <v>1</v>
      </c>
      <c r="S2429" s="16">
        <f t="shared" si="148"/>
        <v>42412.318668981476</v>
      </c>
      <c r="T2429">
        <f t="shared" si="151"/>
        <v>2016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8334</v>
      </c>
      <c r="P2430" t="s">
        <v>8335</v>
      </c>
      <c r="Q2430" s="11">
        <f t="shared" si="149"/>
        <v>2.8571428571428571E-5</v>
      </c>
      <c r="R2430">
        <f t="shared" si="150"/>
        <v>1</v>
      </c>
      <c r="S2430" s="16">
        <f t="shared" si="148"/>
        <v>42045.784155092595</v>
      </c>
      <c r="T2430">
        <f t="shared" si="151"/>
        <v>2015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8334</v>
      </c>
      <c r="P2431" t="s">
        <v>8335</v>
      </c>
      <c r="Q2431" s="11">
        <f t="shared" si="149"/>
        <v>1.4321428571428572E-2</v>
      </c>
      <c r="R2431">
        <f t="shared" si="150"/>
        <v>501.25</v>
      </c>
      <c r="S2431" s="16">
        <f t="shared" si="148"/>
        <v>42734.879236111112</v>
      </c>
      <c r="T2431">
        <f t="shared" si="151"/>
        <v>2016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8334</v>
      </c>
      <c r="P2432" t="s">
        <v>8335</v>
      </c>
      <c r="Q2432" s="11">
        <f t="shared" si="149"/>
        <v>7.0000000000000001E-3</v>
      </c>
      <c r="R2432">
        <f t="shared" si="150"/>
        <v>10.5</v>
      </c>
      <c r="S2432" s="16">
        <f t="shared" si="148"/>
        <v>42382.130833333329</v>
      </c>
      <c r="T2432">
        <f t="shared" si="151"/>
        <v>2016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8334</v>
      </c>
      <c r="P2433" t="s">
        <v>8335</v>
      </c>
      <c r="Q2433" s="11">
        <f t="shared" si="149"/>
        <v>2.0000000000000002E-5</v>
      </c>
      <c r="R2433">
        <f t="shared" si="150"/>
        <v>1</v>
      </c>
      <c r="S2433" s="16">
        <f t="shared" si="148"/>
        <v>42489.099687499998</v>
      </c>
      <c r="T2433">
        <f t="shared" si="151"/>
        <v>2016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8334</v>
      </c>
      <c r="P2434" t="s">
        <v>8335</v>
      </c>
      <c r="Q2434" s="11">
        <f t="shared" si="149"/>
        <v>1.4285714285714287E-4</v>
      </c>
      <c r="R2434">
        <f t="shared" si="150"/>
        <v>1</v>
      </c>
      <c r="S2434" s="16">
        <f t="shared" ref="S2434:S2497" si="152">(((J2434/60)/60)/24)+DATE(1970,1,1)</f>
        <v>42041.218715277777</v>
      </c>
      <c r="T2434">
        <f t="shared" si="151"/>
        <v>2015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8334</v>
      </c>
      <c r="P2435" t="s">
        <v>8335</v>
      </c>
      <c r="Q2435" s="11">
        <f t="shared" ref="Q2435:Q2498" si="153">E2435/D2435</f>
        <v>0</v>
      </c>
      <c r="R2435">
        <f t="shared" ref="R2435:R2498" si="154">IFERROR(ROUND(E2435/L2435,2),0)</f>
        <v>0</v>
      </c>
      <c r="S2435" s="16">
        <f t="shared" si="152"/>
        <v>42397.89980324074</v>
      </c>
      <c r="T2435">
        <f t="shared" ref="T2435:T2498" si="155">YEAR(S2435)</f>
        <v>2016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8334</v>
      </c>
      <c r="P2436" t="s">
        <v>8335</v>
      </c>
      <c r="Q2436" s="11">
        <f t="shared" si="153"/>
        <v>1.2999999999999999E-3</v>
      </c>
      <c r="R2436">
        <f t="shared" si="154"/>
        <v>13</v>
      </c>
      <c r="S2436" s="16">
        <f t="shared" si="152"/>
        <v>42180.18604166666</v>
      </c>
      <c r="T2436">
        <f t="shared" si="155"/>
        <v>2015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8334</v>
      </c>
      <c r="P2437" t="s">
        <v>8335</v>
      </c>
      <c r="Q2437" s="11">
        <f t="shared" si="153"/>
        <v>4.8960000000000002E-3</v>
      </c>
      <c r="R2437">
        <f t="shared" si="154"/>
        <v>306</v>
      </c>
      <c r="S2437" s="16">
        <f t="shared" si="152"/>
        <v>42252.277615740735</v>
      </c>
      <c r="T2437">
        <f t="shared" si="155"/>
        <v>2015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8334</v>
      </c>
      <c r="P2438" t="s">
        <v>8335</v>
      </c>
      <c r="Q2438" s="11">
        <f t="shared" si="153"/>
        <v>3.8461538461538462E-4</v>
      </c>
      <c r="R2438">
        <f t="shared" si="154"/>
        <v>22.5</v>
      </c>
      <c r="S2438" s="16">
        <f t="shared" si="152"/>
        <v>42338.615393518514</v>
      </c>
      <c r="T2438">
        <f t="shared" si="155"/>
        <v>2015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8334</v>
      </c>
      <c r="P2439" t="s">
        <v>8335</v>
      </c>
      <c r="Q2439" s="11">
        <f t="shared" si="153"/>
        <v>0</v>
      </c>
      <c r="R2439">
        <f t="shared" si="154"/>
        <v>0</v>
      </c>
      <c r="S2439" s="16">
        <f t="shared" si="152"/>
        <v>42031.965138888889</v>
      </c>
      <c r="T2439">
        <f t="shared" si="155"/>
        <v>2015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8334</v>
      </c>
      <c r="P2440" t="s">
        <v>8335</v>
      </c>
      <c r="Q2440" s="11">
        <f t="shared" si="153"/>
        <v>3.3333333333333335E-3</v>
      </c>
      <c r="R2440">
        <f t="shared" si="154"/>
        <v>50</v>
      </c>
      <c r="S2440" s="16">
        <f t="shared" si="152"/>
        <v>42285.91506944444</v>
      </c>
      <c r="T2440">
        <f t="shared" si="155"/>
        <v>2015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8334</v>
      </c>
      <c r="P2441" t="s">
        <v>8335</v>
      </c>
      <c r="Q2441" s="11">
        <f t="shared" si="153"/>
        <v>0</v>
      </c>
      <c r="R2441">
        <f t="shared" si="154"/>
        <v>0</v>
      </c>
      <c r="S2441" s="16">
        <f t="shared" si="152"/>
        <v>42265.818622685183</v>
      </c>
      <c r="T2441">
        <f t="shared" si="155"/>
        <v>2015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8334</v>
      </c>
      <c r="P2442" t="s">
        <v>8335</v>
      </c>
      <c r="Q2442" s="11">
        <f t="shared" si="153"/>
        <v>2E-3</v>
      </c>
      <c r="R2442">
        <f t="shared" si="154"/>
        <v>5</v>
      </c>
      <c r="S2442" s="16">
        <f t="shared" si="152"/>
        <v>42383.899456018517</v>
      </c>
      <c r="T2442">
        <f t="shared" si="155"/>
        <v>2016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8334</v>
      </c>
      <c r="P2443" t="s">
        <v>8350</v>
      </c>
      <c r="Q2443" s="11">
        <f t="shared" si="153"/>
        <v>1.0788</v>
      </c>
      <c r="R2443">
        <f t="shared" si="154"/>
        <v>74.23</v>
      </c>
      <c r="S2443" s="16">
        <f t="shared" si="152"/>
        <v>42187.125625000001</v>
      </c>
      <c r="T2443">
        <f t="shared" si="155"/>
        <v>2015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8334</v>
      </c>
      <c r="P2444" t="s">
        <v>8350</v>
      </c>
      <c r="Q2444" s="11">
        <f t="shared" si="153"/>
        <v>1.2594166666666666</v>
      </c>
      <c r="R2444">
        <f t="shared" si="154"/>
        <v>81.25</v>
      </c>
      <c r="S2444" s="16">
        <f t="shared" si="152"/>
        <v>42052.666990740734</v>
      </c>
      <c r="T2444">
        <f t="shared" si="155"/>
        <v>2015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8334</v>
      </c>
      <c r="P2445" t="s">
        <v>8350</v>
      </c>
      <c r="Q2445" s="11">
        <f t="shared" si="153"/>
        <v>2.0251494999999999</v>
      </c>
      <c r="R2445">
        <f t="shared" si="154"/>
        <v>130.22999999999999</v>
      </c>
      <c r="S2445" s="16">
        <f t="shared" si="152"/>
        <v>41836.625254629631</v>
      </c>
      <c r="T2445">
        <f t="shared" si="155"/>
        <v>2014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8334</v>
      </c>
      <c r="P2446" t="s">
        <v>8350</v>
      </c>
      <c r="Q2446" s="11">
        <f t="shared" si="153"/>
        <v>1.0860000000000001</v>
      </c>
      <c r="R2446">
        <f t="shared" si="154"/>
        <v>53.41</v>
      </c>
      <c r="S2446" s="16">
        <f t="shared" si="152"/>
        <v>42485.754525462966</v>
      </c>
      <c r="T2446">
        <f t="shared" si="155"/>
        <v>2016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8334</v>
      </c>
      <c r="P2447" t="s">
        <v>8350</v>
      </c>
      <c r="Q2447" s="11">
        <f t="shared" si="153"/>
        <v>1.728</v>
      </c>
      <c r="R2447">
        <f t="shared" si="154"/>
        <v>75.13</v>
      </c>
      <c r="S2447" s="16">
        <f t="shared" si="152"/>
        <v>42243.190057870372</v>
      </c>
      <c r="T2447">
        <f t="shared" si="155"/>
        <v>2015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8334</v>
      </c>
      <c r="P2448" t="s">
        <v>8350</v>
      </c>
      <c r="Q2448" s="11">
        <f t="shared" si="153"/>
        <v>1.6798</v>
      </c>
      <c r="R2448">
        <f t="shared" si="154"/>
        <v>75.67</v>
      </c>
      <c r="S2448" s="16">
        <f t="shared" si="152"/>
        <v>42670.602673611109</v>
      </c>
      <c r="T2448">
        <f t="shared" si="155"/>
        <v>2016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8334</v>
      </c>
      <c r="P2449" t="s">
        <v>8350</v>
      </c>
      <c r="Q2449" s="11">
        <f t="shared" si="153"/>
        <v>4.2720000000000002</v>
      </c>
      <c r="R2449">
        <f t="shared" si="154"/>
        <v>31.69</v>
      </c>
      <c r="S2449" s="16">
        <f t="shared" si="152"/>
        <v>42654.469826388886</v>
      </c>
      <c r="T2449">
        <f t="shared" si="155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8334</v>
      </c>
      <c r="P2450" t="s">
        <v>8350</v>
      </c>
      <c r="Q2450" s="11">
        <f t="shared" si="153"/>
        <v>1.075</v>
      </c>
      <c r="R2450">
        <f t="shared" si="154"/>
        <v>47.78</v>
      </c>
      <c r="S2450" s="16">
        <f t="shared" si="152"/>
        <v>42607.316122685181</v>
      </c>
      <c r="T2450">
        <f t="shared" si="155"/>
        <v>2016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8334</v>
      </c>
      <c r="P2451" t="s">
        <v>8350</v>
      </c>
      <c r="Q2451" s="11">
        <f t="shared" si="153"/>
        <v>1.08</v>
      </c>
      <c r="R2451">
        <f t="shared" si="154"/>
        <v>90</v>
      </c>
      <c r="S2451" s="16">
        <f t="shared" si="152"/>
        <v>41943.142534722225</v>
      </c>
      <c r="T2451">
        <f t="shared" si="155"/>
        <v>2014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8334</v>
      </c>
      <c r="P2452" t="s">
        <v>8350</v>
      </c>
      <c r="Q2452" s="11">
        <f t="shared" si="153"/>
        <v>1.0153353333333335</v>
      </c>
      <c r="R2452">
        <f t="shared" si="154"/>
        <v>149.31</v>
      </c>
      <c r="S2452" s="16">
        <f t="shared" si="152"/>
        <v>41902.07240740741</v>
      </c>
      <c r="T2452">
        <f t="shared" si="155"/>
        <v>2014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8334</v>
      </c>
      <c r="P2453" t="s">
        <v>8350</v>
      </c>
      <c r="Q2453" s="11">
        <f t="shared" si="153"/>
        <v>1.1545000000000001</v>
      </c>
      <c r="R2453">
        <f t="shared" si="154"/>
        <v>62.07</v>
      </c>
      <c r="S2453" s="16">
        <f t="shared" si="152"/>
        <v>42779.908449074079</v>
      </c>
      <c r="T2453">
        <f t="shared" si="155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8334</v>
      </c>
      <c r="P2454" t="s">
        <v>8350</v>
      </c>
      <c r="Q2454" s="11">
        <f t="shared" si="153"/>
        <v>1.335</v>
      </c>
      <c r="R2454">
        <f t="shared" si="154"/>
        <v>53.4</v>
      </c>
      <c r="S2454" s="16">
        <f t="shared" si="152"/>
        <v>42338.84375</v>
      </c>
      <c r="T2454">
        <f t="shared" si="155"/>
        <v>2015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8334</v>
      </c>
      <c r="P2455" t="s">
        <v>8350</v>
      </c>
      <c r="Q2455" s="11">
        <f t="shared" si="153"/>
        <v>1.5469999999999999</v>
      </c>
      <c r="R2455">
        <f t="shared" si="154"/>
        <v>69.27</v>
      </c>
      <c r="S2455" s="16">
        <f t="shared" si="152"/>
        <v>42738.692233796297</v>
      </c>
      <c r="T2455">
        <f t="shared" si="155"/>
        <v>2017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8334</v>
      </c>
      <c r="P2456" t="s">
        <v>8350</v>
      </c>
      <c r="Q2456" s="11">
        <f t="shared" si="153"/>
        <v>1.0084571428571429</v>
      </c>
      <c r="R2456">
        <f t="shared" si="154"/>
        <v>271.51</v>
      </c>
      <c r="S2456" s="16">
        <f t="shared" si="152"/>
        <v>42770.201481481476</v>
      </c>
      <c r="T2456">
        <f t="shared" si="155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8334</v>
      </c>
      <c r="P2457" t="s">
        <v>8350</v>
      </c>
      <c r="Q2457" s="11">
        <f t="shared" si="153"/>
        <v>1.82</v>
      </c>
      <c r="R2457">
        <f t="shared" si="154"/>
        <v>34.130000000000003</v>
      </c>
      <c r="S2457" s="16">
        <f t="shared" si="152"/>
        <v>42452.781828703708</v>
      </c>
      <c r="T2457">
        <f t="shared" si="155"/>
        <v>2016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8334</v>
      </c>
      <c r="P2458" t="s">
        <v>8350</v>
      </c>
      <c r="Q2458" s="11">
        <f t="shared" si="153"/>
        <v>1.8086666666666666</v>
      </c>
      <c r="R2458">
        <f t="shared" si="154"/>
        <v>40.49</v>
      </c>
      <c r="S2458" s="16">
        <f t="shared" si="152"/>
        <v>42761.961099537039</v>
      </c>
      <c r="T2458">
        <f t="shared" si="155"/>
        <v>2017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8334</v>
      </c>
      <c r="P2459" t="s">
        <v>8350</v>
      </c>
      <c r="Q2459" s="11">
        <f t="shared" si="153"/>
        <v>1.0230434782608695</v>
      </c>
      <c r="R2459">
        <f t="shared" si="154"/>
        <v>189.76</v>
      </c>
      <c r="S2459" s="16">
        <f t="shared" si="152"/>
        <v>42423.602500000001</v>
      </c>
      <c r="T2459">
        <f t="shared" si="155"/>
        <v>2016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8334</v>
      </c>
      <c r="P2460" t="s">
        <v>8350</v>
      </c>
      <c r="Q2460" s="11">
        <f t="shared" si="153"/>
        <v>1.1017999999999999</v>
      </c>
      <c r="R2460">
        <f t="shared" si="154"/>
        <v>68.86</v>
      </c>
      <c r="S2460" s="16">
        <f t="shared" si="152"/>
        <v>42495.871736111112</v>
      </c>
      <c r="T2460">
        <f t="shared" si="155"/>
        <v>2016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8334</v>
      </c>
      <c r="P2461" t="s">
        <v>8350</v>
      </c>
      <c r="Q2461" s="11">
        <f t="shared" si="153"/>
        <v>1.0225</v>
      </c>
      <c r="R2461">
        <f t="shared" si="154"/>
        <v>108.78</v>
      </c>
      <c r="S2461" s="16">
        <f t="shared" si="152"/>
        <v>42407.637557870374</v>
      </c>
      <c r="T2461">
        <f t="shared" si="155"/>
        <v>2016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8334</v>
      </c>
      <c r="P2462" t="s">
        <v>8350</v>
      </c>
      <c r="Q2462" s="11">
        <f t="shared" si="153"/>
        <v>1.0078823529411765</v>
      </c>
      <c r="R2462">
        <f t="shared" si="154"/>
        <v>125.99</v>
      </c>
      <c r="S2462" s="16">
        <f t="shared" si="152"/>
        <v>42704.187118055561</v>
      </c>
      <c r="T2462">
        <f t="shared" si="155"/>
        <v>2016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8323</v>
      </c>
      <c r="P2463" t="s">
        <v>8327</v>
      </c>
      <c r="Q2463" s="11">
        <f t="shared" si="153"/>
        <v>1.038</v>
      </c>
      <c r="R2463">
        <f t="shared" si="154"/>
        <v>90.52</v>
      </c>
      <c r="S2463" s="16">
        <f t="shared" si="152"/>
        <v>40784.012696759259</v>
      </c>
      <c r="T2463">
        <f t="shared" si="155"/>
        <v>2011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8323</v>
      </c>
      <c r="P2464" t="s">
        <v>8327</v>
      </c>
      <c r="Q2464" s="11">
        <f t="shared" si="153"/>
        <v>1.1070833333333334</v>
      </c>
      <c r="R2464">
        <f t="shared" si="154"/>
        <v>28.88</v>
      </c>
      <c r="S2464" s="16">
        <f t="shared" si="152"/>
        <v>41089.186296296299</v>
      </c>
      <c r="T2464">
        <f t="shared" si="155"/>
        <v>2012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8323</v>
      </c>
      <c r="P2465" t="s">
        <v>8327</v>
      </c>
      <c r="Q2465" s="11">
        <f t="shared" si="153"/>
        <v>1.1625000000000001</v>
      </c>
      <c r="R2465">
        <f t="shared" si="154"/>
        <v>31</v>
      </c>
      <c r="S2465" s="16">
        <f t="shared" si="152"/>
        <v>41341.111400462964</v>
      </c>
      <c r="T2465">
        <f t="shared" si="155"/>
        <v>2013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8323</v>
      </c>
      <c r="P2466" t="s">
        <v>8327</v>
      </c>
      <c r="Q2466" s="11">
        <f t="shared" si="153"/>
        <v>1.111</v>
      </c>
      <c r="R2466">
        <f t="shared" si="154"/>
        <v>51.67</v>
      </c>
      <c r="S2466" s="16">
        <f t="shared" si="152"/>
        <v>42248.90042824074</v>
      </c>
      <c r="T2466">
        <f t="shared" si="155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8323</v>
      </c>
      <c r="P2467" t="s">
        <v>8327</v>
      </c>
      <c r="Q2467" s="11">
        <f t="shared" si="153"/>
        <v>1.8014285714285714</v>
      </c>
      <c r="R2467">
        <f t="shared" si="154"/>
        <v>26.27</v>
      </c>
      <c r="S2467" s="16">
        <f t="shared" si="152"/>
        <v>41145.719305555554</v>
      </c>
      <c r="T2467">
        <f t="shared" si="155"/>
        <v>2012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8323</v>
      </c>
      <c r="P2468" t="s">
        <v>8327</v>
      </c>
      <c r="Q2468" s="11">
        <f t="shared" si="153"/>
        <v>1</v>
      </c>
      <c r="R2468">
        <f t="shared" si="154"/>
        <v>48.08</v>
      </c>
      <c r="S2468" s="16">
        <f t="shared" si="152"/>
        <v>41373.102465277778</v>
      </c>
      <c r="T2468">
        <f t="shared" si="155"/>
        <v>2013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8323</v>
      </c>
      <c r="P2469" t="s">
        <v>8327</v>
      </c>
      <c r="Q2469" s="11">
        <f t="shared" si="153"/>
        <v>1.1850000000000001</v>
      </c>
      <c r="R2469">
        <f t="shared" si="154"/>
        <v>27.56</v>
      </c>
      <c r="S2469" s="16">
        <f t="shared" si="152"/>
        <v>41025.874201388891</v>
      </c>
      <c r="T2469">
        <f t="shared" si="155"/>
        <v>2012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8323</v>
      </c>
      <c r="P2470" t="s">
        <v>8327</v>
      </c>
      <c r="Q2470" s="11">
        <f t="shared" si="153"/>
        <v>1.0721700000000001</v>
      </c>
      <c r="R2470">
        <f t="shared" si="154"/>
        <v>36.97</v>
      </c>
      <c r="S2470" s="16">
        <f t="shared" si="152"/>
        <v>41174.154178240737</v>
      </c>
      <c r="T2470">
        <f t="shared" si="155"/>
        <v>2012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8323</v>
      </c>
      <c r="P2471" t="s">
        <v>8327</v>
      </c>
      <c r="Q2471" s="11">
        <f t="shared" si="153"/>
        <v>1.1366666666666667</v>
      </c>
      <c r="R2471">
        <f t="shared" si="154"/>
        <v>29.02</v>
      </c>
      <c r="S2471" s="16">
        <f t="shared" si="152"/>
        <v>40557.429733796293</v>
      </c>
      <c r="T2471">
        <f t="shared" si="155"/>
        <v>2011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8323</v>
      </c>
      <c r="P2472" t="s">
        <v>8327</v>
      </c>
      <c r="Q2472" s="11">
        <f t="shared" si="153"/>
        <v>1.0316400000000001</v>
      </c>
      <c r="R2472">
        <f t="shared" si="154"/>
        <v>28.66</v>
      </c>
      <c r="S2472" s="16">
        <f t="shared" si="152"/>
        <v>41023.07471064815</v>
      </c>
      <c r="T2472">
        <f t="shared" si="155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8323</v>
      </c>
      <c r="P2473" t="s">
        <v>8327</v>
      </c>
      <c r="Q2473" s="11">
        <f t="shared" si="153"/>
        <v>1.28</v>
      </c>
      <c r="R2473">
        <f t="shared" si="154"/>
        <v>37.65</v>
      </c>
      <c r="S2473" s="16">
        <f t="shared" si="152"/>
        <v>40893.992962962962</v>
      </c>
      <c r="T2473">
        <f t="shared" si="155"/>
        <v>2011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8323</v>
      </c>
      <c r="P2474" t="s">
        <v>8327</v>
      </c>
      <c r="Q2474" s="11">
        <f t="shared" si="153"/>
        <v>1.3576026666666667</v>
      </c>
      <c r="R2474">
        <f t="shared" si="154"/>
        <v>97.9</v>
      </c>
      <c r="S2474" s="16">
        <f t="shared" si="152"/>
        <v>40354.11550925926</v>
      </c>
      <c r="T2474">
        <f t="shared" si="155"/>
        <v>2010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8323</v>
      </c>
      <c r="P2475" t="s">
        <v>8327</v>
      </c>
      <c r="Q2475" s="11">
        <f t="shared" si="153"/>
        <v>1</v>
      </c>
      <c r="R2475">
        <f t="shared" si="154"/>
        <v>42.55</v>
      </c>
      <c r="S2475" s="16">
        <f t="shared" si="152"/>
        <v>41193.748483796298</v>
      </c>
      <c r="T2475">
        <f t="shared" si="155"/>
        <v>2012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8323</v>
      </c>
      <c r="P2476" t="s">
        <v>8327</v>
      </c>
      <c r="Q2476" s="11">
        <f t="shared" si="153"/>
        <v>1.0000360000000001</v>
      </c>
      <c r="R2476">
        <f t="shared" si="154"/>
        <v>131.58000000000001</v>
      </c>
      <c r="S2476" s="16">
        <f t="shared" si="152"/>
        <v>40417.011296296296</v>
      </c>
      <c r="T2476">
        <f t="shared" si="155"/>
        <v>2010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8323</v>
      </c>
      <c r="P2477" t="s">
        <v>8327</v>
      </c>
      <c r="Q2477" s="11">
        <f t="shared" si="153"/>
        <v>1.0471999999999999</v>
      </c>
      <c r="R2477">
        <f t="shared" si="154"/>
        <v>32.32</v>
      </c>
      <c r="S2477" s="16">
        <f t="shared" si="152"/>
        <v>40310.287673611114</v>
      </c>
      <c r="T2477">
        <f t="shared" si="155"/>
        <v>2010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8323</v>
      </c>
      <c r="P2478" t="s">
        <v>8327</v>
      </c>
      <c r="Q2478" s="11">
        <f t="shared" si="153"/>
        <v>1.050225</v>
      </c>
      <c r="R2478">
        <f t="shared" si="154"/>
        <v>61.1</v>
      </c>
      <c r="S2478" s="16">
        <f t="shared" si="152"/>
        <v>41913.328356481477</v>
      </c>
      <c r="T2478">
        <f t="shared" si="155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8323</v>
      </c>
      <c r="P2479" t="s">
        <v>8327</v>
      </c>
      <c r="Q2479" s="11">
        <f t="shared" si="153"/>
        <v>1.7133333333333334</v>
      </c>
      <c r="R2479">
        <f t="shared" si="154"/>
        <v>31.34</v>
      </c>
      <c r="S2479" s="16">
        <f t="shared" si="152"/>
        <v>41088.691493055558</v>
      </c>
      <c r="T2479">
        <f t="shared" si="155"/>
        <v>2012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8323</v>
      </c>
      <c r="P2480" t="s">
        <v>8327</v>
      </c>
      <c r="Q2480" s="11">
        <f t="shared" si="153"/>
        <v>1.2749999999999999</v>
      </c>
      <c r="R2480">
        <f t="shared" si="154"/>
        <v>129.11000000000001</v>
      </c>
      <c r="S2480" s="16">
        <f t="shared" si="152"/>
        <v>41257.950381944444</v>
      </c>
      <c r="T2480">
        <f t="shared" si="155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8323</v>
      </c>
      <c r="P2481" t="s">
        <v>8327</v>
      </c>
      <c r="Q2481" s="11">
        <f t="shared" si="153"/>
        <v>1.3344333333333334</v>
      </c>
      <c r="R2481">
        <f t="shared" si="154"/>
        <v>25.02</v>
      </c>
      <c r="S2481" s="16">
        <f t="shared" si="152"/>
        <v>41107.726782407408</v>
      </c>
      <c r="T2481">
        <f t="shared" si="155"/>
        <v>2012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8323</v>
      </c>
      <c r="P2482" t="s">
        <v>8327</v>
      </c>
      <c r="Q2482" s="11">
        <f t="shared" si="153"/>
        <v>1</v>
      </c>
      <c r="R2482">
        <f t="shared" si="154"/>
        <v>250</v>
      </c>
      <c r="S2482" s="16">
        <f t="shared" si="152"/>
        <v>42227.936157407406</v>
      </c>
      <c r="T2482">
        <f t="shared" si="155"/>
        <v>2015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8323</v>
      </c>
      <c r="P2483" t="s">
        <v>8327</v>
      </c>
      <c r="Q2483" s="11">
        <f t="shared" si="153"/>
        <v>1.1291099999999998</v>
      </c>
      <c r="R2483">
        <f t="shared" si="154"/>
        <v>47.54</v>
      </c>
      <c r="S2483" s="16">
        <f t="shared" si="152"/>
        <v>40999.645925925928</v>
      </c>
      <c r="T2483">
        <f t="shared" si="155"/>
        <v>2012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8323</v>
      </c>
      <c r="P2484" t="s">
        <v>8327</v>
      </c>
      <c r="Q2484" s="11">
        <f t="shared" si="153"/>
        <v>1.0009999999999999</v>
      </c>
      <c r="R2484">
        <f t="shared" si="154"/>
        <v>40.04</v>
      </c>
      <c r="S2484" s="16">
        <f t="shared" si="152"/>
        <v>40711.782210648147</v>
      </c>
      <c r="T2484">
        <f t="shared" si="155"/>
        <v>2011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8323</v>
      </c>
      <c r="P2485" t="s">
        <v>8327</v>
      </c>
      <c r="Q2485" s="11">
        <f t="shared" si="153"/>
        <v>1.1372727272727272</v>
      </c>
      <c r="R2485">
        <f t="shared" si="154"/>
        <v>65.84</v>
      </c>
      <c r="S2485" s="16">
        <f t="shared" si="152"/>
        <v>40970.750034722223</v>
      </c>
      <c r="T2485">
        <f t="shared" si="155"/>
        <v>2012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8323</v>
      </c>
      <c r="P2486" t="s">
        <v>8327</v>
      </c>
      <c r="Q2486" s="11">
        <f t="shared" si="153"/>
        <v>1.1931742857142855</v>
      </c>
      <c r="R2486">
        <f t="shared" si="154"/>
        <v>46.4</v>
      </c>
      <c r="S2486" s="16">
        <f t="shared" si="152"/>
        <v>40771.916701388887</v>
      </c>
      <c r="T2486">
        <f t="shared" si="155"/>
        <v>2011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8323</v>
      </c>
      <c r="P2487" t="s">
        <v>8327</v>
      </c>
      <c r="Q2487" s="11">
        <f t="shared" si="153"/>
        <v>1.0325</v>
      </c>
      <c r="R2487">
        <f t="shared" si="154"/>
        <v>50.37</v>
      </c>
      <c r="S2487" s="16">
        <f t="shared" si="152"/>
        <v>40793.998599537037</v>
      </c>
      <c r="T2487">
        <f t="shared" si="155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8323</v>
      </c>
      <c r="P2488" t="s">
        <v>8327</v>
      </c>
      <c r="Q2488" s="11">
        <f t="shared" si="153"/>
        <v>2.6566666666666667</v>
      </c>
      <c r="R2488">
        <f t="shared" si="154"/>
        <v>26.57</v>
      </c>
      <c r="S2488" s="16">
        <f t="shared" si="152"/>
        <v>40991.708055555559</v>
      </c>
      <c r="T2488">
        <f t="shared" si="155"/>
        <v>2012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8323</v>
      </c>
      <c r="P2489" t="s">
        <v>8327</v>
      </c>
      <c r="Q2489" s="11">
        <f t="shared" si="153"/>
        <v>1.0005066666666667</v>
      </c>
      <c r="R2489">
        <f t="shared" si="154"/>
        <v>39.49</v>
      </c>
      <c r="S2489" s="16">
        <f t="shared" si="152"/>
        <v>41026.083298611113</v>
      </c>
      <c r="T2489">
        <f t="shared" si="155"/>
        <v>2012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8323</v>
      </c>
      <c r="P2490" t="s">
        <v>8327</v>
      </c>
      <c r="Q2490" s="11">
        <f t="shared" si="153"/>
        <v>1.0669999999999999</v>
      </c>
      <c r="R2490">
        <f t="shared" si="154"/>
        <v>49.25</v>
      </c>
      <c r="S2490" s="16">
        <f t="shared" si="152"/>
        <v>40833.633194444446</v>
      </c>
      <c r="T2490">
        <f t="shared" si="155"/>
        <v>2011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8323</v>
      </c>
      <c r="P2491" t="s">
        <v>8327</v>
      </c>
      <c r="Q2491" s="11">
        <f t="shared" si="153"/>
        <v>1.3367142857142857</v>
      </c>
      <c r="R2491">
        <f t="shared" si="154"/>
        <v>62.38</v>
      </c>
      <c r="S2491" s="16">
        <f t="shared" si="152"/>
        <v>41373.690266203703</v>
      </c>
      <c r="T2491">
        <f t="shared" si="155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8323</v>
      </c>
      <c r="P2492" t="s">
        <v>8327</v>
      </c>
      <c r="Q2492" s="11">
        <f t="shared" si="153"/>
        <v>1.214</v>
      </c>
      <c r="R2492">
        <f t="shared" si="154"/>
        <v>37.94</v>
      </c>
      <c r="S2492" s="16">
        <f t="shared" si="152"/>
        <v>41023.227731481478</v>
      </c>
      <c r="T2492">
        <f t="shared" si="155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8323</v>
      </c>
      <c r="P2493" t="s">
        <v>8327</v>
      </c>
      <c r="Q2493" s="11">
        <f t="shared" si="153"/>
        <v>1.032</v>
      </c>
      <c r="R2493">
        <f t="shared" si="154"/>
        <v>51.6</v>
      </c>
      <c r="S2493" s="16">
        <f t="shared" si="152"/>
        <v>40542.839282407411</v>
      </c>
      <c r="T2493">
        <f t="shared" si="155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8323</v>
      </c>
      <c r="P2494" t="s">
        <v>8327</v>
      </c>
      <c r="Q2494" s="11">
        <f t="shared" si="153"/>
        <v>1.25</v>
      </c>
      <c r="R2494">
        <f t="shared" si="154"/>
        <v>27.78</v>
      </c>
      <c r="S2494" s="16">
        <f t="shared" si="152"/>
        <v>41024.985972222225</v>
      </c>
      <c r="T2494">
        <f t="shared" si="155"/>
        <v>2012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8323</v>
      </c>
      <c r="P2495" t="s">
        <v>8327</v>
      </c>
      <c r="Q2495" s="11">
        <f t="shared" si="153"/>
        <v>1.2869999999999999</v>
      </c>
      <c r="R2495">
        <f t="shared" si="154"/>
        <v>99.38</v>
      </c>
      <c r="S2495" s="16">
        <f t="shared" si="152"/>
        <v>41348.168287037035</v>
      </c>
      <c r="T2495">
        <f t="shared" si="155"/>
        <v>2013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8323</v>
      </c>
      <c r="P2496" t="s">
        <v>8327</v>
      </c>
      <c r="Q2496" s="11">
        <f t="shared" si="153"/>
        <v>1.0100533333333332</v>
      </c>
      <c r="R2496">
        <f t="shared" si="154"/>
        <v>38.85</v>
      </c>
      <c r="S2496" s="16">
        <f t="shared" si="152"/>
        <v>41022.645185185182</v>
      </c>
      <c r="T2496">
        <f t="shared" si="155"/>
        <v>2012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8323</v>
      </c>
      <c r="P2497" t="s">
        <v>8327</v>
      </c>
      <c r="Q2497" s="11">
        <f t="shared" si="153"/>
        <v>1.2753666666666665</v>
      </c>
      <c r="R2497">
        <f t="shared" si="154"/>
        <v>45.55</v>
      </c>
      <c r="S2497" s="16">
        <f t="shared" si="152"/>
        <v>41036.946469907409</v>
      </c>
      <c r="T2497">
        <f t="shared" si="155"/>
        <v>2012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8323</v>
      </c>
      <c r="P2498" t="s">
        <v>8327</v>
      </c>
      <c r="Q2498" s="11">
        <f t="shared" si="153"/>
        <v>1</v>
      </c>
      <c r="R2498">
        <f t="shared" si="154"/>
        <v>600</v>
      </c>
      <c r="S2498" s="16">
        <f t="shared" ref="S2498:S2561" si="156">(((J2498/60)/60)/24)+DATE(1970,1,1)</f>
        <v>41327.996435185189</v>
      </c>
      <c r="T2498">
        <f t="shared" si="155"/>
        <v>2013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8323</v>
      </c>
      <c r="P2499" t="s">
        <v>8327</v>
      </c>
      <c r="Q2499" s="11">
        <f t="shared" ref="Q2499:Q2562" si="157">E2499/D2499</f>
        <v>1.127715</v>
      </c>
      <c r="R2499">
        <f t="shared" ref="R2499:R2562" si="158">IFERROR(ROUND(E2499/L2499,2),0)</f>
        <v>80.55</v>
      </c>
      <c r="S2499" s="16">
        <f t="shared" si="156"/>
        <v>40730.878912037035</v>
      </c>
      <c r="T2499">
        <f t="shared" ref="T2499:T2562" si="159">YEAR(S2499)</f>
        <v>2011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8323</v>
      </c>
      <c r="P2500" t="s">
        <v>8327</v>
      </c>
      <c r="Q2500" s="11">
        <f t="shared" si="157"/>
        <v>1.056</v>
      </c>
      <c r="R2500">
        <f t="shared" si="158"/>
        <v>52.8</v>
      </c>
      <c r="S2500" s="16">
        <f t="shared" si="156"/>
        <v>42017.967442129629</v>
      </c>
      <c r="T2500">
        <f t="shared" si="159"/>
        <v>2015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8323</v>
      </c>
      <c r="P2501" t="s">
        <v>8327</v>
      </c>
      <c r="Q2501" s="11">
        <f t="shared" si="157"/>
        <v>2.0262500000000001</v>
      </c>
      <c r="R2501">
        <f t="shared" si="158"/>
        <v>47.68</v>
      </c>
      <c r="S2501" s="16">
        <f t="shared" si="156"/>
        <v>41226.648576388885</v>
      </c>
      <c r="T2501">
        <f t="shared" si="15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8323</v>
      </c>
      <c r="P2502" t="s">
        <v>8327</v>
      </c>
      <c r="Q2502" s="11">
        <f t="shared" si="157"/>
        <v>1.1333333333333333</v>
      </c>
      <c r="R2502">
        <f t="shared" si="158"/>
        <v>23.45</v>
      </c>
      <c r="S2502" s="16">
        <f t="shared" si="156"/>
        <v>41053.772858796299</v>
      </c>
      <c r="T2502">
        <f t="shared" si="159"/>
        <v>2012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8334</v>
      </c>
      <c r="P2503" t="s">
        <v>8351</v>
      </c>
      <c r="Q2503" s="11">
        <f t="shared" si="157"/>
        <v>2.5545454545454545E-2</v>
      </c>
      <c r="R2503">
        <f t="shared" si="158"/>
        <v>40.14</v>
      </c>
      <c r="S2503" s="16">
        <f t="shared" si="156"/>
        <v>42244.776666666665</v>
      </c>
      <c r="T2503">
        <f t="shared" si="159"/>
        <v>2015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8334</v>
      </c>
      <c r="P2504" t="s">
        <v>8351</v>
      </c>
      <c r="Q2504" s="11">
        <f t="shared" si="157"/>
        <v>7.8181818181818181E-4</v>
      </c>
      <c r="R2504">
        <f t="shared" si="158"/>
        <v>17.2</v>
      </c>
      <c r="S2504" s="16">
        <f t="shared" si="156"/>
        <v>41858.825439814813</v>
      </c>
      <c r="T2504">
        <f t="shared" si="159"/>
        <v>2014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8334</v>
      </c>
      <c r="P2505" t="s">
        <v>8351</v>
      </c>
      <c r="Q2505" s="11">
        <f t="shared" si="157"/>
        <v>0</v>
      </c>
      <c r="R2505">
        <f t="shared" si="158"/>
        <v>0</v>
      </c>
      <c r="S2505" s="16">
        <f t="shared" si="156"/>
        <v>42498.899398148147</v>
      </c>
      <c r="T2505">
        <f t="shared" si="159"/>
        <v>2016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8334</v>
      </c>
      <c r="P2506" t="s">
        <v>8351</v>
      </c>
      <c r="Q2506" s="11">
        <f t="shared" si="157"/>
        <v>0</v>
      </c>
      <c r="R2506">
        <f t="shared" si="158"/>
        <v>0</v>
      </c>
      <c r="S2506" s="16">
        <f t="shared" si="156"/>
        <v>41928.015439814815</v>
      </c>
      <c r="T2506">
        <f t="shared" si="159"/>
        <v>2014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8334</v>
      </c>
      <c r="P2507" t="s">
        <v>8351</v>
      </c>
      <c r="Q2507" s="11">
        <f t="shared" si="157"/>
        <v>0</v>
      </c>
      <c r="R2507">
        <f t="shared" si="158"/>
        <v>0</v>
      </c>
      <c r="S2507" s="16">
        <f t="shared" si="156"/>
        <v>42047.05574074074</v>
      </c>
      <c r="T2507">
        <f t="shared" si="159"/>
        <v>2015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8334</v>
      </c>
      <c r="P2508" t="s">
        <v>8351</v>
      </c>
      <c r="Q2508" s="11">
        <f t="shared" si="157"/>
        <v>6.0000000000000001E-3</v>
      </c>
      <c r="R2508">
        <f t="shared" si="158"/>
        <v>15</v>
      </c>
      <c r="S2508" s="16">
        <f t="shared" si="156"/>
        <v>42258.297094907408</v>
      </c>
      <c r="T2508">
        <f t="shared" si="159"/>
        <v>2015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8334</v>
      </c>
      <c r="P2509" t="s">
        <v>8351</v>
      </c>
      <c r="Q2509" s="11">
        <f t="shared" si="157"/>
        <v>0</v>
      </c>
      <c r="R2509">
        <f t="shared" si="158"/>
        <v>0</v>
      </c>
      <c r="S2509" s="16">
        <f t="shared" si="156"/>
        <v>42105.072962962964</v>
      </c>
      <c r="T2509">
        <f t="shared" si="159"/>
        <v>2015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8334</v>
      </c>
      <c r="P2510" t="s">
        <v>8351</v>
      </c>
      <c r="Q2510" s="11">
        <f t="shared" si="157"/>
        <v>0</v>
      </c>
      <c r="R2510">
        <f t="shared" si="158"/>
        <v>0</v>
      </c>
      <c r="S2510" s="16">
        <f t="shared" si="156"/>
        <v>41835.951782407406</v>
      </c>
      <c r="T2510">
        <f t="shared" si="159"/>
        <v>2014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8334</v>
      </c>
      <c r="P2511" t="s">
        <v>8351</v>
      </c>
      <c r="Q2511" s="11">
        <f t="shared" si="157"/>
        <v>1.0526315789473684E-2</v>
      </c>
      <c r="R2511">
        <f t="shared" si="158"/>
        <v>35.71</v>
      </c>
      <c r="S2511" s="16">
        <f t="shared" si="156"/>
        <v>42058.809594907405</v>
      </c>
      <c r="T2511">
        <f t="shared" si="159"/>
        <v>2015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8334</v>
      </c>
      <c r="P2512" t="s">
        <v>8351</v>
      </c>
      <c r="Q2512" s="11">
        <f t="shared" si="157"/>
        <v>1.5E-3</v>
      </c>
      <c r="R2512">
        <f t="shared" si="158"/>
        <v>37.5</v>
      </c>
      <c r="S2512" s="16">
        <f t="shared" si="156"/>
        <v>42078.997361111105</v>
      </c>
      <c r="T2512">
        <f t="shared" si="159"/>
        <v>2015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8334</v>
      </c>
      <c r="P2513" t="s">
        <v>8351</v>
      </c>
      <c r="Q2513" s="11">
        <f t="shared" si="157"/>
        <v>0</v>
      </c>
      <c r="R2513">
        <f t="shared" si="158"/>
        <v>0</v>
      </c>
      <c r="S2513" s="16">
        <f t="shared" si="156"/>
        <v>42371.446909722217</v>
      </c>
      <c r="T2513">
        <f t="shared" si="159"/>
        <v>2016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8334</v>
      </c>
      <c r="P2514" t="s">
        <v>8351</v>
      </c>
      <c r="Q2514" s="11">
        <f t="shared" si="157"/>
        <v>0</v>
      </c>
      <c r="R2514">
        <f t="shared" si="158"/>
        <v>0</v>
      </c>
      <c r="S2514" s="16">
        <f t="shared" si="156"/>
        <v>41971.876863425925</v>
      </c>
      <c r="T2514">
        <f t="shared" si="159"/>
        <v>2014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8334</v>
      </c>
      <c r="P2515" t="s">
        <v>8351</v>
      </c>
      <c r="Q2515" s="11">
        <f t="shared" si="157"/>
        <v>0</v>
      </c>
      <c r="R2515">
        <f t="shared" si="158"/>
        <v>0</v>
      </c>
      <c r="S2515" s="16">
        <f t="shared" si="156"/>
        <v>42732.00681712963</v>
      </c>
      <c r="T2515">
        <f t="shared" si="159"/>
        <v>2016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8334</v>
      </c>
      <c r="P2516" t="s">
        <v>8351</v>
      </c>
      <c r="Q2516" s="11">
        <f t="shared" si="157"/>
        <v>1.7500000000000002E-2</v>
      </c>
      <c r="R2516">
        <f t="shared" si="158"/>
        <v>52.5</v>
      </c>
      <c r="S2516" s="16">
        <f t="shared" si="156"/>
        <v>41854.389780092592</v>
      </c>
      <c r="T2516">
        <f t="shared" si="159"/>
        <v>2014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8334</v>
      </c>
      <c r="P2517" t="s">
        <v>8351</v>
      </c>
      <c r="Q2517" s="11">
        <f t="shared" si="157"/>
        <v>0.186</v>
      </c>
      <c r="R2517">
        <f t="shared" si="158"/>
        <v>77.5</v>
      </c>
      <c r="S2517" s="16">
        <f t="shared" si="156"/>
        <v>42027.839733796296</v>
      </c>
      <c r="T2517">
        <f t="shared" si="159"/>
        <v>2015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8334</v>
      </c>
      <c r="P2518" t="s">
        <v>8351</v>
      </c>
      <c r="Q2518" s="11">
        <f t="shared" si="157"/>
        <v>0</v>
      </c>
      <c r="R2518">
        <f t="shared" si="158"/>
        <v>0</v>
      </c>
      <c r="S2518" s="16">
        <f t="shared" si="156"/>
        <v>41942.653379629628</v>
      </c>
      <c r="T2518">
        <f t="shared" si="159"/>
        <v>2014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8334</v>
      </c>
      <c r="P2519" t="s">
        <v>8351</v>
      </c>
      <c r="Q2519" s="11">
        <f t="shared" si="157"/>
        <v>9.8166666666666666E-2</v>
      </c>
      <c r="R2519">
        <f t="shared" si="158"/>
        <v>53.55</v>
      </c>
      <c r="S2519" s="16">
        <f t="shared" si="156"/>
        <v>42052.802430555559</v>
      </c>
      <c r="T2519">
        <f t="shared" si="159"/>
        <v>2015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8334</v>
      </c>
      <c r="P2520" t="s">
        <v>8351</v>
      </c>
      <c r="Q2520" s="11">
        <f t="shared" si="157"/>
        <v>0</v>
      </c>
      <c r="R2520">
        <f t="shared" si="158"/>
        <v>0</v>
      </c>
      <c r="S2520" s="16">
        <f t="shared" si="156"/>
        <v>41926.680879629632</v>
      </c>
      <c r="T2520">
        <f t="shared" si="159"/>
        <v>2014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8334</v>
      </c>
      <c r="P2521" t="s">
        <v>8351</v>
      </c>
      <c r="Q2521" s="11">
        <f t="shared" si="157"/>
        <v>4.3333333333333331E-4</v>
      </c>
      <c r="R2521">
        <f t="shared" si="158"/>
        <v>16.25</v>
      </c>
      <c r="S2521" s="16">
        <f t="shared" si="156"/>
        <v>41809.155138888891</v>
      </c>
      <c r="T2521">
        <f t="shared" si="159"/>
        <v>2014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8334</v>
      </c>
      <c r="P2522" t="s">
        <v>8351</v>
      </c>
      <c r="Q2522" s="11">
        <f t="shared" si="157"/>
        <v>0</v>
      </c>
      <c r="R2522">
        <f t="shared" si="158"/>
        <v>0</v>
      </c>
      <c r="S2522" s="16">
        <f t="shared" si="156"/>
        <v>42612.600520833337</v>
      </c>
      <c r="T2522">
        <f t="shared" si="159"/>
        <v>2016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8323</v>
      </c>
      <c r="P2523" t="s">
        <v>8352</v>
      </c>
      <c r="Q2523" s="11">
        <f t="shared" si="157"/>
        <v>1.0948792000000001</v>
      </c>
      <c r="R2523">
        <f t="shared" si="158"/>
        <v>103.68</v>
      </c>
      <c r="S2523" s="16">
        <f t="shared" si="156"/>
        <v>42269.967835648145</v>
      </c>
      <c r="T2523">
        <f t="shared" si="159"/>
        <v>2015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8323</v>
      </c>
      <c r="P2524" t="s">
        <v>8352</v>
      </c>
      <c r="Q2524" s="11">
        <f t="shared" si="157"/>
        <v>1</v>
      </c>
      <c r="R2524">
        <f t="shared" si="158"/>
        <v>185.19</v>
      </c>
      <c r="S2524" s="16">
        <f t="shared" si="156"/>
        <v>42460.573611111111</v>
      </c>
      <c r="T2524">
        <f t="shared" si="15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8323</v>
      </c>
      <c r="P2525" t="s">
        <v>8352</v>
      </c>
      <c r="Q2525" s="11">
        <f t="shared" si="157"/>
        <v>1.5644444444444445</v>
      </c>
      <c r="R2525">
        <f t="shared" si="158"/>
        <v>54.15</v>
      </c>
      <c r="S2525" s="16">
        <f t="shared" si="156"/>
        <v>41930.975601851853</v>
      </c>
      <c r="T2525">
        <f t="shared" si="159"/>
        <v>2014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8323</v>
      </c>
      <c r="P2526" t="s">
        <v>8352</v>
      </c>
      <c r="Q2526" s="11">
        <f t="shared" si="157"/>
        <v>1.016</v>
      </c>
      <c r="R2526">
        <f t="shared" si="158"/>
        <v>177.21</v>
      </c>
      <c r="S2526" s="16">
        <f t="shared" si="156"/>
        <v>41961.807372685187</v>
      </c>
      <c r="T2526">
        <f t="shared" si="159"/>
        <v>2014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8323</v>
      </c>
      <c r="P2527" t="s">
        <v>8352</v>
      </c>
      <c r="Q2527" s="11">
        <f t="shared" si="157"/>
        <v>1.00325</v>
      </c>
      <c r="R2527">
        <f t="shared" si="158"/>
        <v>100.33</v>
      </c>
      <c r="S2527" s="16">
        <f t="shared" si="156"/>
        <v>41058.844571759262</v>
      </c>
      <c r="T2527">
        <f t="shared" si="159"/>
        <v>2012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8323</v>
      </c>
      <c r="P2528" t="s">
        <v>8352</v>
      </c>
      <c r="Q2528" s="11">
        <f t="shared" si="157"/>
        <v>1.1294999999999999</v>
      </c>
      <c r="R2528">
        <f t="shared" si="158"/>
        <v>136.91</v>
      </c>
      <c r="S2528" s="16">
        <f t="shared" si="156"/>
        <v>41953.091134259259</v>
      </c>
      <c r="T2528">
        <f t="shared" si="159"/>
        <v>2014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8323</v>
      </c>
      <c r="P2529" t="s">
        <v>8352</v>
      </c>
      <c r="Q2529" s="11">
        <f t="shared" si="157"/>
        <v>1.02125</v>
      </c>
      <c r="R2529">
        <f t="shared" si="158"/>
        <v>57.54</v>
      </c>
      <c r="S2529" s="16">
        <f t="shared" si="156"/>
        <v>41546.75105324074</v>
      </c>
      <c r="T2529">
        <f t="shared" si="159"/>
        <v>2013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8323</v>
      </c>
      <c r="P2530" t="s">
        <v>8352</v>
      </c>
      <c r="Q2530" s="11">
        <f t="shared" si="157"/>
        <v>1.0724974999999999</v>
      </c>
      <c r="R2530">
        <f t="shared" si="158"/>
        <v>52.96</v>
      </c>
      <c r="S2530" s="16">
        <f t="shared" si="156"/>
        <v>42217.834525462968</v>
      </c>
      <c r="T2530">
        <f t="shared" si="159"/>
        <v>2015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8323</v>
      </c>
      <c r="P2531" t="s">
        <v>8352</v>
      </c>
      <c r="Q2531" s="11">
        <f t="shared" si="157"/>
        <v>1.0428333333333333</v>
      </c>
      <c r="R2531">
        <f t="shared" si="158"/>
        <v>82.33</v>
      </c>
      <c r="S2531" s="16">
        <f t="shared" si="156"/>
        <v>40948.080729166664</v>
      </c>
      <c r="T2531">
        <f t="shared" si="159"/>
        <v>2012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8323</v>
      </c>
      <c r="P2532" t="s">
        <v>8352</v>
      </c>
      <c r="Q2532" s="11">
        <f t="shared" si="157"/>
        <v>1</v>
      </c>
      <c r="R2532">
        <f t="shared" si="158"/>
        <v>135.41999999999999</v>
      </c>
      <c r="S2532" s="16">
        <f t="shared" si="156"/>
        <v>42081.864641203705</v>
      </c>
      <c r="T2532">
        <f t="shared" si="159"/>
        <v>2015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8323</v>
      </c>
      <c r="P2533" t="s">
        <v>8352</v>
      </c>
      <c r="Q2533" s="11">
        <f t="shared" si="157"/>
        <v>1.004</v>
      </c>
      <c r="R2533">
        <f t="shared" si="158"/>
        <v>74.069999999999993</v>
      </c>
      <c r="S2533" s="16">
        <f t="shared" si="156"/>
        <v>42208.680023148147</v>
      </c>
      <c r="T2533">
        <f t="shared" si="159"/>
        <v>2015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8323</v>
      </c>
      <c r="P2534" t="s">
        <v>8352</v>
      </c>
      <c r="Q2534" s="11">
        <f t="shared" si="157"/>
        <v>1.26125</v>
      </c>
      <c r="R2534">
        <f t="shared" si="158"/>
        <v>84.08</v>
      </c>
      <c r="S2534" s="16">
        <f t="shared" si="156"/>
        <v>41107.849143518521</v>
      </c>
      <c r="T2534">
        <f t="shared" si="159"/>
        <v>2012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8323</v>
      </c>
      <c r="P2535" t="s">
        <v>8352</v>
      </c>
      <c r="Q2535" s="11">
        <f t="shared" si="157"/>
        <v>1.1066666666666667</v>
      </c>
      <c r="R2535">
        <f t="shared" si="158"/>
        <v>61.03</v>
      </c>
      <c r="S2535" s="16">
        <f t="shared" si="156"/>
        <v>41304.751284722224</v>
      </c>
      <c r="T2535">
        <f t="shared" si="159"/>
        <v>2013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8323</v>
      </c>
      <c r="P2536" t="s">
        <v>8352</v>
      </c>
      <c r="Q2536" s="11">
        <f t="shared" si="157"/>
        <v>1.05</v>
      </c>
      <c r="R2536">
        <f t="shared" si="158"/>
        <v>150</v>
      </c>
      <c r="S2536" s="16">
        <f t="shared" si="156"/>
        <v>40127.700370370374</v>
      </c>
      <c r="T2536">
        <f t="shared" si="159"/>
        <v>2009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8323</v>
      </c>
      <c r="P2537" t="s">
        <v>8352</v>
      </c>
      <c r="Q2537" s="11">
        <f t="shared" si="157"/>
        <v>1.03775</v>
      </c>
      <c r="R2537">
        <f t="shared" si="158"/>
        <v>266.08999999999997</v>
      </c>
      <c r="S2537" s="16">
        <f t="shared" si="156"/>
        <v>41943.791030092594</v>
      </c>
      <c r="T2537">
        <f t="shared" si="15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8323</v>
      </c>
      <c r="P2538" t="s">
        <v>8352</v>
      </c>
      <c r="Q2538" s="11">
        <f t="shared" si="157"/>
        <v>1.1599999999999999</v>
      </c>
      <c r="R2538">
        <f t="shared" si="158"/>
        <v>7.25</v>
      </c>
      <c r="S2538" s="16">
        <f t="shared" si="156"/>
        <v>41464.106087962966</v>
      </c>
      <c r="T2538">
        <f t="shared" si="159"/>
        <v>2013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8323</v>
      </c>
      <c r="P2539" t="s">
        <v>8352</v>
      </c>
      <c r="Q2539" s="11">
        <f t="shared" si="157"/>
        <v>1.1000000000000001</v>
      </c>
      <c r="R2539">
        <f t="shared" si="158"/>
        <v>100</v>
      </c>
      <c r="S2539" s="16">
        <f t="shared" si="156"/>
        <v>40696.648784722223</v>
      </c>
      <c r="T2539">
        <f t="shared" si="159"/>
        <v>2011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8323</v>
      </c>
      <c r="P2540" t="s">
        <v>8352</v>
      </c>
      <c r="Q2540" s="11">
        <f t="shared" si="157"/>
        <v>1.130176111111111</v>
      </c>
      <c r="R2540">
        <f t="shared" si="158"/>
        <v>109.96</v>
      </c>
      <c r="S2540" s="16">
        <f t="shared" si="156"/>
        <v>41298.509965277779</v>
      </c>
      <c r="T2540">
        <f t="shared" si="159"/>
        <v>2013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8323</v>
      </c>
      <c r="P2541" t="s">
        <v>8352</v>
      </c>
      <c r="Q2541" s="11">
        <f t="shared" si="157"/>
        <v>1.0024999999999999</v>
      </c>
      <c r="R2541">
        <f t="shared" si="158"/>
        <v>169.92</v>
      </c>
      <c r="S2541" s="16">
        <f t="shared" si="156"/>
        <v>41977.902222222227</v>
      </c>
      <c r="T2541">
        <f t="shared" si="159"/>
        <v>2014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8323</v>
      </c>
      <c r="P2542" t="s">
        <v>8352</v>
      </c>
      <c r="Q2542" s="11">
        <f t="shared" si="157"/>
        <v>1.034</v>
      </c>
      <c r="R2542">
        <f t="shared" si="158"/>
        <v>95.74</v>
      </c>
      <c r="S2542" s="16">
        <f t="shared" si="156"/>
        <v>40785.675011574072</v>
      </c>
      <c r="T2542">
        <f t="shared" si="159"/>
        <v>2011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8323</v>
      </c>
      <c r="P2543" t="s">
        <v>8352</v>
      </c>
      <c r="Q2543" s="11">
        <f t="shared" si="157"/>
        <v>1.0702857142857143</v>
      </c>
      <c r="R2543">
        <f t="shared" si="158"/>
        <v>59.46</v>
      </c>
      <c r="S2543" s="16">
        <f t="shared" si="156"/>
        <v>41483.449282407404</v>
      </c>
      <c r="T2543">
        <f t="shared" si="15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8323</v>
      </c>
      <c r="P2544" t="s">
        <v>8352</v>
      </c>
      <c r="Q2544" s="11">
        <f t="shared" si="157"/>
        <v>1.0357142857142858</v>
      </c>
      <c r="R2544">
        <f t="shared" si="158"/>
        <v>55.77</v>
      </c>
      <c r="S2544" s="16">
        <f t="shared" si="156"/>
        <v>41509.426585648151</v>
      </c>
      <c r="T2544">
        <f t="shared" si="15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8323</v>
      </c>
      <c r="P2545" t="s">
        <v>8352</v>
      </c>
      <c r="Q2545" s="11">
        <f t="shared" si="157"/>
        <v>1.5640000000000001</v>
      </c>
      <c r="R2545">
        <f t="shared" si="158"/>
        <v>30.08</v>
      </c>
      <c r="S2545" s="16">
        <f t="shared" si="156"/>
        <v>40514.107615740737</v>
      </c>
      <c r="T2545">
        <f t="shared" si="159"/>
        <v>2010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8323</v>
      </c>
      <c r="P2546" t="s">
        <v>8352</v>
      </c>
      <c r="Q2546" s="11">
        <f t="shared" si="157"/>
        <v>1.0082</v>
      </c>
      <c r="R2546">
        <f t="shared" si="158"/>
        <v>88.44</v>
      </c>
      <c r="S2546" s="16">
        <f t="shared" si="156"/>
        <v>41068.520474537036</v>
      </c>
      <c r="T2546">
        <f t="shared" si="159"/>
        <v>2012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8323</v>
      </c>
      <c r="P2547" t="s">
        <v>8352</v>
      </c>
      <c r="Q2547" s="11">
        <f t="shared" si="157"/>
        <v>1.9530000000000001</v>
      </c>
      <c r="R2547">
        <f t="shared" si="158"/>
        <v>64.03</v>
      </c>
      <c r="S2547" s="16">
        <f t="shared" si="156"/>
        <v>42027.13817129629</v>
      </c>
      <c r="T2547">
        <f t="shared" si="159"/>
        <v>2015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8323</v>
      </c>
      <c r="P2548" t="s">
        <v>8352</v>
      </c>
      <c r="Q2548" s="11">
        <f t="shared" si="157"/>
        <v>1.1171428571428572</v>
      </c>
      <c r="R2548">
        <f t="shared" si="158"/>
        <v>60.15</v>
      </c>
      <c r="S2548" s="16">
        <f t="shared" si="156"/>
        <v>41524.858553240738</v>
      </c>
      <c r="T2548">
        <f t="shared" si="159"/>
        <v>2013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8323</v>
      </c>
      <c r="P2549" t="s">
        <v>8352</v>
      </c>
      <c r="Q2549" s="11">
        <f t="shared" si="157"/>
        <v>1.1985454545454546</v>
      </c>
      <c r="R2549">
        <f t="shared" si="158"/>
        <v>49.19</v>
      </c>
      <c r="S2549" s="16">
        <f t="shared" si="156"/>
        <v>40973.773182870369</v>
      </c>
      <c r="T2549">
        <f t="shared" si="159"/>
        <v>2012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8323</v>
      </c>
      <c r="P2550" t="s">
        <v>8352</v>
      </c>
      <c r="Q2550" s="11">
        <f t="shared" si="157"/>
        <v>1.0185</v>
      </c>
      <c r="R2550">
        <f t="shared" si="158"/>
        <v>165.16</v>
      </c>
      <c r="S2550" s="16">
        <f t="shared" si="156"/>
        <v>42618.625428240746</v>
      </c>
      <c r="T2550">
        <f t="shared" si="159"/>
        <v>2016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8323</v>
      </c>
      <c r="P2551" t="s">
        <v>8352</v>
      </c>
      <c r="Q2551" s="11">
        <f t="shared" si="157"/>
        <v>1.0280254777070064</v>
      </c>
      <c r="R2551">
        <f t="shared" si="158"/>
        <v>43.62</v>
      </c>
      <c r="S2551" s="16">
        <f t="shared" si="156"/>
        <v>41390.757754629631</v>
      </c>
      <c r="T2551">
        <f t="shared" si="159"/>
        <v>2013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8323</v>
      </c>
      <c r="P2552" t="s">
        <v>8352</v>
      </c>
      <c r="Q2552" s="11">
        <f t="shared" si="157"/>
        <v>1.0084615384615385</v>
      </c>
      <c r="R2552">
        <f t="shared" si="158"/>
        <v>43.7</v>
      </c>
      <c r="S2552" s="16">
        <f t="shared" si="156"/>
        <v>42228.634328703702</v>
      </c>
      <c r="T2552">
        <f t="shared" si="159"/>
        <v>2015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8323</v>
      </c>
      <c r="P2553" t="s">
        <v>8352</v>
      </c>
      <c r="Q2553" s="11">
        <f t="shared" si="157"/>
        <v>1.0273469387755103</v>
      </c>
      <c r="R2553">
        <f t="shared" si="158"/>
        <v>67.42</v>
      </c>
      <c r="S2553" s="16">
        <f t="shared" si="156"/>
        <v>40961.252141203702</v>
      </c>
      <c r="T2553">
        <f t="shared" si="159"/>
        <v>2012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8323</v>
      </c>
      <c r="P2554" t="s">
        <v>8352</v>
      </c>
      <c r="Q2554" s="11">
        <f t="shared" si="157"/>
        <v>1.0649999999999999</v>
      </c>
      <c r="R2554">
        <f t="shared" si="158"/>
        <v>177.5</v>
      </c>
      <c r="S2554" s="16">
        <f t="shared" si="156"/>
        <v>42769.809965277775</v>
      </c>
      <c r="T2554">
        <f t="shared" si="159"/>
        <v>2017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8323</v>
      </c>
      <c r="P2555" t="s">
        <v>8352</v>
      </c>
      <c r="Q2555" s="11">
        <f t="shared" si="157"/>
        <v>1.5553333333333332</v>
      </c>
      <c r="R2555">
        <f t="shared" si="158"/>
        <v>38.880000000000003</v>
      </c>
      <c r="S2555" s="16">
        <f t="shared" si="156"/>
        <v>41113.199155092596</v>
      </c>
      <c r="T2555">
        <f t="shared" si="159"/>
        <v>2012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8323</v>
      </c>
      <c r="P2556" t="s">
        <v>8352</v>
      </c>
      <c r="Q2556" s="11">
        <f t="shared" si="157"/>
        <v>1.228</v>
      </c>
      <c r="R2556">
        <f t="shared" si="158"/>
        <v>54.99</v>
      </c>
      <c r="S2556" s="16">
        <f t="shared" si="156"/>
        <v>42125.078275462962</v>
      </c>
      <c r="T2556">
        <f t="shared" si="159"/>
        <v>2015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8323</v>
      </c>
      <c r="P2557" t="s">
        <v>8352</v>
      </c>
      <c r="Q2557" s="11">
        <f t="shared" si="157"/>
        <v>1.0734999999999999</v>
      </c>
      <c r="R2557">
        <f t="shared" si="158"/>
        <v>61.34</v>
      </c>
      <c r="S2557" s="16">
        <f t="shared" si="156"/>
        <v>41026.655011574076</v>
      </c>
      <c r="T2557">
        <f t="shared" si="15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8323</v>
      </c>
      <c r="P2558" t="s">
        <v>8352</v>
      </c>
      <c r="Q2558" s="11">
        <f t="shared" si="157"/>
        <v>1.0550335570469798</v>
      </c>
      <c r="R2558">
        <f t="shared" si="158"/>
        <v>23.12</v>
      </c>
      <c r="S2558" s="16">
        <f t="shared" si="156"/>
        <v>41222.991400462961</v>
      </c>
      <c r="T2558">
        <f t="shared" si="15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8323</v>
      </c>
      <c r="P2559" t="s">
        <v>8352</v>
      </c>
      <c r="Q2559" s="11">
        <f t="shared" si="157"/>
        <v>1.1844444444444444</v>
      </c>
      <c r="R2559">
        <f t="shared" si="158"/>
        <v>29.61</v>
      </c>
      <c r="S2559" s="16">
        <f t="shared" si="156"/>
        <v>41744.745208333334</v>
      </c>
      <c r="T2559">
        <f t="shared" si="159"/>
        <v>2014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8323</v>
      </c>
      <c r="P2560" t="s">
        <v>8352</v>
      </c>
      <c r="Q2560" s="11">
        <f t="shared" si="157"/>
        <v>1.0888</v>
      </c>
      <c r="R2560">
        <f t="shared" si="158"/>
        <v>75.61</v>
      </c>
      <c r="S2560" s="16">
        <f t="shared" si="156"/>
        <v>42093.860023148154</v>
      </c>
      <c r="T2560">
        <f t="shared" si="15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8323</v>
      </c>
      <c r="P2561" t="s">
        <v>8352</v>
      </c>
      <c r="Q2561" s="11">
        <f t="shared" si="157"/>
        <v>1.1125</v>
      </c>
      <c r="R2561">
        <f t="shared" si="158"/>
        <v>35.6</v>
      </c>
      <c r="S2561" s="16">
        <f t="shared" si="156"/>
        <v>40829.873657407406</v>
      </c>
      <c r="T2561">
        <f t="shared" si="159"/>
        <v>2011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8323</v>
      </c>
      <c r="P2562" t="s">
        <v>8352</v>
      </c>
      <c r="Q2562" s="11">
        <f t="shared" si="157"/>
        <v>1.0009999999999999</v>
      </c>
      <c r="R2562">
        <f t="shared" si="158"/>
        <v>143</v>
      </c>
      <c r="S2562" s="16">
        <f t="shared" ref="S2562:S2625" si="160">(((J2562/60)/60)/24)+DATE(1970,1,1)</f>
        <v>42039.951087962967</v>
      </c>
      <c r="T2562">
        <f t="shared" si="159"/>
        <v>2015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8334</v>
      </c>
      <c r="P2563" t="s">
        <v>8335</v>
      </c>
      <c r="Q2563" s="11">
        <f t="shared" ref="Q2563:Q2626" si="161">E2563/D2563</f>
        <v>0</v>
      </c>
      <c r="R2563">
        <f t="shared" ref="R2563:R2626" si="162">IFERROR(ROUND(E2563/L2563,2),0)</f>
        <v>0</v>
      </c>
      <c r="S2563" s="16">
        <f t="shared" si="160"/>
        <v>42260.528807870374</v>
      </c>
      <c r="T2563">
        <f t="shared" ref="T2563:T2626" si="163">YEAR(S2563)</f>
        <v>2015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8334</v>
      </c>
      <c r="P2564" t="s">
        <v>8335</v>
      </c>
      <c r="Q2564" s="11">
        <f t="shared" si="161"/>
        <v>7.4999999999999997E-3</v>
      </c>
      <c r="R2564">
        <f t="shared" si="162"/>
        <v>25</v>
      </c>
      <c r="S2564" s="16">
        <f t="shared" si="160"/>
        <v>42594.524756944447</v>
      </c>
      <c r="T2564">
        <f t="shared" si="163"/>
        <v>2016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8334</v>
      </c>
      <c r="P2565" t="s">
        <v>8335</v>
      </c>
      <c r="Q2565" s="11">
        <f t="shared" si="161"/>
        <v>0</v>
      </c>
      <c r="R2565">
        <f t="shared" si="162"/>
        <v>0</v>
      </c>
      <c r="S2565" s="16">
        <f t="shared" si="160"/>
        <v>42155.139479166668</v>
      </c>
      <c r="T2565">
        <f t="shared" si="163"/>
        <v>2015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8334</v>
      </c>
      <c r="P2566" t="s">
        <v>8335</v>
      </c>
      <c r="Q2566" s="11">
        <f t="shared" si="161"/>
        <v>0</v>
      </c>
      <c r="R2566">
        <f t="shared" si="162"/>
        <v>0</v>
      </c>
      <c r="S2566" s="16">
        <f t="shared" si="160"/>
        <v>41822.040497685186</v>
      </c>
      <c r="T2566">
        <f t="shared" si="163"/>
        <v>2014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8334</v>
      </c>
      <c r="P2567" t="s">
        <v>8335</v>
      </c>
      <c r="Q2567" s="11">
        <f t="shared" si="161"/>
        <v>0.01</v>
      </c>
      <c r="R2567">
        <f t="shared" si="162"/>
        <v>100</v>
      </c>
      <c r="S2567" s="16">
        <f t="shared" si="160"/>
        <v>42440.650335648148</v>
      </c>
      <c r="T2567">
        <f t="shared" si="163"/>
        <v>2016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8334</v>
      </c>
      <c r="P2568" t="s">
        <v>8335</v>
      </c>
      <c r="Q2568" s="11">
        <f t="shared" si="161"/>
        <v>0</v>
      </c>
      <c r="R2568">
        <f t="shared" si="162"/>
        <v>0</v>
      </c>
      <c r="S2568" s="16">
        <f t="shared" si="160"/>
        <v>41842.980879629627</v>
      </c>
      <c r="T2568">
        <f t="shared" si="163"/>
        <v>2014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8334</v>
      </c>
      <c r="P2569" t="s">
        <v>8335</v>
      </c>
      <c r="Q2569" s="11">
        <f t="shared" si="161"/>
        <v>2.6666666666666666E-3</v>
      </c>
      <c r="R2569">
        <f t="shared" si="162"/>
        <v>60</v>
      </c>
      <c r="S2569" s="16">
        <f t="shared" si="160"/>
        <v>42087.878912037035</v>
      </c>
      <c r="T2569">
        <f t="shared" si="163"/>
        <v>2015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8334</v>
      </c>
      <c r="P2570" t="s">
        <v>8335</v>
      </c>
      <c r="Q2570" s="11">
        <f t="shared" si="161"/>
        <v>5.0000000000000001E-3</v>
      </c>
      <c r="R2570">
        <f t="shared" si="162"/>
        <v>50</v>
      </c>
      <c r="S2570" s="16">
        <f t="shared" si="160"/>
        <v>42584.666597222225</v>
      </c>
      <c r="T2570">
        <f t="shared" si="163"/>
        <v>2016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8334</v>
      </c>
      <c r="P2571" t="s">
        <v>8335</v>
      </c>
      <c r="Q2571" s="11">
        <f t="shared" si="161"/>
        <v>2.2307692307692306E-2</v>
      </c>
      <c r="R2571">
        <f t="shared" si="162"/>
        <v>72.5</v>
      </c>
      <c r="S2571" s="16">
        <f t="shared" si="160"/>
        <v>42234.105462962965</v>
      </c>
      <c r="T2571">
        <f t="shared" si="163"/>
        <v>2015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8334</v>
      </c>
      <c r="P2572" t="s">
        <v>8335</v>
      </c>
      <c r="Q2572" s="11">
        <f t="shared" si="161"/>
        <v>8.4285714285714294E-3</v>
      </c>
      <c r="R2572">
        <f t="shared" si="162"/>
        <v>29.5</v>
      </c>
      <c r="S2572" s="16">
        <f t="shared" si="160"/>
        <v>42744.903182870374</v>
      </c>
      <c r="T2572">
        <f t="shared" si="163"/>
        <v>2017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8334</v>
      </c>
      <c r="P2573" t="s">
        <v>8335</v>
      </c>
      <c r="Q2573" s="11">
        <f t="shared" si="161"/>
        <v>2.5000000000000001E-3</v>
      </c>
      <c r="R2573">
        <f t="shared" si="162"/>
        <v>62.5</v>
      </c>
      <c r="S2573" s="16">
        <f t="shared" si="160"/>
        <v>42449.341678240744</v>
      </c>
      <c r="T2573">
        <f t="shared" si="163"/>
        <v>2016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8334</v>
      </c>
      <c r="P2574" t="s">
        <v>8335</v>
      </c>
      <c r="Q2574" s="11">
        <f t="shared" si="161"/>
        <v>0</v>
      </c>
      <c r="R2574">
        <f t="shared" si="162"/>
        <v>0</v>
      </c>
      <c r="S2574" s="16">
        <f t="shared" si="160"/>
        <v>42077.119409722218</v>
      </c>
      <c r="T2574">
        <f t="shared" si="163"/>
        <v>2015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8334</v>
      </c>
      <c r="P2575" t="s">
        <v>8335</v>
      </c>
      <c r="Q2575" s="11">
        <f t="shared" si="161"/>
        <v>0</v>
      </c>
      <c r="R2575">
        <f t="shared" si="162"/>
        <v>0</v>
      </c>
      <c r="S2575" s="16">
        <f t="shared" si="160"/>
        <v>41829.592002314814</v>
      </c>
      <c r="T2575">
        <f t="shared" si="163"/>
        <v>2014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8334</v>
      </c>
      <c r="P2576" t="s">
        <v>8335</v>
      </c>
      <c r="Q2576" s="11">
        <f t="shared" si="161"/>
        <v>0</v>
      </c>
      <c r="R2576">
        <f t="shared" si="162"/>
        <v>0</v>
      </c>
      <c r="S2576" s="16">
        <f t="shared" si="160"/>
        <v>42487.825752314813</v>
      </c>
      <c r="T2576">
        <f t="shared" si="163"/>
        <v>2016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8334</v>
      </c>
      <c r="P2577" t="s">
        <v>8335</v>
      </c>
      <c r="Q2577" s="11">
        <f t="shared" si="161"/>
        <v>0</v>
      </c>
      <c r="R2577">
        <f t="shared" si="162"/>
        <v>0</v>
      </c>
      <c r="S2577" s="16">
        <f t="shared" si="160"/>
        <v>41986.108726851846</v>
      </c>
      <c r="T2577">
        <f t="shared" si="163"/>
        <v>2014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8334</v>
      </c>
      <c r="P2578" t="s">
        <v>8335</v>
      </c>
      <c r="Q2578" s="11">
        <f t="shared" si="161"/>
        <v>0</v>
      </c>
      <c r="R2578">
        <f t="shared" si="162"/>
        <v>0</v>
      </c>
      <c r="S2578" s="16">
        <f t="shared" si="160"/>
        <v>42060.00980324074</v>
      </c>
      <c r="T2578">
        <f t="shared" si="163"/>
        <v>2015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8334</v>
      </c>
      <c r="P2579" t="s">
        <v>8335</v>
      </c>
      <c r="Q2579" s="11">
        <f t="shared" si="161"/>
        <v>0</v>
      </c>
      <c r="R2579">
        <f t="shared" si="162"/>
        <v>0</v>
      </c>
      <c r="S2579" s="16">
        <f t="shared" si="160"/>
        <v>41830.820567129631</v>
      </c>
      <c r="T2579">
        <f t="shared" si="163"/>
        <v>2014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8334</v>
      </c>
      <c r="P2580" t="s">
        <v>8335</v>
      </c>
      <c r="Q2580" s="11">
        <f t="shared" si="161"/>
        <v>0</v>
      </c>
      <c r="R2580">
        <f t="shared" si="162"/>
        <v>0</v>
      </c>
      <c r="S2580" s="16">
        <f t="shared" si="160"/>
        <v>42238.022905092599</v>
      </c>
      <c r="T2580">
        <f t="shared" si="163"/>
        <v>2015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8334</v>
      </c>
      <c r="P2581" t="s">
        <v>8335</v>
      </c>
      <c r="Q2581" s="11">
        <f t="shared" si="161"/>
        <v>1.3849999999999999E-3</v>
      </c>
      <c r="R2581">
        <f t="shared" si="162"/>
        <v>23.08</v>
      </c>
      <c r="S2581" s="16">
        <f t="shared" si="160"/>
        <v>41837.829895833333</v>
      </c>
      <c r="T2581">
        <f t="shared" si="163"/>
        <v>2014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8334</v>
      </c>
      <c r="P2582" t="s">
        <v>8335</v>
      </c>
      <c r="Q2582" s="11">
        <f t="shared" si="161"/>
        <v>6.0000000000000001E-3</v>
      </c>
      <c r="R2582">
        <f t="shared" si="162"/>
        <v>25.5</v>
      </c>
      <c r="S2582" s="16">
        <f t="shared" si="160"/>
        <v>42110.326423611114</v>
      </c>
      <c r="T2582">
        <f t="shared" si="163"/>
        <v>2015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8334</v>
      </c>
      <c r="P2583" t="s">
        <v>8335</v>
      </c>
      <c r="Q2583" s="11">
        <f t="shared" si="161"/>
        <v>0.106</v>
      </c>
      <c r="R2583">
        <f t="shared" si="162"/>
        <v>48.18</v>
      </c>
      <c r="S2583" s="16">
        <f t="shared" si="160"/>
        <v>42294.628449074073</v>
      </c>
      <c r="T2583">
        <f t="shared" si="163"/>
        <v>2015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8334</v>
      </c>
      <c r="P2584" t="s">
        <v>8335</v>
      </c>
      <c r="Q2584" s="11">
        <f t="shared" si="161"/>
        <v>1.1111111111111112E-5</v>
      </c>
      <c r="R2584">
        <f t="shared" si="162"/>
        <v>1</v>
      </c>
      <c r="S2584" s="16">
        <f t="shared" si="160"/>
        <v>42642.988819444443</v>
      </c>
      <c r="T2584">
        <f t="shared" si="163"/>
        <v>2016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8334</v>
      </c>
      <c r="P2585" t="s">
        <v>8335</v>
      </c>
      <c r="Q2585" s="11">
        <f t="shared" si="161"/>
        <v>5.0000000000000001E-3</v>
      </c>
      <c r="R2585">
        <f t="shared" si="162"/>
        <v>1</v>
      </c>
      <c r="S2585" s="16">
        <f t="shared" si="160"/>
        <v>42019.76944444445</v>
      </c>
      <c r="T2585">
        <f t="shared" si="163"/>
        <v>2015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8334</v>
      </c>
      <c r="P2586" t="s">
        <v>8335</v>
      </c>
      <c r="Q2586" s="11">
        <f t="shared" si="161"/>
        <v>0</v>
      </c>
      <c r="R2586">
        <f t="shared" si="162"/>
        <v>0</v>
      </c>
      <c r="S2586" s="16">
        <f t="shared" si="160"/>
        <v>42140.173252314817</v>
      </c>
      <c r="T2586">
        <f t="shared" si="163"/>
        <v>2015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8334</v>
      </c>
      <c r="P2587" t="s">
        <v>8335</v>
      </c>
      <c r="Q2587" s="11">
        <f t="shared" si="161"/>
        <v>1.6666666666666668E-3</v>
      </c>
      <c r="R2587">
        <f t="shared" si="162"/>
        <v>50</v>
      </c>
      <c r="S2587" s="16">
        <f t="shared" si="160"/>
        <v>41795.963333333333</v>
      </c>
      <c r="T2587">
        <f t="shared" si="163"/>
        <v>2014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8334</v>
      </c>
      <c r="P2588" t="s">
        <v>8335</v>
      </c>
      <c r="Q2588" s="11">
        <f t="shared" si="161"/>
        <v>1.6666666666666668E-3</v>
      </c>
      <c r="R2588">
        <f t="shared" si="162"/>
        <v>5</v>
      </c>
      <c r="S2588" s="16">
        <f t="shared" si="160"/>
        <v>42333.330277777779</v>
      </c>
      <c r="T2588">
        <f t="shared" si="163"/>
        <v>2015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8334</v>
      </c>
      <c r="P2589" t="s">
        <v>8335</v>
      </c>
      <c r="Q2589" s="11">
        <f t="shared" si="161"/>
        <v>2.4340000000000001E-2</v>
      </c>
      <c r="R2589">
        <f t="shared" si="162"/>
        <v>202.83</v>
      </c>
      <c r="S2589" s="16">
        <f t="shared" si="160"/>
        <v>42338.675381944442</v>
      </c>
      <c r="T2589">
        <f t="shared" si="163"/>
        <v>2015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8334</v>
      </c>
      <c r="P2590" t="s">
        <v>8335</v>
      </c>
      <c r="Q2590" s="11">
        <f t="shared" si="161"/>
        <v>3.8833333333333331E-2</v>
      </c>
      <c r="R2590">
        <f t="shared" si="162"/>
        <v>29.13</v>
      </c>
      <c r="S2590" s="16">
        <f t="shared" si="160"/>
        <v>42042.676226851851</v>
      </c>
      <c r="T2590">
        <f t="shared" si="163"/>
        <v>2015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8334</v>
      </c>
      <c r="P2591" t="s">
        <v>8335</v>
      </c>
      <c r="Q2591" s="11">
        <f t="shared" si="161"/>
        <v>1E-4</v>
      </c>
      <c r="R2591">
        <f t="shared" si="162"/>
        <v>5</v>
      </c>
      <c r="S2591" s="16">
        <f t="shared" si="160"/>
        <v>42422.536192129628</v>
      </c>
      <c r="T2591">
        <f t="shared" si="163"/>
        <v>2016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8334</v>
      </c>
      <c r="P2592" t="s">
        <v>8335</v>
      </c>
      <c r="Q2592" s="11">
        <f t="shared" si="161"/>
        <v>0</v>
      </c>
      <c r="R2592">
        <f t="shared" si="162"/>
        <v>0</v>
      </c>
      <c r="S2592" s="16">
        <f t="shared" si="160"/>
        <v>42388.589085648149</v>
      </c>
      <c r="T2592">
        <f t="shared" si="163"/>
        <v>2016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8334</v>
      </c>
      <c r="P2593" t="s">
        <v>8335</v>
      </c>
      <c r="Q2593" s="11">
        <f t="shared" si="161"/>
        <v>1.7333333333333333E-2</v>
      </c>
      <c r="R2593">
        <f t="shared" si="162"/>
        <v>13</v>
      </c>
      <c r="S2593" s="16">
        <f t="shared" si="160"/>
        <v>42382.906527777777</v>
      </c>
      <c r="T2593">
        <f t="shared" si="163"/>
        <v>2016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8334</v>
      </c>
      <c r="P2594" t="s">
        <v>8335</v>
      </c>
      <c r="Q2594" s="11">
        <f t="shared" si="161"/>
        <v>1.6666666666666668E-3</v>
      </c>
      <c r="R2594">
        <f t="shared" si="162"/>
        <v>50</v>
      </c>
      <c r="S2594" s="16">
        <f t="shared" si="160"/>
        <v>41887.801168981481</v>
      </c>
      <c r="T2594">
        <f t="shared" si="163"/>
        <v>2014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8334</v>
      </c>
      <c r="P2595" t="s">
        <v>8335</v>
      </c>
      <c r="Q2595" s="11">
        <f t="shared" si="161"/>
        <v>0</v>
      </c>
      <c r="R2595">
        <f t="shared" si="162"/>
        <v>0</v>
      </c>
      <c r="S2595" s="16">
        <f t="shared" si="160"/>
        <v>42089.84520833334</v>
      </c>
      <c r="T2595">
        <f t="shared" si="163"/>
        <v>2015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8334</v>
      </c>
      <c r="P2596" t="s">
        <v>8335</v>
      </c>
      <c r="Q2596" s="11">
        <f t="shared" si="161"/>
        <v>1.2500000000000001E-5</v>
      </c>
      <c r="R2596">
        <f t="shared" si="162"/>
        <v>1</v>
      </c>
      <c r="S2596" s="16">
        <f t="shared" si="160"/>
        <v>41828.967916666668</v>
      </c>
      <c r="T2596">
        <f t="shared" si="163"/>
        <v>2014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8334</v>
      </c>
      <c r="P2597" t="s">
        <v>8335</v>
      </c>
      <c r="Q2597" s="11">
        <f t="shared" si="161"/>
        <v>0.12166666666666667</v>
      </c>
      <c r="R2597">
        <f t="shared" si="162"/>
        <v>96.05</v>
      </c>
      <c r="S2597" s="16">
        <f t="shared" si="160"/>
        <v>42760.244212962964</v>
      </c>
      <c r="T2597">
        <f t="shared" si="163"/>
        <v>2017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8334</v>
      </c>
      <c r="P2598" t="s">
        <v>8335</v>
      </c>
      <c r="Q2598" s="11">
        <f t="shared" si="161"/>
        <v>0.23588571428571428</v>
      </c>
      <c r="R2598">
        <f t="shared" si="162"/>
        <v>305.77999999999997</v>
      </c>
      <c r="S2598" s="16">
        <f t="shared" si="160"/>
        <v>41828.664456018516</v>
      </c>
      <c r="T2598">
        <f t="shared" si="163"/>
        <v>2014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8334</v>
      </c>
      <c r="P2599" t="s">
        <v>8335</v>
      </c>
      <c r="Q2599" s="11">
        <f t="shared" si="161"/>
        <v>5.6666666666666664E-2</v>
      </c>
      <c r="R2599">
        <f t="shared" si="162"/>
        <v>12.14</v>
      </c>
      <c r="S2599" s="16">
        <f t="shared" si="160"/>
        <v>42510.341631944444</v>
      </c>
      <c r="T2599">
        <f t="shared" si="163"/>
        <v>2016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8334</v>
      </c>
      <c r="P2600" t="s">
        <v>8335</v>
      </c>
      <c r="Q2600" s="11">
        <f t="shared" si="161"/>
        <v>0.39</v>
      </c>
      <c r="R2600">
        <f t="shared" si="162"/>
        <v>83.57</v>
      </c>
      <c r="S2600" s="16">
        <f t="shared" si="160"/>
        <v>42240.840289351851</v>
      </c>
      <c r="T2600">
        <f t="shared" si="163"/>
        <v>2015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8334</v>
      </c>
      <c r="P2601" t="s">
        <v>8335</v>
      </c>
      <c r="Q2601" s="11">
        <f t="shared" si="161"/>
        <v>9.9546510341776348E-3</v>
      </c>
      <c r="R2601">
        <f t="shared" si="162"/>
        <v>18</v>
      </c>
      <c r="S2601" s="16">
        <f t="shared" si="160"/>
        <v>41809.754016203704</v>
      </c>
      <c r="T2601">
        <f t="shared" si="163"/>
        <v>2014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8334</v>
      </c>
      <c r="P2602" t="s">
        <v>8335</v>
      </c>
      <c r="Q2602" s="11">
        <f t="shared" si="161"/>
        <v>6.9320000000000007E-2</v>
      </c>
      <c r="R2602">
        <f t="shared" si="162"/>
        <v>115.53</v>
      </c>
      <c r="S2602" s="16">
        <f t="shared" si="160"/>
        <v>42394.900462962964</v>
      </c>
      <c r="T2602">
        <f t="shared" si="163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8317</v>
      </c>
      <c r="P2603" t="s">
        <v>8353</v>
      </c>
      <c r="Q2603" s="11">
        <f t="shared" si="161"/>
        <v>6.6139999999999999</v>
      </c>
      <c r="R2603">
        <f t="shared" si="162"/>
        <v>21.9</v>
      </c>
      <c r="S2603" s="16">
        <f t="shared" si="160"/>
        <v>41150.902187499996</v>
      </c>
      <c r="T2603">
        <f t="shared" si="163"/>
        <v>2012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8317</v>
      </c>
      <c r="P2604" t="s">
        <v>8353</v>
      </c>
      <c r="Q2604" s="11">
        <f t="shared" si="161"/>
        <v>3.2609166666666667</v>
      </c>
      <c r="R2604">
        <f t="shared" si="162"/>
        <v>80.02</v>
      </c>
      <c r="S2604" s="16">
        <f t="shared" si="160"/>
        <v>41915.747314814813</v>
      </c>
      <c r="T2604">
        <f t="shared" si="163"/>
        <v>2014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8317</v>
      </c>
      <c r="P2605" t="s">
        <v>8353</v>
      </c>
      <c r="Q2605" s="11">
        <f t="shared" si="161"/>
        <v>1.0148571428571429</v>
      </c>
      <c r="R2605">
        <f t="shared" si="162"/>
        <v>35.520000000000003</v>
      </c>
      <c r="S2605" s="16">
        <f t="shared" si="160"/>
        <v>41617.912662037037</v>
      </c>
      <c r="T2605">
        <f t="shared" si="163"/>
        <v>2013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8317</v>
      </c>
      <c r="P2606" t="s">
        <v>8353</v>
      </c>
      <c r="Q2606" s="11">
        <f t="shared" si="161"/>
        <v>1.0421799999999999</v>
      </c>
      <c r="R2606">
        <f t="shared" si="162"/>
        <v>64.930000000000007</v>
      </c>
      <c r="S2606" s="16">
        <f t="shared" si="160"/>
        <v>40998.051192129627</v>
      </c>
      <c r="T2606">
        <f t="shared" si="163"/>
        <v>2012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8317</v>
      </c>
      <c r="P2607" t="s">
        <v>8353</v>
      </c>
      <c r="Q2607" s="11">
        <f t="shared" si="161"/>
        <v>1.0742157000000001</v>
      </c>
      <c r="R2607">
        <f t="shared" si="162"/>
        <v>60.97</v>
      </c>
      <c r="S2607" s="16">
        <f t="shared" si="160"/>
        <v>42508.541550925926</v>
      </c>
      <c r="T2607">
        <f t="shared" si="163"/>
        <v>2016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8317</v>
      </c>
      <c r="P2608" t="s">
        <v>8353</v>
      </c>
      <c r="Q2608" s="11">
        <f t="shared" si="161"/>
        <v>1.1005454545454545</v>
      </c>
      <c r="R2608">
        <f t="shared" si="162"/>
        <v>31.44</v>
      </c>
      <c r="S2608" s="16">
        <f t="shared" si="160"/>
        <v>41726.712754629632</v>
      </c>
      <c r="T2608">
        <f t="shared" si="163"/>
        <v>2014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8317</v>
      </c>
      <c r="P2609" t="s">
        <v>8353</v>
      </c>
      <c r="Q2609" s="11">
        <f t="shared" si="161"/>
        <v>4.077</v>
      </c>
      <c r="R2609">
        <f t="shared" si="162"/>
        <v>81.95</v>
      </c>
      <c r="S2609" s="16">
        <f t="shared" si="160"/>
        <v>42184.874675925923</v>
      </c>
      <c r="T2609">
        <f t="shared" si="163"/>
        <v>2015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8317</v>
      </c>
      <c r="P2610" t="s">
        <v>8353</v>
      </c>
      <c r="Q2610" s="11">
        <f t="shared" si="161"/>
        <v>2.2392500000000002</v>
      </c>
      <c r="R2610">
        <f t="shared" si="162"/>
        <v>58.93</v>
      </c>
      <c r="S2610" s="16">
        <f t="shared" si="160"/>
        <v>42767.801712962959</v>
      </c>
      <c r="T2610">
        <f t="shared" si="163"/>
        <v>2017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8317</v>
      </c>
      <c r="P2611" t="s">
        <v>8353</v>
      </c>
      <c r="Q2611" s="11">
        <f t="shared" si="161"/>
        <v>3.038011142857143</v>
      </c>
      <c r="R2611">
        <f t="shared" si="162"/>
        <v>157.29</v>
      </c>
      <c r="S2611" s="16">
        <f t="shared" si="160"/>
        <v>41075.237858796296</v>
      </c>
      <c r="T2611">
        <f t="shared" si="163"/>
        <v>2012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8317</v>
      </c>
      <c r="P2612" t="s">
        <v>8353</v>
      </c>
      <c r="Q2612" s="11">
        <f t="shared" si="161"/>
        <v>1.4132510432681749</v>
      </c>
      <c r="R2612">
        <f t="shared" si="162"/>
        <v>55.76</v>
      </c>
      <c r="S2612" s="16">
        <f t="shared" si="160"/>
        <v>42564.881076388891</v>
      </c>
      <c r="T2612">
        <f t="shared" si="163"/>
        <v>2016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8317</v>
      </c>
      <c r="P2613" t="s">
        <v>8353</v>
      </c>
      <c r="Q2613" s="11">
        <f t="shared" si="161"/>
        <v>27.906363636363636</v>
      </c>
      <c r="R2613">
        <f t="shared" si="162"/>
        <v>83.8</v>
      </c>
      <c r="S2613" s="16">
        <f t="shared" si="160"/>
        <v>42704.335810185185</v>
      </c>
      <c r="T2613">
        <f t="shared" si="163"/>
        <v>2016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8317</v>
      </c>
      <c r="P2614" t="s">
        <v>8353</v>
      </c>
      <c r="Q2614" s="11">
        <f t="shared" si="161"/>
        <v>1.7176130000000001</v>
      </c>
      <c r="R2614">
        <f t="shared" si="162"/>
        <v>58.42</v>
      </c>
      <c r="S2614" s="16">
        <f t="shared" si="160"/>
        <v>41982.143171296295</v>
      </c>
      <c r="T2614">
        <f t="shared" si="163"/>
        <v>2014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8317</v>
      </c>
      <c r="P2615" t="s">
        <v>8353</v>
      </c>
      <c r="Q2615" s="11">
        <f t="shared" si="161"/>
        <v>1.0101333333333333</v>
      </c>
      <c r="R2615">
        <f t="shared" si="162"/>
        <v>270.57</v>
      </c>
      <c r="S2615" s="16">
        <f t="shared" si="160"/>
        <v>41143.81821759259</v>
      </c>
      <c r="T2615">
        <f t="shared" si="163"/>
        <v>2012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8317</v>
      </c>
      <c r="P2616" t="s">
        <v>8353</v>
      </c>
      <c r="Q2616" s="11">
        <f t="shared" si="161"/>
        <v>1.02</v>
      </c>
      <c r="R2616">
        <f t="shared" si="162"/>
        <v>107.1</v>
      </c>
      <c r="S2616" s="16">
        <f t="shared" si="160"/>
        <v>41730.708472222221</v>
      </c>
      <c r="T2616">
        <f t="shared" si="163"/>
        <v>2014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8317</v>
      </c>
      <c r="P2617" t="s">
        <v>8353</v>
      </c>
      <c r="Q2617" s="11">
        <f t="shared" si="161"/>
        <v>1.6976511744127936</v>
      </c>
      <c r="R2617">
        <f t="shared" si="162"/>
        <v>47.18</v>
      </c>
      <c r="S2617" s="16">
        <f t="shared" si="160"/>
        <v>42453.49726851852</v>
      </c>
      <c r="T2617">
        <f t="shared" si="163"/>
        <v>2016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8317</v>
      </c>
      <c r="P2618" t="s">
        <v>8353</v>
      </c>
      <c r="Q2618" s="11">
        <f t="shared" si="161"/>
        <v>1.14534</v>
      </c>
      <c r="R2618">
        <f t="shared" si="162"/>
        <v>120.31</v>
      </c>
      <c r="S2618" s="16">
        <f t="shared" si="160"/>
        <v>42211.99454861111</v>
      </c>
      <c r="T2618">
        <f t="shared" si="163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8317</v>
      </c>
      <c r="P2619" t="s">
        <v>8353</v>
      </c>
      <c r="Q2619" s="11">
        <f t="shared" si="161"/>
        <v>8.7759999999999998</v>
      </c>
      <c r="R2619">
        <f t="shared" si="162"/>
        <v>27.6</v>
      </c>
      <c r="S2619" s="16">
        <f t="shared" si="160"/>
        <v>41902.874432870369</v>
      </c>
      <c r="T2619">
        <f t="shared" si="163"/>
        <v>2014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8317</v>
      </c>
      <c r="P2620" t="s">
        <v>8353</v>
      </c>
      <c r="Q2620" s="11">
        <f t="shared" si="161"/>
        <v>1.0538666666666667</v>
      </c>
      <c r="R2620">
        <f t="shared" si="162"/>
        <v>205.3</v>
      </c>
      <c r="S2620" s="16">
        <f t="shared" si="160"/>
        <v>42279.792372685188</v>
      </c>
      <c r="T2620">
        <f t="shared" si="163"/>
        <v>2015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8317</v>
      </c>
      <c r="P2621" t="s">
        <v>8353</v>
      </c>
      <c r="Q2621" s="11">
        <f t="shared" si="161"/>
        <v>1.8839999999999999</v>
      </c>
      <c r="R2621">
        <f t="shared" si="162"/>
        <v>35.549999999999997</v>
      </c>
      <c r="S2621" s="16">
        <f t="shared" si="160"/>
        <v>42273.884305555555</v>
      </c>
      <c r="T2621">
        <f t="shared" si="163"/>
        <v>2015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8317</v>
      </c>
      <c r="P2622" t="s">
        <v>8353</v>
      </c>
      <c r="Q2622" s="11">
        <f t="shared" si="161"/>
        <v>1.436523076923077</v>
      </c>
      <c r="R2622">
        <f t="shared" si="162"/>
        <v>74.64</v>
      </c>
      <c r="S2622" s="16">
        <f t="shared" si="160"/>
        <v>42251.16715277778</v>
      </c>
      <c r="T2622">
        <f t="shared" si="163"/>
        <v>2015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8317</v>
      </c>
      <c r="P2623" t="s">
        <v>8353</v>
      </c>
      <c r="Q2623" s="11">
        <f t="shared" si="161"/>
        <v>1.4588000000000001</v>
      </c>
      <c r="R2623">
        <f t="shared" si="162"/>
        <v>47.06</v>
      </c>
      <c r="S2623" s="16">
        <f t="shared" si="160"/>
        <v>42115.74754629629</v>
      </c>
      <c r="T2623">
        <f t="shared" si="163"/>
        <v>2015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8317</v>
      </c>
      <c r="P2624" t="s">
        <v>8353</v>
      </c>
      <c r="Q2624" s="11">
        <f t="shared" si="161"/>
        <v>1.3118399999999999</v>
      </c>
      <c r="R2624">
        <f t="shared" si="162"/>
        <v>26.59</v>
      </c>
      <c r="S2624" s="16">
        <f t="shared" si="160"/>
        <v>42689.74324074074</v>
      </c>
      <c r="T2624">
        <f t="shared" si="163"/>
        <v>2016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8317</v>
      </c>
      <c r="P2625" t="s">
        <v>8353</v>
      </c>
      <c r="Q2625" s="11">
        <f t="shared" si="161"/>
        <v>1.1399999999999999</v>
      </c>
      <c r="R2625">
        <f t="shared" si="162"/>
        <v>36.770000000000003</v>
      </c>
      <c r="S2625" s="16">
        <f t="shared" si="160"/>
        <v>42692.256550925929</v>
      </c>
      <c r="T2625">
        <f t="shared" si="163"/>
        <v>2016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8317</v>
      </c>
      <c r="P2626" t="s">
        <v>8353</v>
      </c>
      <c r="Q2626" s="11">
        <f t="shared" si="161"/>
        <v>13.794206249999998</v>
      </c>
      <c r="R2626">
        <f t="shared" si="162"/>
        <v>31.82</v>
      </c>
      <c r="S2626" s="16">
        <f t="shared" ref="S2626:S2689" si="164">(((J2626/60)/60)/24)+DATE(1970,1,1)</f>
        <v>41144.42155092593</v>
      </c>
      <c r="T2626">
        <f t="shared" si="163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8317</v>
      </c>
      <c r="P2627" t="s">
        <v>8353</v>
      </c>
      <c r="Q2627" s="11">
        <f t="shared" ref="Q2627:Q2690" si="165">E2627/D2627</f>
        <v>9.56</v>
      </c>
      <c r="R2627">
        <f t="shared" ref="R2627:R2690" si="166">IFERROR(ROUND(E2627/L2627,2),0)</f>
        <v>27.58</v>
      </c>
      <c r="S2627" s="16">
        <f t="shared" si="164"/>
        <v>42658.810277777782</v>
      </c>
      <c r="T2627">
        <f t="shared" ref="T2627:T2690" si="167">YEAR(S2627)</f>
        <v>2016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8317</v>
      </c>
      <c r="P2628" t="s">
        <v>8353</v>
      </c>
      <c r="Q2628" s="11">
        <f t="shared" si="165"/>
        <v>1.1200000000000001</v>
      </c>
      <c r="R2628">
        <f t="shared" si="166"/>
        <v>56</v>
      </c>
      <c r="S2628" s="16">
        <f t="shared" si="164"/>
        <v>42128.628113425926</v>
      </c>
      <c r="T2628">
        <f t="shared" si="167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8317</v>
      </c>
      <c r="P2629" t="s">
        <v>8353</v>
      </c>
      <c r="Q2629" s="11">
        <f t="shared" si="165"/>
        <v>6.4666666666666668</v>
      </c>
      <c r="R2629">
        <f t="shared" si="166"/>
        <v>21.56</v>
      </c>
      <c r="S2629" s="16">
        <f t="shared" si="164"/>
        <v>42304.829409722224</v>
      </c>
      <c r="T2629">
        <f t="shared" si="167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8317</v>
      </c>
      <c r="P2630" t="s">
        <v>8353</v>
      </c>
      <c r="Q2630" s="11">
        <f t="shared" si="165"/>
        <v>1.1036948748510131</v>
      </c>
      <c r="R2630">
        <f t="shared" si="166"/>
        <v>44.1</v>
      </c>
      <c r="S2630" s="16">
        <f t="shared" si="164"/>
        <v>41953.966053240743</v>
      </c>
      <c r="T2630">
        <f t="shared" si="167"/>
        <v>2014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8317</v>
      </c>
      <c r="P2631" t="s">
        <v>8353</v>
      </c>
      <c r="Q2631" s="11">
        <f t="shared" si="165"/>
        <v>1.2774000000000001</v>
      </c>
      <c r="R2631">
        <f t="shared" si="166"/>
        <v>63.87</v>
      </c>
      <c r="S2631" s="16">
        <f t="shared" si="164"/>
        <v>42108.538449074069</v>
      </c>
      <c r="T2631">
        <f t="shared" si="167"/>
        <v>2015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8317</v>
      </c>
      <c r="P2632" t="s">
        <v>8353</v>
      </c>
      <c r="Q2632" s="11">
        <f t="shared" si="165"/>
        <v>1.579</v>
      </c>
      <c r="R2632">
        <f t="shared" si="166"/>
        <v>38.99</v>
      </c>
      <c r="S2632" s="16">
        <f t="shared" si="164"/>
        <v>42524.105462962965</v>
      </c>
      <c r="T2632">
        <f t="shared" si="167"/>
        <v>2016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8317</v>
      </c>
      <c r="P2633" t="s">
        <v>8353</v>
      </c>
      <c r="Q2633" s="11">
        <f t="shared" si="165"/>
        <v>1.1466525000000001</v>
      </c>
      <c r="R2633">
        <f t="shared" si="166"/>
        <v>80.19</v>
      </c>
      <c r="S2633" s="16">
        <f t="shared" si="164"/>
        <v>42218.169293981482</v>
      </c>
      <c r="T2633">
        <f t="shared" si="167"/>
        <v>2015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8317</v>
      </c>
      <c r="P2634" t="s">
        <v>8353</v>
      </c>
      <c r="Q2634" s="11">
        <f t="shared" si="165"/>
        <v>1.3700934579439252</v>
      </c>
      <c r="R2634">
        <f t="shared" si="166"/>
        <v>34.9</v>
      </c>
      <c r="S2634" s="16">
        <f t="shared" si="164"/>
        <v>42494.061793981484</v>
      </c>
      <c r="T2634">
        <f t="shared" si="167"/>
        <v>2016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8317</v>
      </c>
      <c r="P2635" t="s">
        <v>8353</v>
      </c>
      <c r="Q2635" s="11">
        <f t="shared" si="165"/>
        <v>3.5461999999999998</v>
      </c>
      <c r="R2635">
        <f t="shared" si="166"/>
        <v>89.1</v>
      </c>
      <c r="S2635" s="16">
        <f t="shared" si="164"/>
        <v>41667.823287037041</v>
      </c>
      <c r="T2635">
        <f t="shared" si="167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8317</v>
      </c>
      <c r="P2636" t="s">
        <v>8353</v>
      </c>
      <c r="Q2636" s="11">
        <f t="shared" si="165"/>
        <v>1.0602150537634409</v>
      </c>
      <c r="R2636">
        <f t="shared" si="166"/>
        <v>39.44</v>
      </c>
      <c r="S2636" s="16">
        <f t="shared" si="164"/>
        <v>42612.656493055561</v>
      </c>
      <c r="T2636">
        <f t="shared" si="167"/>
        <v>2016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8317</v>
      </c>
      <c r="P2637" t="s">
        <v>8353</v>
      </c>
      <c r="Q2637" s="11">
        <f t="shared" si="165"/>
        <v>1</v>
      </c>
      <c r="R2637">
        <f t="shared" si="166"/>
        <v>136.9</v>
      </c>
      <c r="S2637" s="16">
        <f t="shared" si="164"/>
        <v>42037.950937500005</v>
      </c>
      <c r="T2637">
        <f t="shared" si="167"/>
        <v>2015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8317</v>
      </c>
      <c r="P2638" t="s">
        <v>8353</v>
      </c>
      <c r="Q2638" s="11">
        <f t="shared" si="165"/>
        <v>1.873</v>
      </c>
      <c r="R2638">
        <f t="shared" si="166"/>
        <v>37.46</v>
      </c>
      <c r="S2638" s="16">
        <f t="shared" si="164"/>
        <v>42636.614745370374</v>
      </c>
      <c r="T2638">
        <f t="shared" si="167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8317</v>
      </c>
      <c r="P2639" t="s">
        <v>8353</v>
      </c>
      <c r="Q2639" s="11">
        <f t="shared" si="165"/>
        <v>1.6619999999999999</v>
      </c>
      <c r="R2639">
        <f t="shared" si="166"/>
        <v>31.96</v>
      </c>
      <c r="S2639" s="16">
        <f t="shared" si="164"/>
        <v>42639.549479166672</v>
      </c>
      <c r="T2639">
        <f t="shared" si="167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8317</v>
      </c>
      <c r="P2640" t="s">
        <v>8353</v>
      </c>
      <c r="Q2640" s="11">
        <f t="shared" si="165"/>
        <v>1.0172910662824208</v>
      </c>
      <c r="R2640">
        <f t="shared" si="166"/>
        <v>25.21</v>
      </c>
      <c r="S2640" s="16">
        <f t="shared" si="164"/>
        <v>41989.913136574076</v>
      </c>
      <c r="T2640">
        <f t="shared" si="167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8317</v>
      </c>
      <c r="P2641" t="s">
        <v>8353</v>
      </c>
      <c r="Q2641" s="11">
        <f t="shared" si="165"/>
        <v>1.64</v>
      </c>
      <c r="R2641">
        <f t="shared" si="166"/>
        <v>10.039999999999999</v>
      </c>
      <c r="S2641" s="16">
        <f t="shared" si="164"/>
        <v>42024.86513888889</v>
      </c>
      <c r="T2641">
        <f t="shared" si="167"/>
        <v>2015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8317</v>
      </c>
      <c r="P2642" t="s">
        <v>8353</v>
      </c>
      <c r="Q2642" s="11">
        <f t="shared" si="165"/>
        <v>1.0566666666666666</v>
      </c>
      <c r="R2642">
        <f t="shared" si="166"/>
        <v>45.94</v>
      </c>
      <c r="S2642" s="16">
        <f t="shared" si="164"/>
        <v>42103.160578703704</v>
      </c>
      <c r="T2642">
        <f t="shared" si="167"/>
        <v>2015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8317</v>
      </c>
      <c r="P2643" t="s">
        <v>8353</v>
      </c>
      <c r="Q2643" s="11">
        <f t="shared" si="165"/>
        <v>0.01</v>
      </c>
      <c r="R2643">
        <f t="shared" si="166"/>
        <v>15</v>
      </c>
      <c r="S2643" s="16">
        <f t="shared" si="164"/>
        <v>41880.827118055553</v>
      </c>
      <c r="T2643">
        <f t="shared" si="167"/>
        <v>2014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8317</v>
      </c>
      <c r="P2644" t="s">
        <v>8353</v>
      </c>
      <c r="Q2644" s="11">
        <f t="shared" si="165"/>
        <v>0</v>
      </c>
      <c r="R2644">
        <f t="shared" si="166"/>
        <v>0</v>
      </c>
      <c r="S2644" s="16">
        <f t="shared" si="164"/>
        <v>42536.246620370366</v>
      </c>
      <c r="T2644">
        <f t="shared" si="167"/>
        <v>2016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8317</v>
      </c>
      <c r="P2645" t="s">
        <v>8353</v>
      </c>
      <c r="Q2645" s="11">
        <f t="shared" si="165"/>
        <v>0.33559730999999998</v>
      </c>
      <c r="R2645">
        <f t="shared" si="166"/>
        <v>223.58</v>
      </c>
      <c r="S2645" s="16">
        <f t="shared" si="164"/>
        <v>42689.582349537035</v>
      </c>
      <c r="T2645">
        <f t="shared" si="167"/>
        <v>2016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8317</v>
      </c>
      <c r="P2646" t="s">
        <v>8353</v>
      </c>
      <c r="Q2646" s="11">
        <f t="shared" si="165"/>
        <v>2.053E-2</v>
      </c>
      <c r="R2646">
        <f t="shared" si="166"/>
        <v>39.479999999999997</v>
      </c>
      <c r="S2646" s="16">
        <f t="shared" si="164"/>
        <v>42774.792071759264</v>
      </c>
      <c r="T2646">
        <f t="shared" si="167"/>
        <v>2017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8317</v>
      </c>
      <c r="P2647" t="s">
        <v>8353</v>
      </c>
      <c r="Q2647" s="11">
        <f t="shared" si="165"/>
        <v>0.105</v>
      </c>
      <c r="R2647">
        <f t="shared" si="166"/>
        <v>91.3</v>
      </c>
      <c r="S2647" s="16">
        <f t="shared" si="164"/>
        <v>41921.842627314814</v>
      </c>
      <c r="T2647">
        <f t="shared" si="167"/>
        <v>2014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8317</v>
      </c>
      <c r="P2648" t="s">
        <v>8353</v>
      </c>
      <c r="Q2648" s="11">
        <f t="shared" si="165"/>
        <v>8.4172839999999999E-2</v>
      </c>
      <c r="R2648">
        <f t="shared" si="166"/>
        <v>78.67</v>
      </c>
      <c r="S2648" s="16">
        <f t="shared" si="164"/>
        <v>42226.313298611116</v>
      </c>
      <c r="T2648">
        <f t="shared" si="167"/>
        <v>2015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8317</v>
      </c>
      <c r="P2649" t="s">
        <v>8353</v>
      </c>
      <c r="Q2649" s="11">
        <f t="shared" si="165"/>
        <v>1.44E-2</v>
      </c>
      <c r="R2649">
        <f t="shared" si="166"/>
        <v>12</v>
      </c>
      <c r="S2649" s="16">
        <f t="shared" si="164"/>
        <v>42200.261793981481</v>
      </c>
      <c r="T2649">
        <f t="shared" si="167"/>
        <v>2015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8317</v>
      </c>
      <c r="P2650" t="s">
        <v>8353</v>
      </c>
      <c r="Q2650" s="11">
        <f t="shared" si="165"/>
        <v>8.8333333333333337E-3</v>
      </c>
      <c r="R2650">
        <f t="shared" si="166"/>
        <v>17.670000000000002</v>
      </c>
      <c r="S2650" s="16">
        <f t="shared" si="164"/>
        <v>42408.714814814812</v>
      </c>
      <c r="T2650">
        <f t="shared" si="167"/>
        <v>2016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8317</v>
      </c>
      <c r="P2651" t="s">
        <v>8353</v>
      </c>
      <c r="Q2651" s="11">
        <f t="shared" si="165"/>
        <v>9.9200000000000004E-4</v>
      </c>
      <c r="R2651">
        <f t="shared" si="166"/>
        <v>41.33</v>
      </c>
      <c r="S2651" s="16">
        <f t="shared" si="164"/>
        <v>42341.99700231482</v>
      </c>
      <c r="T2651">
        <f t="shared" si="167"/>
        <v>2015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8317</v>
      </c>
      <c r="P2652" t="s">
        <v>8353</v>
      </c>
      <c r="Q2652" s="11">
        <f t="shared" si="165"/>
        <v>5.966666666666667E-3</v>
      </c>
      <c r="R2652">
        <f t="shared" si="166"/>
        <v>71.599999999999994</v>
      </c>
      <c r="S2652" s="16">
        <f t="shared" si="164"/>
        <v>42695.624340277776</v>
      </c>
      <c r="T2652">
        <f t="shared" si="167"/>
        <v>2016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8317</v>
      </c>
      <c r="P2653" t="s">
        <v>8353</v>
      </c>
      <c r="Q2653" s="11">
        <f t="shared" si="165"/>
        <v>1.8689285714285714E-2</v>
      </c>
      <c r="R2653">
        <f t="shared" si="166"/>
        <v>307.82</v>
      </c>
      <c r="S2653" s="16">
        <f t="shared" si="164"/>
        <v>42327.805659722217</v>
      </c>
      <c r="T2653">
        <f t="shared" si="167"/>
        <v>2015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8317</v>
      </c>
      <c r="P2654" t="s">
        <v>8353</v>
      </c>
      <c r="Q2654" s="11">
        <f t="shared" si="165"/>
        <v>8.8500000000000002E-3</v>
      </c>
      <c r="R2654">
        <f t="shared" si="166"/>
        <v>80.45</v>
      </c>
      <c r="S2654" s="16">
        <f t="shared" si="164"/>
        <v>41953.158854166672</v>
      </c>
      <c r="T2654">
        <f t="shared" si="167"/>
        <v>2014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8317</v>
      </c>
      <c r="P2655" t="s">
        <v>8353</v>
      </c>
      <c r="Q2655" s="11">
        <f t="shared" si="165"/>
        <v>0.1152156862745098</v>
      </c>
      <c r="R2655">
        <f t="shared" si="166"/>
        <v>83.94</v>
      </c>
      <c r="S2655" s="16">
        <f t="shared" si="164"/>
        <v>41771.651932870373</v>
      </c>
      <c r="T2655">
        <f t="shared" si="167"/>
        <v>2014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8317</v>
      </c>
      <c r="P2656" t="s">
        <v>8353</v>
      </c>
      <c r="Q2656" s="11">
        <f t="shared" si="165"/>
        <v>5.1000000000000004E-4</v>
      </c>
      <c r="R2656">
        <f t="shared" si="166"/>
        <v>8.5</v>
      </c>
      <c r="S2656" s="16">
        <f t="shared" si="164"/>
        <v>42055.600995370376</v>
      </c>
      <c r="T2656">
        <f t="shared" si="167"/>
        <v>2015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8317</v>
      </c>
      <c r="P2657" t="s">
        <v>8353</v>
      </c>
      <c r="Q2657" s="11">
        <f t="shared" si="165"/>
        <v>0.21033333333333334</v>
      </c>
      <c r="R2657">
        <f t="shared" si="166"/>
        <v>73.37</v>
      </c>
      <c r="S2657" s="16">
        <f t="shared" si="164"/>
        <v>42381.866284722222</v>
      </c>
      <c r="T2657">
        <f t="shared" si="167"/>
        <v>2016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8317</v>
      </c>
      <c r="P2658" t="s">
        <v>8353</v>
      </c>
      <c r="Q2658" s="11">
        <f t="shared" si="165"/>
        <v>0.11436666666666667</v>
      </c>
      <c r="R2658">
        <f t="shared" si="166"/>
        <v>112.86</v>
      </c>
      <c r="S2658" s="16">
        <f t="shared" si="164"/>
        <v>42767.688518518517</v>
      </c>
      <c r="T2658">
        <f t="shared" si="167"/>
        <v>2017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8317</v>
      </c>
      <c r="P2659" t="s">
        <v>8353</v>
      </c>
      <c r="Q2659" s="11">
        <f t="shared" si="165"/>
        <v>0.18737933333333334</v>
      </c>
      <c r="R2659">
        <f t="shared" si="166"/>
        <v>95.28</v>
      </c>
      <c r="S2659" s="16">
        <f t="shared" si="164"/>
        <v>42551.928854166668</v>
      </c>
      <c r="T2659">
        <f t="shared" si="167"/>
        <v>2016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8317</v>
      </c>
      <c r="P2660" t="s">
        <v>8353</v>
      </c>
      <c r="Q2660" s="11">
        <f t="shared" si="165"/>
        <v>9.2857142857142856E-4</v>
      </c>
      <c r="R2660">
        <f t="shared" si="166"/>
        <v>22.75</v>
      </c>
      <c r="S2660" s="16">
        <f t="shared" si="164"/>
        <v>42551.884189814817</v>
      </c>
      <c r="T2660">
        <f t="shared" si="167"/>
        <v>2016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8317</v>
      </c>
      <c r="P2661" t="s">
        <v>8353</v>
      </c>
      <c r="Q2661" s="11">
        <f t="shared" si="165"/>
        <v>2.720408163265306E-2</v>
      </c>
      <c r="R2661">
        <f t="shared" si="166"/>
        <v>133.30000000000001</v>
      </c>
      <c r="S2661" s="16">
        <f t="shared" si="164"/>
        <v>42082.069560185191</v>
      </c>
      <c r="T2661">
        <f t="shared" si="167"/>
        <v>2015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8317</v>
      </c>
      <c r="P2662" t="s">
        <v>8353</v>
      </c>
      <c r="Q2662" s="11">
        <f t="shared" si="165"/>
        <v>9.5E-4</v>
      </c>
      <c r="R2662">
        <f t="shared" si="166"/>
        <v>3.8</v>
      </c>
      <c r="S2662" s="16">
        <f t="shared" si="164"/>
        <v>42272.713171296295</v>
      </c>
      <c r="T2662">
        <f t="shared" si="167"/>
        <v>2015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8317</v>
      </c>
      <c r="P2663" t="s">
        <v>8354</v>
      </c>
      <c r="Q2663" s="11">
        <f t="shared" si="165"/>
        <v>1.0289999999999999</v>
      </c>
      <c r="R2663">
        <f t="shared" si="166"/>
        <v>85.75</v>
      </c>
      <c r="S2663" s="16">
        <f t="shared" si="164"/>
        <v>41542.958449074074</v>
      </c>
      <c r="T2663">
        <f t="shared" si="167"/>
        <v>2013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8317</v>
      </c>
      <c r="P2664" t="s">
        <v>8354</v>
      </c>
      <c r="Q2664" s="11">
        <f t="shared" si="165"/>
        <v>1.0680000000000001</v>
      </c>
      <c r="R2664">
        <f t="shared" si="166"/>
        <v>267</v>
      </c>
      <c r="S2664" s="16">
        <f t="shared" si="164"/>
        <v>42207.746678240743</v>
      </c>
      <c r="T2664">
        <f t="shared" si="167"/>
        <v>2015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8317</v>
      </c>
      <c r="P2665" t="s">
        <v>8354</v>
      </c>
      <c r="Q2665" s="11">
        <f t="shared" si="165"/>
        <v>1.0459624999999999</v>
      </c>
      <c r="R2665">
        <f t="shared" si="166"/>
        <v>373.56</v>
      </c>
      <c r="S2665" s="16">
        <f t="shared" si="164"/>
        <v>42222.622766203705</v>
      </c>
      <c r="T2665">
        <f t="shared" si="167"/>
        <v>2015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8317</v>
      </c>
      <c r="P2666" t="s">
        <v>8354</v>
      </c>
      <c r="Q2666" s="11">
        <f t="shared" si="165"/>
        <v>1.0342857142857143</v>
      </c>
      <c r="R2666">
        <f t="shared" si="166"/>
        <v>174.04</v>
      </c>
      <c r="S2666" s="16">
        <f t="shared" si="164"/>
        <v>42313.02542824074</v>
      </c>
      <c r="T2666">
        <f t="shared" si="167"/>
        <v>2015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8317</v>
      </c>
      <c r="P2667" t="s">
        <v>8354</v>
      </c>
      <c r="Q2667" s="11">
        <f t="shared" si="165"/>
        <v>1.2314285714285715</v>
      </c>
      <c r="R2667">
        <f t="shared" si="166"/>
        <v>93.7</v>
      </c>
      <c r="S2667" s="16">
        <f t="shared" si="164"/>
        <v>42083.895532407405</v>
      </c>
      <c r="T2667">
        <f t="shared" si="167"/>
        <v>2015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8317</v>
      </c>
      <c r="P2668" t="s">
        <v>8354</v>
      </c>
      <c r="Q2668" s="11">
        <f t="shared" si="165"/>
        <v>1.592951</v>
      </c>
      <c r="R2668">
        <f t="shared" si="166"/>
        <v>77.33</v>
      </c>
      <c r="S2668" s="16">
        <f t="shared" si="164"/>
        <v>42235.764340277776</v>
      </c>
      <c r="T2668">
        <f t="shared" si="167"/>
        <v>2015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8317</v>
      </c>
      <c r="P2669" t="s">
        <v>8354</v>
      </c>
      <c r="Q2669" s="11">
        <f t="shared" si="165"/>
        <v>1.1066666666666667</v>
      </c>
      <c r="R2669">
        <f t="shared" si="166"/>
        <v>92.22</v>
      </c>
      <c r="S2669" s="16">
        <f t="shared" si="164"/>
        <v>42380.926111111112</v>
      </c>
      <c r="T2669">
        <f t="shared" si="167"/>
        <v>2016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8317</v>
      </c>
      <c r="P2670" t="s">
        <v>8354</v>
      </c>
      <c r="Q2670" s="11">
        <f t="shared" si="165"/>
        <v>1.7070000000000001</v>
      </c>
      <c r="R2670">
        <f t="shared" si="166"/>
        <v>60.96</v>
      </c>
      <c r="S2670" s="16">
        <f t="shared" si="164"/>
        <v>42275.588715277772</v>
      </c>
      <c r="T2670">
        <f t="shared" si="167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8317</v>
      </c>
      <c r="P2671" t="s">
        <v>8354</v>
      </c>
      <c r="Q2671" s="11">
        <f t="shared" si="165"/>
        <v>1.25125</v>
      </c>
      <c r="R2671">
        <f t="shared" si="166"/>
        <v>91</v>
      </c>
      <c r="S2671" s="16">
        <f t="shared" si="164"/>
        <v>42319.035833333335</v>
      </c>
      <c r="T2671">
        <f t="shared" si="167"/>
        <v>2015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8317</v>
      </c>
      <c r="P2672" t="s">
        <v>8354</v>
      </c>
      <c r="Q2672" s="11">
        <f t="shared" si="165"/>
        <v>6.4158609339642042E-2</v>
      </c>
      <c r="R2672">
        <f t="shared" si="166"/>
        <v>41.58</v>
      </c>
      <c r="S2672" s="16">
        <f t="shared" si="164"/>
        <v>41821.020601851851</v>
      </c>
      <c r="T2672">
        <f t="shared" si="167"/>
        <v>2014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8317</v>
      </c>
      <c r="P2673" t="s">
        <v>8354</v>
      </c>
      <c r="Q2673" s="11">
        <f t="shared" si="165"/>
        <v>0.11344</v>
      </c>
      <c r="R2673">
        <f t="shared" si="166"/>
        <v>33.76</v>
      </c>
      <c r="S2673" s="16">
        <f t="shared" si="164"/>
        <v>41962.749027777783</v>
      </c>
      <c r="T2673">
        <f t="shared" si="167"/>
        <v>2014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8317</v>
      </c>
      <c r="P2674" t="s">
        <v>8354</v>
      </c>
      <c r="Q2674" s="11">
        <f t="shared" si="165"/>
        <v>0.33189999999999997</v>
      </c>
      <c r="R2674">
        <f t="shared" si="166"/>
        <v>70.62</v>
      </c>
      <c r="S2674" s="16">
        <f t="shared" si="164"/>
        <v>42344.884143518517</v>
      </c>
      <c r="T2674">
        <f t="shared" si="167"/>
        <v>2015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8317</v>
      </c>
      <c r="P2675" t="s">
        <v>8354</v>
      </c>
      <c r="Q2675" s="11">
        <f t="shared" si="165"/>
        <v>0.27579999999999999</v>
      </c>
      <c r="R2675">
        <f t="shared" si="166"/>
        <v>167.15</v>
      </c>
      <c r="S2675" s="16">
        <f t="shared" si="164"/>
        <v>41912.541655092595</v>
      </c>
      <c r="T2675">
        <f t="shared" si="167"/>
        <v>2014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8317</v>
      </c>
      <c r="P2676" t="s">
        <v>8354</v>
      </c>
      <c r="Q2676" s="11">
        <f t="shared" si="165"/>
        <v>0.62839999999999996</v>
      </c>
      <c r="R2676">
        <f t="shared" si="166"/>
        <v>128.62</v>
      </c>
      <c r="S2676" s="16">
        <f t="shared" si="164"/>
        <v>42529.632754629631</v>
      </c>
      <c r="T2676">
        <f t="shared" si="167"/>
        <v>2016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8317</v>
      </c>
      <c r="P2677" t="s">
        <v>8354</v>
      </c>
      <c r="Q2677" s="11">
        <f t="shared" si="165"/>
        <v>7.5880000000000003E-2</v>
      </c>
      <c r="R2677">
        <f t="shared" si="166"/>
        <v>65.41</v>
      </c>
      <c r="S2677" s="16">
        <f t="shared" si="164"/>
        <v>41923.857511574075</v>
      </c>
      <c r="T2677">
        <f t="shared" si="167"/>
        <v>2014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8317</v>
      </c>
      <c r="P2678" t="s">
        <v>8354</v>
      </c>
      <c r="Q2678" s="11">
        <f t="shared" si="165"/>
        <v>0.50380952380952382</v>
      </c>
      <c r="R2678">
        <f t="shared" si="166"/>
        <v>117.56</v>
      </c>
      <c r="S2678" s="16">
        <f t="shared" si="164"/>
        <v>42482.624699074076</v>
      </c>
      <c r="T2678">
        <f t="shared" si="167"/>
        <v>2016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8317</v>
      </c>
      <c r="P2679" t="s">
        <v>8354</v>
      </c>
      <c r="Q2679" s="11">
        <f t="shared" si="165"/>
        <v>0.17512820512820512</v>
      </c>
      <c r="R2679">
        <f t="shared" si="166"/>
        <v>126.48</v>
      </c>
      <c r="S2679" s="16">
        <f t="shared" si="164"/>
        <v>41793.029432870368</v>
      </c>
      <c r="T2679">
        <f t="shared" si="167"/>
        <v>2014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8317</v>
      </c>
      <c r="P2680" t="s">
        <v>8354</v>
      </c>
      <c r="Q2680" s="11">
        <f t="shared" si="165"/>
        <v>1.3750000000000001E-4</v>
      </c>
      <c r="R2680">
        <f t="shared" si="166"/>
        <v>550</v>
      </c>
      <c r="S2680" s="16">
        <f t="shared" si="164"/>
        <v>42241.798206018517</v>
      </c>
      <c r="T2680">
        <f t="shared" si="167"/>
        <v>2015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8317</v>
      </c>
      <c r="P2681" t="s">
        <v>8354</v>
      </c>
      <c r="Q2681" s="11">
        <f t="shared" si="165"/>
        <v>3.3E-3</v>
      </c>
      <c r="R2681">
        <f t="shared" si="166"/>
        <v>44</v>
      </c>
      <c r="S2681" s="16">
        <f t="shared" si="164"/>
        <v>42033.001087962963</v>
      </c>
      <c r="T2681">
        <f t="shared" si="167"/>
        <v>2015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8317</v>
      </c>
      <c r="P2682" t="s">
        <v>8354</v>
      </c>
      <c r="Q2682" s="11">
        <f t="shared" si="165"/>
        <v>8.6250000000000007E-3</v>
      </c>
      <c r="R2682">
        <f t="shared" si="166"/>
        <v>69</v>
      </c>
      <c r="S2682" s="16">
        <f t="shared" si="164"/>
        <v>42436.211701388893</v>
      </c>
      <c r="T2682">
        <f t="shared" si="167"/>
        <v>2016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8334</v>
      </c>
      <c r="P2683" t="s">
        <v>8335</v>
      </c>
      <c r="Q2683" s="11">
        <f t="shared" si="165"/>
        <v>6.875E-3</v>
      </c>
      <c r="R2683">
        <f t="shared" si="166"/>
        <v>27.5</v>
      </c>
      <c r="S2683" s="16">
        <f t="shared" si="164"/>
        <v>41805.895254629628</v>
      </c>
      <c r="T2683">
        <f t="shared" si="167"/>
        <v>2014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8334</v>
      </c>
      <c r="P2684" t="s">
        <v>8335</v>
      </c>
      <c r="Q2684" s="11">
        <f t="shared" si="165"/>
        <v>0.28299999999999997</v>
      </c>
      <c r="R2684">
        <f t="shared" si="166"/>
        <v>84.9</v>
      </c>
      <c r="S2684" s="16">
        <f t="shared" si="164"/>
        <v>41932.871990740743</v>
      </c>
      <c r="T2684">
        <f t="shared" si="167"/>
        <v>2014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8334</v>
      </c>
      <c r="P2685" t="s">
        <v>8335</v>
      </c>
      <c r="Q2685" s="11">
        <f t="shared" si="165"/>
        <v>2.3999999999999998E-3</v>
      </c>
      <c r="R2685">
        <f t="shared" si="166"/>
        <v>12</v>
      </c>
      <c r="S2685" s="16">
        <f t="shared" si="164"/>
        <v>42034.75509259259</v>
      </c>
      <c r="T2685">
        <f t="shared" si="167"/>
        <v>2015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8334</v>
      </c>
      <c r="P2686" t="s">
        <v>8335</v>
      </c>
      <c r="Q2686" s="11">
        <f t="shared" si="165"/>
        <v>1.1428571428571429E-2</v>
      </c>
      <c r="R2686">
        <f t="shared" si="166"/>
        <v>200</v>
      </c>
      <c r="S2686" s="16">
        <f t="shared" si="164"/>
        <v>41820.914641203701</v>
      </c>
      <c r="T2686">
        <f t="shared" si="167"/>
        <v>2014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8334</v>
      </c>
      <c r="P2687" t="s">
        <v>8335</v>
      </c>
      <c r="Q2687" s="11">
        <f t="shared" si="165"/>
        <v>2.0000000000000001E-4</v>
      </c>
      <c r="R2687">
        <f t="shared" si="166"/>
        <v>10</v>
      </c>
      <c r="S2687" s="16">
        <f t="shared" si="164"/>
        <v>42061.69594907407</v>
      </c>
      <c r="T2687">
        <f t="shared" si="167"/>
        <v>2015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8334</v>
      </c>
      <c r="P2688" t="s">
        <v>8335</v>
      </c>
      <c r="Q2688" s="11">
        <f t="shared" si="165"/>
        <v>0</v>
      </c>
      <c r="R2688">
        <f t="shared" si="166"/>
        <v>0</v>
      </c>
      <c r="S2688" s="16">
        <f t="shared" si="164"/>
        <v>41892.974803240737</v>
      </c>
      <c r="T2688">
        <f t="shared" si="167"/>
        <v>2014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8334</v>
      </c>
      <c r="P2689" t="s">
        <v>8335</v>
      </c>
      <c r="Q2689" s="11">
        <f t="shared" si="165"/>
        <v>0</v>
      </c>
      <c r="R2689">
        <f t="shared" si="166"/>
        <v>0</v>
      </c>
      <c r="S2689" s="16">
        <f t="shared" si="164"/>
        <v>42154.64025462963</v>
      </c>
      <c r="T2689">
        <f t="shared" si="167"/>
        <v>2015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8334</v>
      </c>
      <c r="P2690" t="s">
        <v>8335</v>
      </c>
      <c r="Q2690" s="11">
        <f t="shared" si="165"/>
        <v>1.48E-3</v>
      </c>
      <c r="R2690">
        <f t="shared" si="166"/>
        <v>5.29</v>
      </c>
      <c r="S2690" s="16">
        <f t="shared" ref="S2690:S2753" si="168">(((J2690/60)/60)/24)+DATE(1970,1,1)</f>
        <v>42028.118865740747</v>
      </c>
      <c r="T2690">
        <f t="shared" si="167"/>
        <v>2015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8334</v>
      </c>
      <c r="P2691" t="s">
        <v>8335</v>
      </c>
      <c r="Q2691" s="11">
        <f t="shared" ref="Q2691:Q2754" si="169">E2691/D2691</f>
        <v>2.8571428571428571E-5</v>
      </c>
      <c r="R2691">
        <f t="shared" ref="R2691:R2754" si="170">IFERROR(ROUND(E2691/L2691,2),0)</f>
        <v>1</v>
      </c>
      <c r="S2691" s="16">
        <f t="shared" si="168"/>
        <v>42551.961689814809</v>
      </c>
      <c r="T2691">
        <f t="shared" ref="T2691:T2754" si="171">YEAR(S2691)</f>
        <v>2016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8334</v>
      </c>
      <c r="P2692" t="s">
        <v>8335</v>
      </c>
      <c r="Q2692" s="11">
        <f t="shared" si="169"/>
        <v>0.107325</v>
      </c>
      <c r="R2692">
        <f t="shared" si="170"/>
        <v>72.760000000000005</v>
      </c>
      <c r="S2692" s="16">
        <f t="shared" si="168"/>
        <v>42113.105046296296</v>
      </c>
      <c r="T2692">
        <f t="shared" si="171"/>
        <v>2015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8334</v>
      </c>
      <c r="P2693" t="s">
        <v>8335</v>
      </c>
      <c r="Q2693" s="11">
        <f t="shared" si="169"/>
        <v>5.3846153846153844E-4</v>
      </c>
      <c r="R2693">
        <f t="shared" si="170"/>
        <v>17.5</v>
      </c>
      <c r="S2693" s="16">
        <f t="shared" si="168"/>
        <v>42089.724039351851</v>
      </c>
      <c r="T2693">
        <f t="shared" si="171"/>
        <v>2015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8334</v>
      </c>
      <c r="P2694" t="s">
        <v>8335</v>
      </c>
      <c r="Q2694" s="11">
        <f t="shared" si="169"/>
        <v>7.1428571428571426E-3</v>
      </c>
      <c r="R2694">
        <f t="shared" si="170"/>
        <v>25</v>
      </c>
      <c r="S2694" s="16">
        <f t="shared" si="168"/>
        <v>42058.334027777775</v>
      </c>
      <c r="T2694">
        <f t="shared" si="171"/>
        <v>2015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8334</v>
      </c>
      <c r="P2695" t="s">
        <v>8335</v>
      </c>
      <c r="Q2695" s="11">
        <f t="shared" si="169"/>
        <v>8.0000000000000002E-3</v>
      </c>
      <c r="R2695">
        <f t="shared" si="170"/>
        <v>13.33</v>
      </c>
      <c r="S2695" s="16">
        <f t="shared" si="168"/>
        <v>41834.138495370367</v>
      </c>
      <c r="T2695">
        <f t="shared" si="171"/>
        <v>2014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8334</v>
      </c>
      <c r="P2696" t="s">
        <v>8335</v>
      </c>
      <c r="Q2696" s="11">
        <f t="shared" si="169"/>
        <v>3.3333333333333335E-5</v>
      </c>
      <c r="R2696">
        <f t="shared" si="170"/>
        <v>1</v>
      </c>
      <c r="S2696" s="16">
        <f t="shared" si="168"/>
        <v>41878.140497685185</v>
      </c>
      <c r="T2696">
        <f t="shared" si="171"/>
        <v>2014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8334</v>
      </c>
      <c r="P2697" t="s">
        <v>8335</v>
      </c>
      <c r="Q2697" s="11">
        <f t="shared" si="169"/>
        <v>4.7333333333333333E-3</v>
      </c>
      <c r="R2697">
        <f t="shared" si="170"/>
        <v>23.67</v>
      </c>
      <c r="S2697" s="16">
        <f t="shared" si="168"/>
        <v>42048.181921296295</v>
      </c>
      <c r="T2697">
        <f t="shared" si="171"/>
        <v>2015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8334</v>
      </c>
      <c r="P2698" t="s">
        <v>8335</v>
      </c>
      <c r="Q2698" s="11">
        <f t="shared" si="169"/>
        <v>5.6500000000000002E-2</v>
      </c>
      <c r="R2698">
        <f t="shared" si="170"/>
        <v>89.21</v>
      </c>
      <c r="S2698" s="16">
        <f t="shared" si="168"/>
        <v>41964.844444444447</v>
      </c>
      <c r="T2698">
        <f t="shared" si="171"/>
        <v>2014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8334</v>
      </c>
      <c r="P2699" t="s">
        <v>8335</v>
      </c>
      <c r="Q2699" s="11">
        <f t="shared" si="169"/>
        <v>0.26352173913043481</v>
      </c>
      <c r="R2699">
        <f t="shared" si="170"/>
        <v>116.56</v>
      </c>
      <c r="S2699" s="16">
        <f t="shared" si="168"/>
        <v>42187.940081018518</v>
      </c>
      <c r="T2699">
        <f t="shared" si="171"/>
        <v>2015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8334</v>
      </c>
      <c r="P2700" t="s">
        <v>8335</v>
      </c>
      <c r="Q2700" s="11">
        <f t="shared" si="169"/>
        <v>3.2512500000000002E-3</v>
      </c>
      <c r="R2700">
        <f t="shared" si="170"/>
        <v>13.01</v>
      </c>
      <c r="S2700" s="16">
        <f t="shared" si="168"/>
        <v>41787.898240740738</v>
      </c>
      <c r="T2700">
        <f t="shared" si="171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8334</v>
      </c>
      <c r="P2701" t="s">
        <v>8335</v>
      </c>
      <c r="Q2701" s="11">
        <f t="shared" si="169"/>
        <v>0</v>
      </c>
      <c r="R2701">
        <f t="shared" si="170"/>
        <v>0</v>
      </c>
      <c r="S2701" s="16">
        <f t="shared" si="168"/>
        <v>41829.896562499998</v>
      </c>
      <c r="T2701">
        <f t="shared" si="171"/>
        <v>2014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8334</v>
      </c>
      <c r="P2702" t="s">
        <v>8335</v>
      </c>
      <c r="Q2702" s="11">
        <f t="shared" si="169"/>
        <v>7.0007000700070005E-3</v>
      </c>
      <c r="R2702">
        <f t="shared" si="170"/>
        <v>17.5</v>
      </c>
      <c r="S2702" s="16">
        <f t="shared" si="168"/>
        <v>41870.87467592593</v>
      </c>
      <c r="T2702">
        <f t="shared" si="171"/>
        <v>2014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8315</v>
      </c>
      <c r="P2703" t="s">
        <v>8355</v>
      </c>
      <c r="Q2703" s="11">
        <f t="shared" si="169"/>
        <v>0.46176470588235297</v>
      </c>
      <c r="R2703">
        <f t="shared" si="170"/>
        <v>34.130000000000003</v>
      </c>
      <c r="S2703" s="16">
        <f t="shared" si="168"/>
        <v>42801.774699074071</v>
      </c>
      <c r="T2703">
        <f t="shared" si="171"/>
        <v>2017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8315</v>
      </c>
      <c r="P2704" t="s">
        <v>8355</v>
      </c>
      <c r="Q2704" s="11">
        <f t="shared" si="169"/>
        <v>0.34410000000000002</v>
      </c>
      <c r="R2704">
        <f t="shared" si="170"/>
        <v>132.35</v>
      </c>
      <c r="S2704" s="16">
        <f t="shared" si="168"/>
        <v>42800.801817129628</v>
      </c>
      <c r="T2704">
        <f t="shared" si="171"/>
        <v>2017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8315</v>
      </c>
      <c r="P2705" t="s">
        <v>8355</v>
      </c>
      <c r="Q2705" s="11">
        <f t="shared" si="169"/>
        <v>1.0375000000000001</v>
      </c>
      <c r="R2705">
        <f t="shared" si="170"/>
        <v>922.22</v>
      </c>
      <c r="S2705" s="16">
        <f t="shared" si="168"/>
        <v>42756.690162037034</v>
      </c>
      <c r="T2705">
        <f t="shared" si="171"/>
        <v>2017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8315</v>
      </c>
      <c r="P2706" t="s">
        <v>8355</v>
      </c>
      <c r="Q2706" s="11">
        <f t="shared" si="169"/>
        <v>6.0263157894736845E-2</v>
      </c>
      <c r="R2706">
        <f t="shared" si="170"/>
        <v>163.57</v>
      </c>
      <c r="S2706" s="16">
        <f t="shared" si="168"/>
        <v>42787.862430555557</v>
      </c>
      <c r="T2706">
        <f t="shared" si="171"/>
        <v>2017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8315</v>
      </c>
      <c r="P2707" t="s">
        <v>8355</v>
      </c>
      <c r="Q2707" s="11">
        <f t="shared" si="169"/>
        <v>0.10539393939393939</v>
      </c>
      <c r="R2707">
        <f t="shared" si="170"/>
        <v>217.38</v>
      </c>
      <c r="S2707" s="16">
        <f t="shared" si="168"/>
        <v>42773.916180555556</v>
      </c>
      <c r="T2707">
        <f t="shared" si="171"/>
        <v>2017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8315</v>
      </c>
      <c r="P2708" t="s">
        <v>8355</v>
      </c>
      <c r="Q2708" s="11">
        <f t="shared" si="169"/>
        <v>1.1229714285714285</v>
      </c>
      <c r="R2708">
        <f t="shared" si="170"/>
        <v>149.44</v>
      </c>
      <c r="S2708" s="16">
        <f t="shared" si="168"/>
        <v>41899.294942129629</v>
      </c>
      <c r="T2708">
        <f t="shared" si="171"/>
        <v>2014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8315</v>
      </c>
      <c r="P2709" t="s">
        <v>8355</v>
      </c>
      <c r="Q2709" s="11">
        <f t="shared" si="169"/>
        <v>3.50844625</v>
      </c>
      <c r="R2709">
        <f t="shared" si="170"/>
        <v>71.239999999999995</v>
      </c>
      <c r="S2709" s="16">
        <f t="shared" si="168"/>
        <v>41391.782905092594</v>
      </c>
      <c r="T2709">
        <f t="shared" si="171"/>
        <v>2013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8315</v>
      </c>
      <c r="P2710" t="s">
        <v>8355</v>
      </c>
      <c r="Q2710" s="11">
        <f t="shared" si="169"/>
        <v>2.3321535</v>
      </c>
      <c r="R2710">
        <f t="shared" si="170"/>
        <v>44.46</v>
      </c>
      <c r="S2710" s="16">
        <f t="shared" si="168"/>
        <v>42512.698217592595</v>
      </c>
      <c r="T2710">
        <f t="shared" si="171"/>
        <v>2016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8315</v>
      </c>
      <c r="P2711" t="s">
        <v>8355</v>
      </c>
      <c r="Q2711" s="11">
        <f t="shared" si="169"/>
        <v>1.01606</v>
      </c>
      <c r="R2711">
        <f t="shared" si="170"/>
        <v>164.94</v>
      </c>
      <c r="S2711" s="16">
        <f t="shared" si="168"/>
        <v>42612.149780092594</v>
      </c>
      <c r="T2711">
        <f t="shared" si="171"/>
        <v>2016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8315</v>
      </c>
      <c r="P2712" t="s">
        <v>8355</v>
      </c>
      <c r="Q2712" s="11">
        <f t="shared" si="169"/>
        <v>1.5390035000000002</v>
      </c>
      <c r="R2712">
        <f t="shared" si="170"/>
        <v>84.87</v>
      </c>
      <c r="S2712" s="16">
        <f t="shared" si="168"/>
        <v>41828.229490740741</v>
      </c>
      <c r="T2712">
        <f t="shared" si="171"/>
        <v>2014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8315</v>
      </c>
      <c r="P2713" t="s">
        <v>8355</v>
      </c>
      <c r="Q2713" s="11">
        <f t="shared" si="169"/>
        <v>1.007161125319693</v>
      </c>
      <c r="R2713">
        <f t="shared" si="170"/>
        <v>53.95</v>
      </c>
      <c r="S2713" s="16">
        <f t="shared" si="168"/>
        <v>41780.745254629634</v>
      </c>
      <c r="T2713">
        <f t="shared" si="171"/>
        <v>2014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8315</v>
      </c>
      <c r="P2714" t="s">
        <v>8355</v>
      </c>
      <c r="Q2714" s="11">
        <f t="shared" si="169"/>
        <v>1.3138181818181818</v>
      </c>
      <c r="R2714">
        <f t="shared" si="170"/>
        <v>50.53</v>
      </c>
      <c r="S2714" s="16">
        <f t="shared" si="168"/>
        <v>41432.062037037038</v>
      </c>
      <c r="T2714">
        <f t="shared" si="171"/>
        <v>2013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8315</v>
      </c>
      <c r="P2715" t="s">
        <v>8355</v>
      </c>
      <c r="Q2715" s="11">
        <f t="shared" si="169"/>
        <v>1.0224133333333334</v>
      </c>
      <c r="R2715">
        <f t="shared" si="170"/>
        <v>108</v>
      </c>
      <c r="S2715" s="16">
        <f t="shared" si="168"/>
        <v>42322.653749999998</v>
      </c>
      <c r="T2715">
        <f t="shared" si="171"/>
        <v>2015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8315</v>
      </c>
      <c r="P2716" t="s">
        <v>8355</v>
      </c>
      <c r="Q2716" s="11">
        <f t="shared" si="169"/>
        <v>1.1635599999999999</v>
      </c>
      <c r="R2716">
        <f t="shared" si="170"/>
        <v>95.37</v>
      </c>
      <c r="S2716" s="16">
        <f t="shared" si="168"/>
        <v>42629.655046296291</v>
      </c>
      <c r="T2716">
        <f t="shared" si="171"/>
        <v>2016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8315</v>
      </c>
      <c r="P2717" t="s">
        <v>8355</v>
      </c>
      <c r="Q2717" s="11">
        <f t="shared" si="169"/>
        <v>2.6462241666666664</v>
      </c>
      <c r="R2717">
        <f t="shared" si="170"/>
        <v>57.63</v>
      </c>
      <c r="S2717" s="16">
        <f t="shared" si="168"/>
        <v>42387.398472222223</v>
      </c>
      <c r="T2717">
        <f t="shared" si="171"/>
        <v>2016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8315</v>
      </c>
      <c r="P2718" t="s">
        <v>8355</v>
      </c>
      <c r="Q2718" s="11">
        <f t="shared" si="169"/>
        <v>1.1998010000000001</v>
      </c>
      <c r="R2718">
        <f t="shared" si="170"/>
        <v>64.16</v>
      </c>
      <c r="S2718" s="16">
        <f t="shared" si="168"/>
        <v>42255.333252314813</v>
      </c>
      <c r="T2718">
        <f t="shared" si="171"/>
        <v>2015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8315</v>
      </c>
      <c r="P2719" t="s">
        <v>8355</v>
      </c>
      <c r="Q2719" s="11">
        <f t="shared" si="169"/>
        <v>1.2010400000000001</v>
      </c>
      <c r="R2719">
        <f t="shared" si="170"/>
        <v>92.39</v>
      </c>
      <c r="S2719" s="16">
        <f t="shared" si="168"/>
        <v>41934.914918981485</v>
      </c>
      <c r="T2719">
        <f t="shared" si="171"/>
        <v>2014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8315</v>
      </c>
      <c r="P2720" t="s">
        <v>8355</v>
      </c>
      <c r="Q2720" s="11">
        <f t="shared" si="169"/>
        <v>1.0358333333333334</v>
      </c>
      <c r="R2720">
        <f t="shared" si="170"/>
        <v>125.98</v>
      </c>
      <c r="S2720" s="16">
        <f t="shared" si="168"/>
        <v>42465.596585648149</v>
      </c>
      <c r="T2720">
        <f t="shared" si="171"/>
        <v>2016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8315</v>
      </c>
      <c r="P2721" t="s">
        <v>8355</v>
      </c>
      <c r="Q2721" s="11">
        <f t="shared" si="169"/>
        <v>1.0883333333333334</v>
      </c>
      <c r="R2721">
        <f t="shared" si="170"/>
        <v>94.64</v>
      </c>
      <c r="S2721" s="16">
        <f t="shared" si="168"/>
        <v>42418.031180555554</v>
      </c>
      <c r="T2721">
        <f t="shared" si="171"/>
        <v>2016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8315</v>
      </c>
      <c r="P2722" t="s">
        <v>8355</v>
      </c>
      <c r="Q2722" s="11">
        <f t="shared" si="169"/>
        <v>1.1812400000000001</v>
      </c>
      <c r="R2722">
        <f t="shared" si="170"/>
        <v>170.7</v>
      </c>
      <c r="S2722" s="16">
        <f t="shared" si="168"/>
        <v>42655.465891203698</v>
      </c>
      <c r="T2722">
        <f t="shared" si="171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8317</v>
      </c>
      <c r="P2723" t="s">
        <v>8347</v>
      </c>
      <c r="Q2723" s="11">
        <f t="shared" si="169"/>
        <v>14.62</v>
      </c>
      <c r="R2723">
        <f t="shared" si="170"/>
        <v>40.76</v>
      </c>
      <c r="S2723" s="16">
        <f t="shared" si="168"/>
        <v>41493.543958333335</v>
      </c>
      <c r="T2723">
        <f t="shared" si="171"/>
        <v>2013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8317</v>
      </c>
      <c r="P2724" t="s">
        <v>8347</v>
      </c>
      <c r="Q2724" s="11">
        <f t="shared" si="169"/>
        <v>2.5253999999999999</v>
      </c>
      <c r="R2724">
        <f t="shared" si="170"/>
        <v>68.25</v>
      </c>
      <c r="S2724" s="16">
        <f t="shared" si="168"/>
        <v>42704.857094907406</v>
      </c>
      <c r="T2724">
        <f t="shared" si="171"/>
        <v>2016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8317</v>
      </c>
      <c r="P2725" t="s">
        <v>8347</v>
      </c>
      <c r="Q2725" s="11">
        <f t="shared" si="169"/>
        <v>1.4005000000000001</v>
      </c>
      <c r="R2725">
        <f t="shared" si="170"/>
        <v>95.49</v>
      </c>
      <c r="S2725" s="16">
        <f t="shared" si="168"/>
        <v>41944.83898148148</v>
      </c>
      <c r="T2725">
        <f t="shared" si="171"/>
        <v>2014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8317</v>
      </c>
      <c r="P2726" t="s">
        <v>8347</v>
      </c>
      <c r="Q2726" s="11">
        <f t="shared" si="169"/>
        <v>2.9687520259319289</v>
      </c>
      <c r="R2726">
        <f t="shared" si="170"/>
        <v>7.19</v>
      </c>
      <c r="S2726" s="16">
        <f t="shared" si="168"/>
        <v>42199.32707175926</v>
      </c>
      <c r="T2726">
        <f t="shared" si="171"/>
        <v>2015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8317</v>
      </c>
      <c r="P2727" t="s">
        <v>8347</v>
      </c>
      <c r="Q2727" s="11">
        <f t="shared" si="169"/>
        <v>1.445425</v>
      </c>
      <c r="R2727">
        <f t="shared" si="170"/>
        <v>511.65</v>
      </c>
      <c r="S2727" s="16">
        <f t="shared" si="168"/>
        <v>42745.744618055556</v>
      </c>
      <c r="T2727">
        <f t="shared" si="171"/>
        <v>2017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8317</v>
      </c>
      <c r="P2728" t="s">
        <v>8347</v>
      </c>
      <c r="Q2728" s="11">
        <f t="shared" si="169"/>
        <v>1.05745</v>
      </c>
      <c r="R2728">
        <f t="shared" si="170"/>
        <v>261.75</v>
      </c>
      <c r="S2728" s="16">
        <f t="shared" si="168"/>
        <v>42452.579988425925</v>
      </c>
      <c r="T2728">
        <f t="shared" si="171"/>
        <v>2016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8317</v>
      </c>
      <c r="P2729" t="s">
        <v>8347</v>
      </c>
      <c r="Q2729" s="11">
        <f t="shared" si="169"/>
        <v>4.9321000000000002</v>
      </c>
      <c r="R2729">
        <f t="shared" si="170"/>
        <v>69.760000000000005</v>
      </c>
      <c r="S2729" s="16">
        <f t="shared" si="168"/>
        <v>42198.676655092597</v>
      </c>
      <c r="T2729">
        <f t="shared" si="171"/>
        <v>2015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8317</v>
      </c>
      <c r="P2730" t="s">
        <v>8347</v>
      </c>
      <c r="Q2730" s="11">
        <f t="shared" si="169"/>
        <v>2.0182666666666669</v>
      </c>
      <c r="R2730">
        <f t="shared" si="170"/>
        <v>77.23</v>
      </c>
      <c r="S2730" s="16">
        <f t="shared" si="168"/>
        <v>42333.59993055556</v>
      </c>
      <c r="T2730">
        <f t="shared" si="171"/>
        <v>2015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8317</v>
      </c>
      <c r="P2731" t="s">
        <v>8347</v>
      </c>
      <c r="Q2731" s="11">
        <f t="shared" si="169"/>
        <v>1.0444</v>
      </c>
      <c r="R2731">
        <f t="shared" si="170"/>
        <v>340.57</v>
      </c>
      <c r="S2731" s="16">
        <f t="shared" si="168"/>
        <v>42095.240706018521</v>
      </c>
      <c r="T2731">
        <f t="shared" si="171"/>
        <v>2015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8317</v>
      </c>
      <c r="P2732" t="s">
        <v>8347</v>
      </c>
      <c r="Q2732" s="11">
        <f t="shared" si="169"/>
        <v>1.7029262962962963</v>
      </c>
      <c r="R2732">
        <f t="shared" si="170"/>
        <v>67.42</v>
      </c>
      <c r="S2732" s="16">
        <f t="shared" si="168"/>
        <v>41351.541377314818</v>
      </c>
      <c r="T2732">
        <f t="shared" si="171"/>
        <v>2013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8317</v>
      </c>
      <c r="P2733" t="s">
        <v>8347</v>
      </c>
      <c r="Q2733" s="11">
        <f t="shared" si="169"/>
        <v>1.0430333333333333</v>
      </c>
      <c r="R2733">
        <f t="shared" si="170"/>
        <v>845.7</v>
      </c>
      <c r="S2733" s="16">
        <f t="shared" si="168"/>
        <v>41872.525717592594</v>
      </c>
      <c r="T2733">
        <f t="shared" si="171"/>
        <v>2014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8317</v>
      </c>
      <c r="P2734" t="s">
        <v>8347</v>
      </c>
      <c r="Q2734" s="11">
        <f t="shared" si="169"/>
        <v>1.1825000000000001</v>
      </c>
      <c r="R2734">
        <f t="shared" si="170"/>
        <v>97.19</v>
      </c>
      <c r="S2734" s="16">
        <f t="shared" si="168"/>
        <v>41389.808194444442</v>
      </c>
      <c r="T2734">
        <f t="shared" si="171"/>
        <v>2013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8317</v>
      </c>
      <c r="P2735" t="s">
        <v>8347</v>
      </c>
      <c r="Q2735" s="11">
        <f t="shared" si="169"/>
        <v>1.07538</v>
      </c>
      <c r="R2735">
        <f t="shared" si="170"/>
        <v>451.84</v>
      </c>
      <c r="S2735" s="16">
        <f t="shared" si="168"/>
        <v>42044.272847222222</v>
      </c>
      <c r="T2735">
        <f t="shared" si="171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8317</v>
      </c>
      <c r="P2736" t="s">
        <v>8347</v>
      </c>
      <c r="Q2736" s="11">
        <f t="shared" si="169"/>
        <v>22603</v>
      </c>
      <c r="R2736">
        <f t="shared" si="170"/>
        <v>138.66999999999999</v>
      </c>
      <c r="S2736" s="16">
        <f t="shared" si="168"/>
        <v>42626.668888888889</v>
      </c>
      <c r="T2736">
        <f t="shared" si="171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8317</v>
      </c>
      <c r="P2737" t="s">
        <v>8347</v>
      </c>
      <c r="Q2737" s="11">
        <f t="shared" si="169"/>
        <v>9.7813466666666677</v>
      </c>
      <c r="R2737">
        <f t="shared" si="170"/>
        <v>21.64</v>
      </c>
      <c r="S2737" s="16">
        <f t="shared" si="168"/>
        <v>41316.120949074073</v>
      </c>
      <c r="T2737">
        <f t="shared" si="171"/>
        <v>2013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8317</v>
      </c>
      <c r="P2738" t="s">
        <v>8347</v>
      </c>
      <c r="Q2738" s="11">
        <f t="shared" si="169"/>
        <v>1.2290000000000001</v>
      </c>
      <c r="R2738">
        <f t="shared" si="170"/>
        <v>169.52</v>
      </c>
      <c r="S2738" s="16">
        <f t="shared" si="168"/>
        <v>41722.666354166664</v>
      </c>
      <c r="T2738">
        <f t="shared" si="171"/>
        <v>2014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8317</v>
      </c>
      <c r="P2739" t="s">
        <v>8347</v>
      </c>
      <c r="Q2739" s="11">
        <f t="shared" si="169"/>
        <v>2.4606080000000001</v>
      </c>
      <c r="R2739">
        <f t="shared" si="170"/>
        <v>161.88</v>
      </c>
      <c r="S2739" s="16">
        <f t="shared" si="168"/>
        <v>41611.917673611111</v>
      </c>
      <c r="T2739">
        <f t="shared" si="171"/>
        <v>2013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8317</v>
      </c>
      <c r="P2740" t="s">
        <v>8347</v>
      </c>
      <c r="Q2740" s="11">
        <f t="shared" si="169"/>
        <v>1.4794</v>
      </c>
      <c r="R2740">
        <f t="shared" si="170"/>
        <v>493.13</v>
      </c>
      <c r="S2740" s="16">
        <f t="shared" si="168"/>
        <v>42620.143564814818</v>
      </c>
      <c r="T2740">
        <f t="shared" si="171"/>
        <v>2016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8317</v>
      </c>
      <c r="P2741" t="s">
        <v>8347</v>
      </c>
      <c r="Q2741" s="11">
        <f t="shared" si="169"/>
        <v>3.8409090909090908</v>
      </c>
      <c r="R2741">
        <f t="shared" si="170"/>
        <v>22.12</v>
      </c>
      <c r="S2741" s="16">
        <f t="shared" si="168"/>
        <v>41719.887928240743</v>
      </c>
      <c r="T2741">
        <f t="shared" si="171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8317</v>
      </c>
      <c r="P2742" t="s">
        <v>8347</v>
      </c>
      <c r="Q2742" s="11">
        <f t="shared" si="169"/>
        <v>1.0333333333333334</v>
      </c>
      <c r="R2742">
        <f t="shared" si="170"/>
        <v>18.239999999999998</v>
      </c>
      <c r="S2742" s="16">
        <f t="shared" si="168"/>
        <v>42045.031851851847</v>
      </c>
      <c r="T2742">
        <f t="shared" si="171"/>
        <v>2015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8320</v>
      </c>
      <c r="P2743" t="s">
        <v>8356</v>
      </c>
      <c r="Q2743" s="11">
        <f t="shared" si="169"/>
        <v>4.3750000000000004E-3</v>
      </c>
      <c r="R2743">
        <f t="shared" si="170"/>
        <v>8.75</v>
      </c>
      <c r="S2743" s="16">
        <f t="shared" si="168"/>
        <v>41911.657430555555</v>
      </c>
      <c r="T2743">
        <f t="shared" si="171"/>
        <v>2014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8320</v>
      </c>
      <c r="P2744" t="s">
        <v>8356</v>
      </c>
      <c r="Q2744" s="11">
        <f t="shared" si="169"/>
        <v>0.29239999999999999</v>
      </c>
      <c r="R2744">
        <f t="shared" si="170"/>
        <v>40.61</v>
      </c>
      <c r="S2744" s="16">
        <f t="shared" si="168"/>
        <v>41030.719756944447</v>
      </c>
      <c r="T2744">
        <f t="shared" si="171"/>
        <v>2012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8320</v>
      </c>
      <c r="P2745" t="s">
        <v>8356</v>
      </c>
      <c r="Q2745" s="11">
        <f t="shared" si="169"/>
        <v>0</v>
      </c>
      <c r="R2745">
        <f t="shared" si="170"/>
        <v>0</v>
      </c>
      <c r="S2745" s="16">
        <f t="shared" si="168"/>
        <v>42632.328784722224</v>
      </c>
      <c r="T2745">
        <f t="shared" si="171"/>
        <v>2016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8320</v>
      </c>
      <c r="P2746" t="s">
        <v>8356</v>
      </c>
      <c r="Q2746" s="11">
        <f t="shared" si="169"/>
        <v>5.2187499999999998E-2</v>
      </c>
      <c r="R2746">
        <f t="shared" si="170"/>
        <v>37.950000000000003</v>
      </c>
      <c r="S2746" s="16">
        <f t="shared" si="168"/>
        <v>40938.062476851854</v>
      </c>
      <c r="T2746">
        <f t="shared" si="171"/>
        <v>2012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8320</v>
      </c>
      <c r="P2747" t="s">
        <v>8356</v>
      </c>
      <c r="Q2747" s="11">
        <f t="shared" si="169"/>
        <v>0.21887499999999999</v>
      </c>
      <c r="R2747">
        <f t="shared" si="170"/>
        <v>35.729999999999997</v>
      </c>
      <c r="S2747" s="16">
        <f t="shared" si="168"/>
        <v>41044.988055555557</v>
      </c>
      <c r="T2747">
        <f t="shared" si="171"/>
        <v>2012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8320</v>
      </c>
      <c r="P2748" t="s">
        <v>8356</v>
      </c>
      <c r="Q2748" s="11">
        <f t="shared" si="169"/>
        <v>0.26700000000000002</v>
      </c>
      <c r="R2748">
        <f t="shared" si="170"/>
        <v>42.16</v>
      </c>
      <c r="S2748" s="16">
        <f t="shared" si="168"/>
        <v>41850.781377314815</v>
      </c>
      <c r="T2748">
        <f t="shared" si="171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8320</v>
      </c>
      <c r="P2749" t="s">
        <v>8356</v>
      </c>
      <c r="Q2749" s="11">
        <f t="shared" si="169"/>
        <v>0.28000000000000003</v>
      </c>
      <c r="R2749">
        <f t="shared" si="170"/>
        <v>35</v>
      </c>
      <c r="S2749" s="16">
        <f t="shared" si="168"/>
        <v>41044.64811342593</v>
      </c>
      <c r="T2749">
        <f t="shared" si="171"/>
        <v>2012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8320</v>
      </c>
      <c r="P2750" t="s">
        <v>8356</v>
      </c>
      <c r="Q2750" s="11">
        <f t="shared" si="169"/>
        <v>1.06E-2</v>
      </c>
      <c r="R2750">
        <f t="shared" si="170"/>
        <v>13.25</v>
      </c>
      <c r="S2750" s="16">
        <f t="shared" si="168"/>
        <v>42585.7106712963</v>
      </c>
      <c r="T2750">
        <f t="shared" si="171"/>
        <v>2016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8320</v>
      </c>
      <c r="P2751" t="s">
        <v>8356</v>
      </c>
      <c r="Q2751" s="11">
        <f t="shared" si="169"/>
        <v>1.0999999999999999E-2</v>
      </c>
      <c r="R2751">
        <f t="shared" si="170"/>
        <v>55</v>
      </c>
      <c r="S2751" s="16">
        <f t="shared" si="168"/>
        <v>42068.799039351856</v>
      </c>
      <c r="T2751">
        <f t="shared" si="171"/>
        <v>2015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8320</v>
      </c>
      <c r="P2752" t="s">
        <v>8356</v>
      </c>
      <c r="Q2752" s="11">
        <f t="shared" si="169"/>
        <v>0</v>
      </c>
      <c r="R2752">
        <f t="shared" si="170"/>
        <v>0</v>
      </c>
      <c r="S2752" s="16">
        <f t="shared" si="168"/>
        <v>41078.899826388886</v>
      </c>
      <c r="T2752">
        <f t="shared" si="171"/>
        <v>2012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8320</v>
      </c>
      <c r="P2753" t="s">
        <v>8356</v>
      </c>
      <c r="Q2753" s="11">
        <f t="shared" si="169"/>
        <v>0</v>
      </c>
      <c r="R2753">
        <f t="shared" si="170"/>
        <v>0</v>
      </c>
      <c r="S2753" s="16">
        <f t="shared" si="168"/>
        <v>41747.887060185189</v>
      </c>
      <c r="T2753">
        <f t="shared" si="171"/>
        <v>2014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8320</v>
      </c>
      <c r="P2754" t="s">
        <v>8356</v>
      </c>
      <c r="Q2754" s="11">
        <f t="shared" si="169"/>
        <v>0.11458333333333333</v>
      </c>
      <c r="R2754">
        <f t="shared" si="170"/>
        <v>39.29</v>
      </c>
      <c r="S2754" s="16">
        <f t="shared" ref="S2754:S2817" si="172">(((J2754/60)/60)/24)+DATE(1970,1,1)</f>
        <v>40855.765092592592</v>
      </c>
      <c r="T2754">
        <f t="shared" si="171"/>
        <v>2011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8320</v>
      </c>
      <c r="P2755" t="s">
        <v>8356</v>
      </c>
      <c r="Q2755" s="11">
        <f t="shared" ref="Q2755:Q2818" si="173">E2755/D2755</f>
        <v>0.19</v>
      </c>
      <c r="R2755">
        <f t="shared" ref="R2755:R2818" si="174">IFERROR(ROUND(E2755/L2755,2),0)</f>
        <v>47.5</v>
      </c>
      <c r="S2755" s="16">
        <f t="shared" si="172"/>
        <v>41117.900729166664</v>
      </c>
      <c r="T2755">
        <f t="shared" ref="T2755:T2818" si="175">YEAR(S2755)</f>
        <v>2012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8320</v>
      </c>
      <c r="P2756" t="s">
        <v>8356</v>
      </c>
      <c r="Q2756" s="11">
        <f t="shared" si="173"/>
        <v>0</v>
      </c>
      <c r="R2756">
        <f t="shared" si="174"/>
        <v>0</v>
      </c>
      <c r="S2756" s="16">
        <f t="shared" si="172"/>
        <v>41863.636006944449</v>
      </c>
      <c r="T2756">
        <f t="shared" si="175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8320</v>
      </c>
      <c r="P2757" t="s">
        <v>8356</v>
      </c>
      <c r="Q2757" s="11">
        <f t="shared" si="173"/>
        <v>0.52</v>
      </c>
      <c r="R2757">
        <f t="shared" si="174"/>
        <v>17.329999999999998</v>
      </c>
      <c r="S2757" s="16">
        <f t="shared" si="172"/>
        <v>42072.790821759263</v>
      </c>
      <c r="T2757">
        <f t="shared" si="175"/>
        <v>2015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8320</v>
      </c>
      <c r="P2758" t="s">
        <v>8356</v>
      </c>
      <c r="Q2758" s="11">
        <f t="shared" si="173"/>
        <v>0.1048</v>
      </c>
      <c r="R2758">
        <f t="shared" si="174"/>
        <v>31.76</v>
      </c>
      <c r="S2758" s="16">
        <f t="shared" si="172"/>
        <v>41620.90047453704</v>
      </c>
      <c r="T2758">
        <f t="shared" si="175"/>
        <v>2013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8320</v>
      </c>
      <c r="P2759" t="s">
        <v>8356</v>
      </c>
      <c r="Q2759" s="11">
        <f t="shared" si="173"/>
        <v>6.6666666666666671E-3</v>
      </c>
      <c r="R2759">
        <f t="shared" si="174"/>
        <v>5</v>
      </c>
      <c r="S2759" s="16">
        <f t="shared" si="172"/>
        <v>42573.65662037037</v>
      </c>
      <c r="T2759">
        <f t="shared" si="175"/>
        <v>2016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8320</v>
      </c>
      <c r="P2760" t="s">
        <v>8356</v>
      </c>
      <c r="Q2760" s="11">
        <f t="shared" si="173"/>
        <v>0.11700000000000001</v>
      </c>
      <c r="R2760">
        <f t="shared" si="174"/>
        <v>39</v>
      </c>
      <c r="S2760" s="16">
        <f t="shared" si="172"/>
        <v>42639.441932870366</v>
      </c>
      <c r="T2760">
        <f t="shared" si="175"/>
        <v>2016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8320</v>
      </c>
      <c r="P2761" t="s">
        <v>8356</v>
      </c>
      <c r="Q2761" s="11">
        <f t="shared" si="173"/>
        <v>0.105</v>
      </c>
      <c r="R2761">
        <f t="shared" si="174"/>
        <v>52.5</v>
      </c>
      <c r="S2761" s="16">
        <f t="shared" si="172"/>
        <v>42524.36650462963</v>
      </c>
      <c r="T2761">
        <f t="shared" si="175"/>
        <v>2016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8320</v>
      </c>
      <c r="P2762" t="s">
        <v>8356</v>
      </c>
      <c r="Q2762" s="11">
        <f t="shared" si="173"/>
        <v>0</v>
      </c>
      <c r="R2762">
        <f t="shared" si="174"/>
        <v>0</v>
      </c>
      <c r="S2762" s="16">
        <f t="shared" si="172"/>
        <v>41415.461319444446</v>
      </c>
      <c r="T2762">
        <f t="shared" si="175"/>
        <v>2013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8320</v>
      </c>
      <c r="P2763" t="s">
        <v>8356</v>
      </c>
      <c r="Q2763" s="11">
        <f t="shared" si="173"/>
        <v>7.1999999999999998E-3</v>
      </c>
      <c r="R2763">
        <f t="shared" si="174"/>
        <v>9</v>
      </c>
      <c r="S2763" s="16">
        <f t="shared" si="172"/>
        <v>41247.063576388886</v>
      </c>
      <c r="T2763">
        <f t="shared" si="175"/>
        <v>2012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8320</v>
      </c>
      <c r="P2764" t="s">
        <v>8356</v>
      </c>
      <c r="Q2764" s="11">
        <f t="shared" si="173"/>
        <v>7.6923076923076927E-3</v>
      </c>
      <c r="R2764">
        <f t="shared" si="174"/>
        <v>25</v>
      </c>
      <c r="S2764" s="16">
        <f t="shared" si="172"/>
        <v>40927.036979166667</v>
      </c>
      <c r="T2764">
        <f t="shared" si="175"/>
        <v>2012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8320</v>
      </c>
      <c r="P2765" t="s">
        <v>8356</v>
      </c>
      <c r="Q2765" s="11">
        <f t="shared" si="173"/>
        <v>2.2842639593908631E-3</v>
      </c>
      <c r="R2765">
        <f t="shared" si="174"/>
        <v>30</v>
      </c>
      <c r="S2765" s="16">
        <f t="shared" si="172"/>
        <v>41373.579675925925</v>
      </c>
      <c r="T2765">
        <f t="shared" si="175"/>
        <v>2013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8320</v>
      </c>
      <c r="P2766" t="s">
        <v>8356</v>
      </c>
      <c r="Q2766" s="11">
        <f t="shared" si="173"/>
        <v>1.125E-2</v>
      </c>
      <c r="R2766">
        <f t="shared" si="174"/>
        <v>11.25</v>
      </c>
      <c r="S2766" s="16">
        <f t="shared" si="172"/>
        <v>41030.292025462964</v>
      </c>
      <c r="T2766">
        <f t="shared" si="175"/>
        <v>2012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8320</v>
      </c>
      <c r="P2767" t="s">
        <v>8356</v>
      </c>
      <c r="Q2767" s="11">
        <f t="shared" si="173"/>
        <v>0</v>
      </c>
      <c r="R2767">
        <f t="shared" si="174"/>
        <v>0</v>
      </c>
      <c r="S2767" s="16">
        <f t="shared" si="172"/>
        <v>41194.579027777778</v>
      </c>
      <c r="T2767">
        <f t="shared" si="175"/>
        <v>2012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8320</v>
      </c>
      <c r="P2768" t="s">
        <v>8356</v>
      </c>
      <c r="Q2768" s="11">
        <f t="shared" si="173"/>
        <v>0.02</v>
      </c>
      <c r="R2768">
        <f t="shared" si="174"/>
        <v>25</v>
      </c>
      <c r="S2768" s="16">
        <f t="shared" si="172"/>
        <v>40736.668032407404</v>
      </c>
      <c r="T2768">
        <f t="shared" si="175"/>
        <v>2011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8320</v>
      </c>
      <c r="P2769" t="s">
        <v>8356</v>
      </c>
      <c r="Q2769" s="11">
        <f t="shared" si="173"/>
        <v>8.5000000000000006E-3</v>
      </c>
      <c r="R2769">
        <f t="shared" si="174"/>
        <v>11.33</v>
      </c>
      <c r="S2769" s="16">
        <f t="shared" si="172"/>
        <v>42172.958912037036</v>
      </c>
      <c r="T2769">
        <f t="shared" si="175"/>
        <v>2015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8320</v>
      </c>
      <c r="P2770" t="s">
        <v>8356</v>
      </c>
      <c r="Q2770" s="11">
        <f t="shared" si="173"/>
        <v>0.14314285714285716</v>
      </c>
      <c r="R2770">
        <f t="shared" si="174"/>
        <v>29.47</v>
      </c>
      <c r="S2770" s="16">
        <f t="shared" si="172"/>
        <v>40967.614849537036</v>
      </c>
      <c r="T2770">
        <f t="shared" si="175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8320</v>
      </c>
      <c r="P2771" t="s">
        <v>8356</v>
      </c>
      <c r="Q2771" s="11">
        <f t="shared" si="173"/>
        <v>2.5000000000000001E-3</v>
      </c>
      <c r="R2771">
        <f t="shared" si="174"/>
        <v>1</v>
      </c>
      <c r="S2771" s="16">
        <f t="shared" si="172"/>
        <v>41745.826273148145</v>
      </c>
      <c r="T2771">
        <f t="shared" si="175"/>
        <v>2014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8320</v>
      </c>
      <c r="P2772" t="s">
        <v>8356</v>
      </c>
      <c r="Q2772" s="11">
        <f t="shared" si="173"/>
        <v>0.1041125</v>
      </c>
      <c r="R2772">
        <f t="shared" si="174"/>
        <v>63.1</v>
      </c>
      <c r="S2772" s="16">
        <f t="shared" si="172"/>
        <v>41686.705208333333</v>
      </c>
      <c r="T2772">
        <f t="shared" si="175"/>
        <v>2014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8320</v>
      </c>
      <c r="P2773" t="s">
        <v>8356</v>
      </c>
      <c r="Q2773" s="11">
        <f t="shared" si="173"/>
        <v>0</v>
      </c>
      <c r="R2773">
        <f t="shared" si="174"/>
        <v>0</v>
      </c>
      <c r="S2773" s="16">
        <f t="shared" si="172"/>
        <v>41257.531712962962</v>
      </c>
      <c r="T2773">
        <f t="shared" si="175"/>
        <v>2012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8320</v>
      </c>
      <c r="P2774" t="s">
        <v>8356</v>
      </c>
      <c r="Q2774" s="11">
        <f t="shared" si="173"/>
        <v>0</v>
      </c>
      <c r="R2774">
        <f t="shared" si="174"/>
        <v>0</v>
      </c>
      <c r="S2774" s="16">
        <f t="shared" si="172"/>
        <v>41537.869143518517</v>
      </c>
      <c r="T2774">
        <f t="shared" si="175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8320</v>
      </c>
      <c r="P2775" t="s">
        <v>8356</v>
      </c>
      <c r="Q2775" s="11">
        <f t="shared" si="173"/>
        <v>1.8867924528301887E-3</v>
      </c>
      <c r="R2775">
        <f t="shared" si="174"/>
        <v>1</v>
      </c>
      <c r="S2775" s="16">
        <f t="shared" si="172"/>
        <v>42474.86482638889</v>
      </c>
      <c r="T2775">
        <f t="shared" si="175"/>
        <v>2016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8320</v>
      </c>
      <c r="P2776" t="s">
        <v>8356</v>
      </c>
      <c r="Q2776" s="11">
        <f t="shared" si="173"/>
        <v>0.14249999999999999</v>
      </c>
      <c r="R2776">
        <f t="shared" si="174"/>
        <v>43.85</v>
      </c>
      <c r="S2776" s="16">
        <f t="shared" si="172"/>
        <v>41311.126481481479</v>
      </c>
      <c r="T2776">
        <f t="shared" si="175"/>
        <v>2013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8320</v>
      </c>
      <c r="P2777" t="s">
        <v>8356</v>
      </c>
      <c r="Q2777" s="11">
        <f t="shared" si="173"/>
        <v>0.03</v>
      </c>
      <c r="R2777">
        <f t="shared" si="174"/>
        <v>75</v>
      </c>
      <c r="S2777" s="16">
        <f t="shared" si="172"/>
        <v>40863.013356481482</v>
      </c>
      <c r="T2777">
        <f t="shared" si="175"/>
        <v>2011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8320</v>
      </c>
      <c r="P2778" t="s">
        <v>8356</v>
      </c>
      <c r="Q2778" s="11">
        <f t="shared" si="173"/>
        <v>7.8809523809523815E-2</v>
      </c>
      <c r="R2778">
        <f t="shared" si="174"/>
        <v>45.97</v>
      </c>
      <c r="S2778" s="16">
        <f t="shared" si="172"/>
        <v>42136.297175925924</v>
      </c>
      <c r="T2778">
        <f t="shared" si="175"/>
        <v>2015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8320</v>
      </c>
      <c r="P2779" t="s">
        <v>8356</v>
      </c>
      <c r="Q2779" s="11">
        <f t="shared" si="173"/>
        <v>3.3333333333333335E-3</v>
      </c>
      <c r="R2779">
        <f t="shared" si="174"/>
        <v>10</v>
      </c>
      <c r="S2779" s="16">
        <f t="shared" si="172"/>
        <v>42172.669027777782</v>
      </c>
      <c r="T2779">
        <f t="shared" si="175"/>
        <v>2015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8320</v>
      </c>
      <c r="P2780" t="s">
        <v>8356</v>
      </c>
      <c r="Q2780" s="11">
        <f t="shared" si="173"/>
        <v>0.25545454545454543</v>
      </c>
      <c r="R2780">
        <f t="shared" si="174"/>
        <v>93.67</v>
      </c>
      <c r="S2780" s="16">
        <f t="shared" si="172"/>
        <v>41846.978078703702</v>
      </c>
      <c r="T2780">
        <f t="shared" si="175"/>
        <v>2014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8320</v>
      </c>
      <c r="P2781" t="s">
        <v>8356</v>
      </c>
      <c r="Q2781" s="11">
        <f t="shared" si="173"/>
        <v>2.12E-2</v>
      </c>
      <c r="R2781">
        <f t="shared" si="174"/>
        <v>53</v>
      </c>
      <c r="S2781" s="16">
        <f t="shared" si="172"/>
        <v>42300.585891203707</v>
      </c>
      <c r="T2781">
        <f t="shared" si="175"/>
        <v>2015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8320</v>
      </c>
      <c r="P2782" t="s">
        <v>8356</v>
      </c>
      <c r="Q2782" s="11">
        <f t="shared" si="173"/>
        <v>0</v>
      </c>
      <c r="R2782">
        <f t="shared" si="174"/>
        <v>0</v>
      </c>
      <c r="S2782" s="16">
        <f t="shared" si="172"/>
        <v>42774.447777777779</v>
      </c>
      <c r="T2782">
        <f t="shared" si="175"/>
        <v>2017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8315</v>
      </c>
      <c r="P2783" t="s">
        <v>8316</v>
      </c>
      <c r="Q2783" s="11">
        <f t="shared" si="173"/>
        <v>1.0528</v>
      </c>
      <c r="R2783">
        <f t="shared" si="174"/>
        <v>47</v>
      </c>
      <c r="S2783" s="16">
        <f t="shared" si="172"/>
        <v>42018.94159722222</v>
      </c>
      <c r="T2783">
        <f t="shared" si="175"/>
        <v>2015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8315</v>
      </c>
      <c r="P2784" t="s">
        <v>8316</v>
      </c>
      <c r="Q2784" s="11">
        <f t="shared" si="173"/>
        <v>1.2</v>
      </c>
      <c r="R2784">
        <f t="shared" si="174"/>
        <v>66.67</v>
      </c>
      <c r="S2784" s="16">
        <f t="shared" si="172"/>
        <v>42026.924976851849</v>
      </c>
      <c r="T2784">
        <f t="shared" si="175"/>
        <v>2015</v>
      </c>
    </row>
    <row r="2785" spans="1:20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8315</v>
      </c>
      <c r="P2785" t="s">
        <v>8316</v>
      </c>
      <c r="Q2785" s="11">
        <f t="shared" si="173"/>
        <v>1.145</v>
      </c>
      <c r="R2785">
        <f t="shared" si="174"/>
        <v>18.77</v>
      </c>
      <c r="S2785" s="16">
        <f t="shared" si="172"/>
        <v>42103.535254629634</v>
      </c>
      <c r="T2785">
        <f t="shared" si="175"/>
        <v>2015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8315</v>
      </c>
      <c r="P2786" t="s">
        <v>8316</v>
      </c>
      <c r="Q2786" s="11">
        <f t="shared" si="173"/>
        <v>1.19</v>
      </c>
      <c r="R2786">
        <f t="shared" si="174"/>
        <v>66.11</v>
      </c>
      <c r="S2786" s="16">
        <f t="shared" si="172"/>
        <v>41920.787534722222</v>
      </c>
      <c r="T2786">
        <f t="shared" si="175"/>
        <v>2014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8315</v>
      </c>
      <c r="P2787" t="s">
        <v>8316</v>
      </c>
      <c r="Q2787" s="11">
        <f t="shared" si="173"/>
        <v>1.0468</v>
      </c>
      <c r="R2787">
        <f t="shared" si="174"/>
        <v>36.86</v>
      </c>
      <c r="S2787" s="16">
        <f t="shared" si="172"/>
        <v>42558.189432870371</v>
      </c>
      <c r="T2787">
        <f t="shared" si="175"/>
        <v>2016</v>
      </c>
    </row>
    <row r="2788" spans="1:20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8315</v>
      </c>
      <c r="P2788" t="s">
        <v>8316</v>
      </c>
      <c r="Q2788" s="11">
        <f t="shared" si="173"/>
        <v>1.1783999999999999</v>
      </c>
      <c r="R2788">
        <f t="shared" si="174"/>
        <v>39.81</v>
      </c>
      <c r="S2788" s="16">
        <f t="shared" si="172"/>
        <v>41815.569212962961</v>
      </c>
      <c r="T2788">
        <f t="shared" si="175"/>
        <v>2014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8315</v>
      </c>
      <c r="P2789" t="s">
        <v>8316</v>
      </c>
      <c r="Q2789" s="11">
        <f t="shared" si="173"/>
        <v>1.1970000000000001</v>
      </c>
      <c r="R2789">
        <f t="shared" si="174"/>
        <v>31.5</v>
      </c>
      <c r="S2789" s="16">
        <f t="shared" si="172"/>
        <v>41808.198518518519</v>
      </c>
      <c r="T2789">
        <f t="shared" si="175"/>
        <v>2014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8315</v>
      </c>
      <c r="P2790" t="s">
        <v>8316</v>
      </c>
      <c r="Q2790" s="11">
        <f t="shared" si="173"/>
        <v>1.0249999999999999</v>
      </c>
      <c r="R2790">
        <f t="shared" si="174"/>
        <v>102.5</v>
      </c>
      <c r="S2790" s="16">
        <f t="shared" si="172"/>
        <v>42550.701886574068</v>
      </c>
      <c r="T2790">
        <f t="shared" si="175"/>
        <v>2016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8315</v>
      </c>
      <c r="P2791" t="s">
        <v>8316</v>
      </c>
      <c r="Q2791" s="11">
        <f t="shared" si="173"/>
        <v>1.0116666666666667</v>
      </c>
      <c r="R2791">
        <f t="shared" si="174"/>
        <v>126.46</v>
      </c>
      <c r="S2791" s="16">
        <f t="shared" si="172"/>
        <v>42056.013124999998</v>
      </c>
      <c r="T2791">
        <f t="shared" si="175"/>
        <v>2015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8315</v>
      </c>
      <c r="P2792" t="s">
        <v>8316</v>
      </c>
      <c r="Q2792" s="11">
        <f t="shared" si="173"/>
        <v>1.0533333333333332</v>
      </c>
      <c r="R2792">
        <f t="shared" si="174"/>
        <v>47.88</v>
      </c>
      <c r="S2792" s="16">
        <f t="shared" si="172"/>
        <v>42016.938692129625</v>
      </c>
      <c r="T2792">
        <f t="shared" si="175"/>
        <v>2015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8315</v>
      </c>
      <c r="P2793" t="s">
        <v>8316</v>
      </c>
      <c r="Q2793" s="11">
        <f t="shared" si="173"/>
        <v>1.0249999999999999</v>
      </c>
      <c r="R2793">
        <f t="shared" si="174"/>
        <v>73.209999999999994</v>
      </c>
      <c r="S2793" s="16">
        <f t="shared" si="172"/>
        <v>42591.899988425925</v>
      </c>
      <c r="T2793">
        <f t="shared" si="175"/>
        <v>2016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8315</v>
      </c>
      <c r="P2794" t="s">
        <v>8316</v>
      </c>
      <c r="Q2794" s="11">
        <f t="shared" si="173"/>
        <v>1.0760000000000001</v>
      </c>
      <c r="R2794">
        <f t="shared" si="174"/>
        <v>89.67</v>
      </c>
      <c r="S2794" s="16">
        <f t="shared" si="172"/>
        <v>42183.231006944443</v>
      </c>
      <c r="T2794">
        <f t="shared" si="175"/>
        <v>2015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8315</v>
      </c>
      <c r="P2795" t="s">
        <v>8316</v>
      </c>
      <c r="Q2795" s="11">
        <f t="shared" si="173"/>
        <v>1.105675</v>
      </c>
      <c r="R2795">
        <f t="shared" si="174"/>
        <v>151.46</v>
      </c>
      <c r="S2795" s="16">
        <f t="shared" si="172"/>
        <v>42176.419039351851</v>
      </c>
      <c r="T2795">
        <f t="shared" si="175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8315</v>
      </c>
      <c r="P2796" t="s">
        <v>8316</v>
      </c>
      <c r="Q2796" s="11">
        <f t="shared" si="173"/>
        <v>1.5</v>
      </c>
      <c r="R2796">
        <f t="shared" si="174"/>
        <v>25</v>
      </c>
      <c r="S2796" s="16">
        <f t="shared" si="172"/>
        <v>42416.691655092596</v>
      </c>
      <c r="T2796">
        <f t="shared" si="175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8315</v>
      </c>
      <c r="P2797" t="s">
        <v>8316</v>
      </c>
      <c r="Q2797" s="11">
        <f t="shared" si="173"/>
        <v>1.0428571428571429</v>
      </c>
      <c r="R2797">
        <f t="shared" si="174"/>
        <v>36.5</v>
      </c>
      <c r="S2797" s="16">
        <f t="shared" si="172"/>
        <v>41780.525937500002</v>
      </c>
      <c r="T2797">
        <f t="shared" si="175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8315</v>
      </c>
      <c r="P2798" t="s">
        <v>8316</v>
      </c>
      <c r="Q2798" s="11">
        <f t="shared" si="173"/>
        <v>1.155</v>
      </c>
      <c r="R2798">
        <f t="shared" si="174"/>
        <v>44</v>
      </c>
      <c r="S2798" s="16">
        <f t="shared" si="172"/>
        <v>41795.528101851851</v>
      </c>
      <c r="T2798">
        <f t="shared" si="175"/>
        <v>2014</v>
      </c>
    </row>
    <row r="2799" spans="1:20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8315</v>
      </c>
      <c r="P2799" t="s">
        <v>8316</v>
      </c>
      <c r="Q2799" s="11">
        <f t="shared" si="173"/>
        <v>1.02645125</v>
      </c>
      <c r="R2799">
        <f t="shared" si="174"/>
        <v>87.36</v>
      </c>
      <c r="S2799" s="16">
        <f t="shared" si="172"/>
        <v>41798.94027777778</v>
      </c>
      <c r="T2799">
        <f t="shared" si="175"/>
        <v>2014</v>
      </c>
    </row>
    <row r="2800" spans="1:20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8315</v>
      </c>
      <c r="P2800" t="s">
        <v>8316</v>
      </c>
      <c r="Q2800" s="11">
        <f t="shared" si="173"/>
        <v>1.014</v>
      </c>
      <c r="R2800">
        <f t="shared" si="174"/>
        <v>36.47</v>
      </c>
      <c r="S2800" s="16">
        <f t="shared" si="172"/>
        <v>42201.675011574072</v>
      </c>
      <c r="T2800">
        <f t="shared" si="175"/>
        <v>2015</v>
      </c>
    </row>
    <row r="2801" spans="1:20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8315</v>
      </c>
      <c r="P2801" t="s">
        <v>8316</v>
      </c>
      <c r="Q2801" s="11">
        <f t="shared" si="173"/>
        <v>1.1663479999999999</v>
      </c>
      <c r="R2801">
        <f t="shared" si="174"/>
        <v>44.86</v>
      </c>
      <c r="S2801" s="16">
        <f t="shared" si="172"/>
        <v>42507.264699074076</v>
      </c>
      <c r="T2801">
        <f t="shared" si="175"/>
        <v>2016</v>
      </c>
    </row>
    <row r="2802" spans="1:20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8315</v>
      </c>
      <c r="P2802" t="s">
        <v>8316</v>
      </c>
      <c r="Q2802" s="11">
        <f t="shared" si="173"/>
        <v>1.33</v>
      </c>
      <c r="R2802">
        <f t="shared" si="174"/>
        <v>42.9</v>
      </c>
      <c r="S2802" s="16">
        <f t="shared" si="172"/>
        <v>41948.552847222221</v>
      </c>
      <c r="T2802">
        <f t="shared" si="175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8315</v>
      </c>
      <c r="P2803" t="s">
        <v>8316</v>
      </c>
      <c r="Q2803" s="11">
        <f t="shared" si="173"/>
        <v>1.3320000000000001</v>
      </c>
      <c r="R2803">
        <f t="shared" si="174"/>
        <v>51.23</v>
      </c>
      <c r="S2803" s="16">
        <f t="shared" si="172"/>
        <v>41900.243159722224</v>
      </c>
      <c r="T2803">
        <f t="shared" si="175"/>
        <v>2014</v>
      </c>
    </row>
    <row r="2804" spans="1:20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8315</v>
      </c>
      <c r="P2804" t="s">
        <v>8316</v>
      </c>
      <c r="Q2804" s="11">
        <f t="shared" si="173"/>
        <v>1.0183333333333333</v>
      </c>
      <c r="R2804">
        <f t="shared" si="174"/>
        <v>33.94</v>
      </c>
      <c r="S2804" s="16">
        <f t="shared" si="172"/>
        <v>42192.64707175926</v>
      </c>
      <c r="T2804">
        <f t="shared" si="175"/>
        <v>2015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8315</v>
      </c>
      <c r="P2805" t="s">
        <v>8316</v>
      </c>
      <c r="Q2805" s="11">
        <f t="shared" si="173"/>
        <v>1.2795000000000001</v>
      </c>
      <c r="R2805">
        <f t="shared" si="174"/>
        <v>90.74</v>
      </c>
      <c r="S2805" s="16">
        <f t="shared" si="172"/>
        <v>42158.065694444449</v>
      </c>
      <c r="T2805">
        <f t="shared" si="175"/>
        <v>2015</v>
      </c>
    </row>
    <row r="2806" spans="1:20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8315</v>
      </c>
      <c r="P2806" t="s">
        <v>8316</v>
      </c>
      <c r="Q2806" s="11">
        <f t="shared" si="173"/>
        <v>1.1499999999999999</v>
      </c>
      <c r="R2806">
        <f t="shared" si="174"/>
        <v>50</v>
      </c>
      <c r="S2806" s="16">
        <f t="shared" si="172"/>
        <v>41881.453587962962</v>
      </c>
      <c r="T2806">
        <f t="shared" si="175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8315</v>
      </c>
      <c r="P2807" t="s">
        <v>8316</v>
      </c>
      <c r="Q2807" s="11">
        <f t="shared" si="173"/>
        <v>1.1000000000000001</v>
      </c>
      <c r="R2807">
        <f t="shared" si="174"/>
        <v>24.44</v>
      </c>
      <c r="S2807" s="16">
        <f t="shared" si="172"/>
        <v>42213.505474537036</v>
      </c>
      <c r="T2807">
        <f t="shared" si="175"/>
        <v>2015</v>
      </c>
    </row>
    <row r="2808" spans="1:20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8315</v>
      </c>
      <c r="P2808" t="s">
        <v>8316</v>
      </c>
      <c r="Q2808" s="11">
        <f t="shared" si="173"/>
        <v>1.121</v>
      </c>
      <c r="R2808">
        <f t="shared" si="174"/>
        <v>44.25</v>
      </c>
      <c r="S2808" s="16">
        <f t="shared" si="172"/>
        <v>42185.267245370371</v>
      </c>
      <c r="T2808">
        <f t="shared" si="175"/>
        <v>2015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8315</v>
      </c>
      <c r="P2809" t="s">
        <v>8316</v>
      </c>
      <c r="Q2809" s="11">
        <f t="shared" si="173"/>
        <v>1.26</v>
      </c>
      <c r="R2809">
        <f t="shared" si="174"/>
        <v>67.739999999999995</v>
      </c>
      <c r="S2809" s="16">
        <f t="shared" si="172"/>
        <v>42154.873124999998</v>
      </c>
      <c r="T2809">
        <f t="shared" si="175"/>
        <v>2015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8315</v>
      </c>
      <c r="P2810" t="s">
        <v>8316</v>
      </c>
      <c r="Q2810" s="11">
        <f t="shared" si="173"/>
        <v>1.0024444444444445</v>
      </c>
      <c r="R2810">
        <f t="shared" si="174"/>
        <v>65.38</v>
      </c>
      <c r="S2810" s="16">
        <f t="shared" si="172"/>
        <v>42208.84646990741</v>
      </c>
      <c r="T2810">
        <f t="shared" si="175"/>
        <v>2015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8315</v>
      </c>
      <c r="P2811" t="s">
        <v>8316</v>
      </c>
      <c r="Q2811" s="11">
        <f t="shared" si="173"/>
        <v>1.024</v>
      </c>
      <c r="R2811">
        <f t="shared" si="174"/>
        <v>121.9</v>
      </c>
      <c r="S2811" s="16">
        <f t="shared" si="172"/>
        <v>42451.496817129635</v>
      </c>
      <c r="T2811">
        <f t="shared" si="175"/>
        <v>2016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8315</v>
      </c>
      <c r="P2812" t="s">
        <v>8316</v>
      </c>
      <c r="Q2812" s="11">
        <f t="shared" si="173"/>
        <v>1.0820000000000001</v>
      </c>
      <c r="R2812">
        <f t="shared" si="174"/>
        <v>47.46</v>
      </c>
      <c r="S2812" s="16">
        <f t="shared" si="172"/>
        <v>41759.13962962963</v>
      </c>
      <c r="T2812">
        <f t="shared" si="175"/>
        <v>2014</v>
      </c>
    </row>
    <row r="2813" spans="1:20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8315</v>
      </c>
      <c r="P2813" t="s">
        <v>8316</v>
      </c>
      <c r="Q2813" s="11">
        <f t="shared" si="173"/>
        <v>1.0026999999999999</v>
      </c>
      <c r="R2813">
        <f t="shared" si="174"/>
        <v>92.84</v>
      </c>
      <c r="S2813" s="16">
        <f t="shared" si="172"/>
        <v>42028.496562500004</v>
      </c>
      <c r="T2813">
        <f t="shared" si="175"/>
        <v>2015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8315</v>
      </c>
      <c r="P2814" t="s">
        <v>8316</v>
      </c>
      <c r="Q2814" s="11">
        <f t="shared" si="173"/>
        <v>1.133</v>
      </c>
      <c r="R2814">
        <f t="shared" si="174"/>
        <v>68.25</v>
      </c>
      <c r="S2814" s="16">
        <f t="shared" si="172"/>
        <v>42054.74418981481</v>
      </c>
      <c r="T2814">
        <f t="shared" si="175"/>
        <v>2015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8315</v>
      </c>
      <c r="P2815" t="s">
        <v>8316</v>
      </c>
      <c r="Q2815" s="11">
        <f t="shared" si="173"/>
        <v>1.2757571428571428</v>
      </c>
      <c r="R2815">
        <f t="shared" si="174"/>
        <v>37.21</v>
      </c>
      <c r="S2815" s="16">
        <f t="shared" si="172"/>
        <v>42693.742604166662</v>
      </c>
      <c r="T2815">
        <f t="shared" si="175"/>
        <v>2016</v>
      </c>
    </row>
    <row r="2816" spans="1:20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8315</v>
      </c>
      <c r="P2816" t="s">
        <v>8316</v>
      </c>
      <c r="Q2816" s="11">
        <f t="shared" si="173"/>
        <v>1.0773333333333333</v>
      </c>
      <c r="R2816">
        <f t="shared" si="174"/>
        <v>25.25</v>
      </c>
      <c r="S2816" s="16">
        <f t="shared" si="172"/>
        <v>42103.399479166663</v>
      </c>
      <c r="T2816">
        <f t="shared" si="175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8315</v>
      </c>
      <c r="P2817" t="s">
        <v>8316</v>
      </c>
      <c r="Q2817" s="11">
        <f t="shared" si="173"/>
        <v>2.42</v>
      </c>
      <c r="R2817">
        <f t="shared" si="174"/>
        <v>43.21</v>
      </c>
      <c r="S2817" s="16">
        <f t="shared" si="172"/>
        <v>42559.776724537034</v>
      </c>
      <c r="T2817">
        <f t="shared" si="175"/>
        <v>2016</v>
      </c>
    </row>
    <row r="2818" spans="1:20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8315</v>
      </c>
      <c r="P2818" t="s">
        <v>8316</v>
      </c>
      <c r="Q2818" s="11">
        <f t="shared" si="173"/>
        <v>1.4156666666666666</v>
      </c>
      <c r="R2818">
        <f t="shared" si="174"/>
        <v>25.13</v>
      </c>
      <c r="S2818" s="16">
        <f t="shared" ref="S2818:S2881" si="176">(((J2818/60)/60)/24)+DATE(1970,1,1)</f>
        <v>42188.467499999999</v>
      </c>
      <c r="T2818">
        <f t="shared" si="175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8315</v>
      </c>
      <c r="P2819" t="s">
        <v>8316</v>
      </c>
      <c r="Q2819" s="11">
        <f t="shared" ref="Q2819:Q2882" si="177">E2819/D2819</f>
        <v>1.3</v>
      </c>
      <c r="R2819">
        <f t="shared" ref="R2819:R2882" si="178">IFERROR(ROUND(E2819/L2819,2),0)</f>
        <v>23.64</v>
      </c>
      <c r="S2819" s="16">
        <f t="shared" si="176"/>
        <v>42023.634976851856</v>
      </c>
      <c r="T2819">
        <f t="shared" ref="T2819:T2882" si="179">YEAR(S2819)</f>
        <v>2015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8315</v>
      </c>
      <c r="P2820" t="s">
        <v>8316</v>
      </c>
      <c r="Q2820" s="11">
        <f t="shared" si="177"/>
        <v>1.0603</v>
      </c>
      <c r="R2820">
        <f t="shared" si="178"/>
        <v>103.95</v>
      </c>
      <c r="S2820" s="16">
        <f t="shared" si="176"/>
        <v>42250.598217592589</v>
      </c>
      <c r="T2820">
        <f t="shared" si="179"/>
        <v>2015</v>
      </c>
    </row>
    <row r="2821" spans="1:20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8315</v>
      </c>
      <c r="P2821" t="s">
        <v>8316</v>
      </c>
      <c r="Q2821" s="11">
        <f t="shared" si="177"/>
        <v>1.048</v>
      </c>
      <c r="R2821">
        <f t="shared" si="178"/>
        <v>50.38</v>
      </c>
      <c r="S2821" s="16">
        <f t="shared" si="176"/>
        <v>42139.525567129633</v>
      </c>
      <c r="T2821">
        <f t="shared" si="179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8315</v>
      </c>
      <c r="P2822" t="s">
        <v>8316</v>
      </c>
      <c r="Q2822" s="11">
        <f t="shared" si="177"/>
        <v>1.36</v>
      </c>
      <c r="R2822">
        <f t="shared" si="178"/>
        <v>13.6</v>
      </c>
      <c r="S2822" s="16">
        <f t="shared" si="176"/>
        <v>42401.610983796301</v>
      </c>
      <c r="T2822">
        <f t="shared" si="179"/>
        <v>2016</v>
      </c>
    </row>
    <row r="2823" spans="1:20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8315</v>
      </c>
      <c r="P2823" t="s">
        <v>8316</v>
      </c>
      <c r="Q2823" s="11">
        <f t="shared" si="177"/>
        <v>1</v>
      </c>
      <c r="R2823">
        <f t="shared" si="178"/>
        <v>28.57</v>
      </c>
      <c r="S2823" s="16">
        <f t="shared" si="176"/>
        <v>41875.922858796301</v>
      </c>
      <c r="T2823">
        <f t="shared" si="179"/>
        <v>2014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8315</v>
      </c>
      <c r="P2824" t="s">
        <v>8316</v>
      </c>
      <c r="Q2824" s="11">
        <f t="shared" si="177"/>
        <v>1</v>
      </c>
      <c r="R2824">
        <f t="shared" si="178"/>
        <v>63.83</v>
      </c>
      <c r="S2824" s="16">
        <f t="shared" si="176"/>
        <v>42060.683935185181</v>
      </c>
      <c r="T2824">
        <f t="shared" si="179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8315</v>
      </c>
      <c r="P2825" t="s">
        <v>8316</v>
      </c>
      <c r="Q2825" s="11">
        <f t="shared" si="177"/>
        <v>1.24</v>
      </c>
      <c r="R2825">
        <f t="shared" si="178"/>
        <v>8.86</v>
      </c>
      <c r="S2825" s="16">
        <f t="shared" si="176"/>
        <v>42067.011643518519</v>
      </c>
      <c r="T2825">
        <f t="shared" si="179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8315</v>
      </c>
      <c r="P2826" t="s">
        <v>8316</v>
      </c>
      <c r="Q2826" s="11">
        <f t="shared" si="177"/>
        <v>1.1692307692307693</v>
      </c>
      <c r="R2826">
        <f t="shared" si="178"/>
        <v>50.67</v>
      </c>
      <c r="S2826" s="16">
        <f t="shared" si="176"/>
        <v>42136.270787037036</v>
      </c>
      <c r="T2826">
        <f t="shared" si="179"/>
        <v>2015</v>
      </c>
    </row>
    <row r="2827" spans="1:20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8315</v>
      </c>
      <c r="P2827" t="s">
        <v>8316</v>
      </c>
      <c r="Q2827" s="11">
        <f t="shared" si="177"/>
        <v>1.0333333333333334</v>
      </c>
      <c r="R2827">
        <f t="shared" si="178"/>
        <v>60.78</v>
      </c>
      <c r="S2827" s="16">
        <f t="shared" si="176"/>
        <v>42312.792662037042</v>
      </c>
      <c r="T2827">
        <f t="shared" si="179"/>
        <v>2015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8315</v>
      </c>
      <c r="P2828" t="s">
        <v>8316</v>
      </c>
      <c r="Q2828" s="11">
        <f t="shared" si="177"/>
        <v>1.0774999999999999</v>
      </c>
      <c r="R2828">
        <f t="shared" si="178"/>
        <v>113.42</v>
      </c>
      <c r="S2828" s="16">
        <f t="shared" si="176"/>
        <v>42171.034861111111</v>
      </c>
      <c r="T2828">
        <f t="shared" si="179"/>
        <v>2015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8315</v>
      </c>
      <c r="P2829" t="s">
        <v>8316</v>
      </c>
      <c r="Q2829" s="11">
        <f t="shared" si="177"/>
        <v>1.2024999999999999</v>
      </c>
      <c r="R2829">
        <f t="shared" si="178"/>
        <v>104.57</v>
      </c>
      <c r="S2829" s="16">
        <f t="shared" si="176"/>
        <v>42494.683634259258</v>
      </c>
      <c r="T2829">
        <f t="shared" si="179"/>
        <v>2016</v>
      </c>
    </row>
    <row r="2830" spans="1:20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8315</v>
      </c>
      <c r="P2830" t="s">
        <v>8316</v>
      </c>
      <c r="Q2830" s="11">
        <f t="shared" si="177"/>
        <v>1.0037894736842106</v>
      </c>
      <c r="R2830">
        <f t="shared" si="178"/>
        <v>98.31</v>
      </c>
      <c r="S2830" s="16">
        <f t="shared" si="176"/>
        <v>42254.264687499999</v>
      </c>
      <c r="T2830">
        <f t="shared" si="179"/>
        <v>2015</v>
      </c>
    </row>
    <row r="2831" spans="1:20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8315</v>
      </c>
      <c r="P2831" t="s">
        <v>8316</v>
      </c>
      <c r="Q2831" s="11">
        <f t="shared" si="177"/>
        <v>1.0651999999999999</v>
      </c>
      <c r="R2831">
        <f t="shared" si="178"/>
        <v>35.04</v>
      </c>
      <c r="S2831" s="16">
        <f t="shared" si="176"/>
        <v>42495.434236111112</v>
      </c>
      <c r="T2831">
        <f t="shared" si="179"/>
        <v>2016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8315</v>
      </c>
      <c r="P2832" t="s">
        <v>8316</v>
      </c>
      <c r="Q2832" s="11">
        <f t="shared" si="177"/>
        <v>1</v>
      </c>
      <c r="R2832">
        <f t="shared" si="178"/>
        <v>272.73</v>
      </c>
      <c r="S2832" s="16">
        <f t="shared" si="176"/>
        <v>41758.839675925927</v>
      </c>
      <c r="T2832">
        <f t="shared" si="179"/>
        <v>2014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8315</v>
      </c>
      <c r="P2833" t="s">
        <v>8316</v>
      </c>
      <c r="Q2833" s="11">
        <f t="shared" si="177"/>
        <v>1.1066666666666667</v>
      </c>
      <c r="R2833">
        <f t="shared" si="178"/>
        <v>63.85</v>
      </c>
      <c r="S2833" s="16">
        <f t="shared" si="176"/>
        <v>42171.824884259258</v>
      </c>
      <c r="T2833">
        <f t="shared" si="179"/>
        <v>2015</v>
      </c>
    </row>
    <row r="2834" spans="1:20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8315</v>
      </c>
      <c r="P2834" t="s">
        <v>8316</v>
      </c>
      <c r="Q2834" s="11">
        <f t="shared" si="177"/>
        <v>1.1471959999999999</v>
      </c>
      <c r="R2834">
        <f t="shared" si="178"/>
        <v>30.19</v>
      </c>
      <c r="S2834" s="16">
        <f t="shared" si="176"/>
        <v>41938.709421296298</v>
      </c>
      <c r="T2834">
        <f t="shared" si="179"/>
        <v>2014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8315</v>
      </c>
      <c r="P2835" t="s">
        <v>8316</v>
      </c>
      <c r="Q2835" s="11">
        <f t="shared" si="177"/>
        <v>1.0825925925925926</v>
      </c>
      <c r="R2835">
        <f t="shared" si="178"/>
        <v>83.51</v>
      </c>
      <c r="S2835" s="16">
        <f t="shared" si="176"/>
        <v>42268.127696759257</v>
      </c>
      <c r="T2835">
        <f t="shared" si="179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8315</v>
      </c>
      <c r="P2836" t="s">
        <v>8316</v>
      </c>
      <c r="Q2836" s="11">
        <f t="shared" si="177"/>
        <v>1.7</v>
      </c>
      <c r="R2836">
        <f t="shared" si="178"/>
        <v>64.760000000000005</v>
      </c>
      <c r="S2836" s="16">
        <f t="shared" si="176"/>
        <v>42019.959837962961</v>
      </c>
      <c r="T2836">
        <f t="shared" si="179"/>
        <v>2015</v>
      </c>
    </row>
    <row r="2837" spans="1:20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8315</v>
      </c>
      <c r="P2837" t="s">
        <v>8316</v>
      </c>
      <c r="Q2837" s="11">
        <f t="shared" si="177"/>
        <v>1.8709899999999999</v>
      </c>
      <c r="R2837">
        <f t="shared" si="178"/>
        <v>20.12</v>
      </c>
      <c r="S2837" s="16">
        <f t="shared" si="176"/>
        <v>42313.703900462962</v>
      </c>
      <c r="T2837">
        <f t="shared" si="179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8315</v>
      </c>
      <c r="P2838" t="s">
        <v>8316</v>
      </c>
      <c r="Q2838" s="11">
        <f t="shared" si="177"/>
        <v>1.0777777777777777</v>
      </c>
      <c r="R2838">
        <f t="shared" si="178"/>
        <v>44.09</v>
      </c>
      <c r="S2838" s="16">
        <f t="shared" si="176"/>
        <v>42746.261782407411</v>
      </c>
      <c r="T2838">
        <f t="shared" si="179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8315</v>
      </c>
      <c r="P2839" t="s">
        <v>8316</v>
      </c>
      <c r="Q2839" s="11">
        <f t="shared" si="177"/>
        <v>1</v>
      </c>
      <c r="R2839">
        <f t="shared" si="178"/>
        <v>40.479999999999997</v>
      </c>
      <c r="S2839" s="16">
        <f t="shared" si="176"/>
        <v>42307.908379629633</v>
      </c>
      <c r="T2839">
        <f t="shared" si="179"/>
        <v>2015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8315</v>
      </c>
      <c r="P2840" t="s">
        <v>8316</v>
      </c>
      <c r="Q2840" s="11">
        <f t="shared" si="177"/>
        <v>1.2024999999999999</v>
      </c>
      <c r="R2840">
        <f t="shared" si="178"/>
        <v>44.54</v>
      </c>
      <c r="S2840" s="16">
        <f t="shared" si="176"/>
        <v>41842.607592592591</v>
      </c>
      <c r="T2840">
        <f t="shared" si="179"/>
        <v>2014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8315</v>
      </c>
      <c r="P2841" t="s">
        <v>8316</v>
      </c>
      <c r="Q2841" s="11">
        <f t="shared" si="177"/>
        <v>1.1142857142857143</v>
      </c>
      <c r="R2841">
        <f t="shared" si="178"/>
        <v>125.81</v>
      </c>
      <c r="S2841" s="16">
        <f t="shared" si="176"/>
        <v>41853.240208333329</v>
      </c>
      <c r="T2841">
        <f t="shared" si="179"/>
        <v>2014</v>
      </c>
    </row>
    <row r="2842" spans="1:20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8315</v>
      </c>
      <c r="P2842" t="s">
        <v>8316</v>
      </c>
      <c r="Q2842" s="11">
        <f t="shared" si="177"/>
        <v>1.04</v>
      </c>
      <c r="R2842">
        <f t="shared" si="178"/>
        <v>19.7</v>
      </c>
      <c r="S2842" s="16">
        <f t="shared" si="176"/>
        <v>42060.035636574074</v>
      </c>
      <c r="T2842">
        <f t="shared" si="179"/>
        <v>2015</v>
      </c>
    </row>
    <row r="2843" spans="1:20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8315</v>
      </c>
      <c r="P2843" t="s">
        <v>8316</v>
      </c>
      <c r="Q2843" s="11">
        <f t="shared" si="177"/>
        <v>0.01</v>
      </c>
      <c r="R2843">
        <f t="shared" si="178"/>
        <v>10</v>
      </c>
      <c r="S2843" s="16">
        <f t="shared" si="176"/>
        <v>42291.739548611105</v>
      </c>
      <c r="T2843">
        <f t="shared" si="179"/>
        <v>2015</v>
      </c>
    </row>
    <row r="2844" spans="1:20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8315</v>
      </c>
      <c r="P2844" t="s">
        <v>8316</v>
      </c>
      <c r="Q2844" s="11">
        <f t="shared" si="177"/>
        <v>0</v>
      </c>
      <c r="R2844">
        <f t="shared" si="178"/>
        <v>0</v>
      </c>
      <c r="S2844" s="16">
        <f t="shared" si="176"/>
        <v>41784.952488425923</v>
      </c>
      <c r="T2844">
        <f t="shared" si="179"/>
        <v>2014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8315</v>
      </c>
      <c r="P2845" t="s">
        <v>8316</v>
      </c>
      <c r="Q2845" s="11">
        <f t="shared" si="177"/>
        <v>0</v>
      </c>
      <c r="R2845">
        <f t="shared" si="178"/>
        <v>0</v>
      </c>
      <c r="S2845" s="16">
        <f t="shared" si="176"/>
        <v>42492.737847222219</v>
      </c>
      <c r="T2845">
        <f t="shared" si="179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8315</v>
      </c>
      <c r="P2846" t="s">
        <v>8316</v>
      </c>
      <c r="Q2846" s="11">
        <f t="shared" si="177"/>
        <v>5.4545454545454543E-2</v>
      </c>
      <c r="R2846">
        <f t="shared" si="178"/>
        <v>30</v>
      </c>
      <c r="S2846" s="16">
        <f t="shared" si="176"/>
        <v>42709.546064814815</v>
      </c>
      <c r="T2846">
        <f t="shared" si="179"/>
        <v>2016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8315</v>
      </c>
      <c r="P2847" t="s">
        <v>8316</v>
      </c>
      <c r="Q2847" s="11">
        <f t="shared" si="177"/>
        <v>0.31546666666666667</v>
      </c>
      <c r="R2847">
        <f t="shared" si="178"/>
        <v>60.67</v>
      </c>
      <c r="S2847" s="16">
        <f t="shared" si="176"/>
        <v>42103.016585648147</v>
      </c>
      <c r="T2847">
        <f t="shared" si="179"/>
        <v>2015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8315</v>
      </c>
      <c r="P2848" t="s">
        <v>8316</v>
      </c>
      <c r="Q2848" s="11">
        <f t="shared" si="177"/>
        <v>0</v>
      </c>
      <c r="R2848">
        <f t="shared" si="178"/>
        <v>0</v>
      </c>
      <c r="S2848" s="16">
        <f t="shared" si="176"/>
        <v>42108.692060185189</v>
      </c>
      <c r="T2848">
        <f t="shared" si="179"/>
        <v>2015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8315</v>
      </c>
      <c r="P2849" t="s">
        <v>8316</v>
      </c>
      <c r="Q2849" s="11">
        <f t="shared" si="177"/>
        <v>0</v>
      </c>
      <c r="R2849">
        <f t="shared" si="178"/>
        <v>0</v>
      </c>
      <c r="S2849" s="16">
        <f t="shared" si="176"/>
        <v>42453.806307870371</v>
      </c>
      <c r="T2849">
        <f t="shared" si="179"/>
        <v>2016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8315</v>
      </c>
      <c r="P2850" t="s">
        <v>8316</v>
      </c>
      <c r="Q2850" s="11">
        <f t="shared" si="177"/>
        <v>2E-3</v>
      </c>
      <c r="R2850">
        <f t="shared" si="178"/>
        <v>23.33</v>
      </c>
      <c r="S2850" s="16">
        <f t="shared" si="176"/>
        <v>42123.648831018523</v>
      </c>
      <c r="T2850">
        <f t="shared" si="179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8315</v>
      </c>
      <c r="P2851" t="s">
        <v>8316</v>
      </c>
      <c r="Q2851" s="11">
        <f t="shared" si="177"/>
        <v>0.01</v>
      </c>
      <c r="R2851">
        <f t="shared" si="178"/>
        <v>5</v>
      </c>
      <c r="S2851" s="16">
        <f t="shared" si="176"/>
        <v>42453.428240740745</v>
      </c>
      <c r="T2851">
        <f t="shared" si="179"/>
        <v>2016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8315</v>
      </c>
      <c r="P2852" t="s">
        <v>8316</v>
      </c>
      <c r="Q2852" s="11">
        <f t="shared" si="177"/>
        <v>3.8875E-2</v>
      </c>
      <c r="R2852">
        <f t="shared" si="178"/>
        <v>23.92</v>
      </c>
      <c r="S2852" s="16">
        <f t="shared" si="176"/>
        <v>41858.007071759261</v>
      </c>
      <c r="T2852">
        <f t="shared" si="179"/>
        <v>2014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8315</v>
      </c>
      <c r="P2853" t="s">
        <v>8316</v>
      </c>
      <c r="Q2853" s="11">
        <f t="shared" si="177"/>
        <v>0</v>
      </c>
      <c r="R2853">
        <f t="shared" si="178"/>
        <v>0</v>
      </c>
      <c r="S2853" s="16">
        <f t="shared" si="176"/>
        <v>42390.002650462964</v>
      </c>
      <c r="T2853">
        <f t="shared" si="179"/>
        <v>2016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8315</v>
      </c>
      <c r="P2854" t="s">
        <v>8316</v>
      </c>
      <c r="Q2854" s="11">
        <f t="shared" si="177"/>
        <v>1.9E-2</v>
      </c>
      <c r="R2854">
        <f t="shared" si="178"/>
        <v>15.83</v>
      </c>
      <c r="S2854" s="16">
        <f t="shared" si="176"/>
        <v>41781.045173611114</v>
      </c>
      <c r="T2854">
        <f t="shared" si="179"/>
        <v>2014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8315</v>
      </c>
      <c r="P2855" t="s">
        <v>8316</v>
      </c>
      <c r="Q2855" s="11">
        <f t="shared" si="177"/>
        <v>0</v>
      </c>
      <c r="R2855">
        <f t="shared" si="178"/>
        <v>0</v>
      </c>
      <c r="S2855" s="16">
        <f t="shared" si="176"/>
        <v>41836.190937499996</v>
      </c>
      <c r="T2855">
        <f t="shared" si="179"/>
        <v>2014</v>
      </c>
    </row>
    <row r="2856" spans="1:20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8315</v>
      </c>
      <c r="P2856" t="s">
        <v>8316</v>
      </c>
      <c r="Q2856" s="11">
        <f t="shared" si="177"/>
        <v>0.41699999999999998</v>
      </c>
      <c r="R2856">
        <f t="shared" si="178"/>
        <v>29.79</v>
      </c>
      <c r="S2856" s="16">
        <f t="shared" si="176"/>
        <v>42111.71665509259</v>
      </c>
      <c r="T2856">
        <f t="shared" si="179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8315</v>
      </c>
      <c r="P2857" t="s">
        <v>8316</v>
      </c>
      <c r="Q2857" s="11">
        <f t="shared" si="177"/>
        <v>0.5</v>
      </c>
      <c r="R2857">
        <f t="shared" si="178"/>
        <v>60</v>
      </c>
      <c r="S2857" s="16">
        <f t="shared" si="176"/>
        <v>42370.007766203707</v>
      </c>
      <c r="T2857">
        <f t="shared" si="179"/>
        <v>2016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8315</v>
      </c>
      <c r="P2858" t="s">
        <v>8316</v>
      </c>
      <c r="Q2858" s="11">
        <f t="shared" si="177"/>
        <v>4.8666666666666664E-2</v>
      </c>
      <c r="R2858">
        <f t="shared" si="178"/>
        <v>24.33</v>
      </c>
      <c r="S2858" s="16">
        <f t="shared" si="176"/>
        <v>42165.037581018521</v>
      </c>
      <c r="T2858">
        <f t="shared" si="179"/>
        <v>2015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8315</v>
      </c>
      <c r="P2859" t="s">
        <v>8316</v>
      </c>
      <c r="Q2859" s="11">
        <f t="shared" si="177"/>
        <v>0.19736842105263158</v>
      </c>
      <c r="R2859">
        <f t="shared" si="178"/>
        <v>500</v>
      </c>
      <c r="S2859" s="16">
        <f t="shared" si="176"/>
        <v>42726.920081018514</v>
      </c>
      <c r="T2859">
        <f t="shared" si="179"/>
        <v>2016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8315</v>
      </c>
      <c r="P2860" t="s">
        <v>8316</v>
      </c>
      <c r="Q2860" s="11">
        <f t="shared" si="177"/>
        <v>0</v>
      </c>
      <c r="R2860">
        <f t="shared" si="178"/>
        <v>0</v>
      </c>
      <c r="S2860" s="16">
        <f t="shared" si="176"/>
        <v>41954.545081018514</v>
      </c>
      <c r="T2860">
        <f t="shared" si="179"/>
        <v>2014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8315</v>
      </c>
      <c r="P2861" t="s">
        <v>8316</v>
      </c>
      <c r="Q2861" s="11">
        <f t="shared" si="177"/>
        <v>1.7500000000000002E-2</v>
      </c>
      <c r="R2861">
        <f t="shared" si="178"/>
        <v>35</v>
      </c>
      <c r="S2861" s="16">
        <f t="shared" si="176"/>
        <v>42233.362314814818</v>
      </c>
      <c r="T2861">
        <f t="shared" si="179"/>
        <v>2015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8315</v>
      </c>
      <c r="P2862" t="s">
        <v>8316</v>
      </c>
      <c r="Q2862" s="11">
        <f t="shared" si="177"/>
        <v>6.6500000000000004E-2</v>
      </c>
      <c r="R2862">
        <f t="shared" si="178"/>
        <v>29.56</v>
      </c>
      <c r="S2862" s="16">
        <f t="shared" si="176"/>
        <v>42480.800648148142</v>
      </c>
      <c r="T2862">
        <f t="shared" si="179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8315</v>
      </c>
      <c r="P2863" t="s">
        <v>8316</v>
      </c>
      <c r="Q2863" s="11">
        <f t="shared" si="177"/>
        <v>0.32</v>
      </c>
      <c r="R2863">
        <f t="shared" si="178"/>
        <v>26.67</v>
      </c>
      <c r="S2863" s="16">
        <f t="shared" si="176"/>
        <v>42257.590833333335</v>
      </c>
      <c r="T2863">
        <f t="shared" si="179"/>
        <v>2015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8315</v>
      </c>
      <c r="P2864" t="s">
        <v>8316</v>
      </c>
      <c r="Q2864" s="11">
        <f t="shared" si="177"/>
        <v>4.3307086614173228E-3</v>
      </c>
      <c r="R2864">
        <f t="shared" si="178"/>
        <v>18.329999999999998</v>
      </c>
      <c r="S2864" s="16">
        <f t="shared" si="176"/>
        <v>41784.789687500001</v>
      </c>
      <c r="T2864">
        <f t="shared" si="179"/>
        <v>2014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8315</v>
      </c>
      <c r="P2865" t="s">
        <v>8316</v>
      </c>
      <c r="Q2865" s="11">
        <f t="shared" si="177"/>
        <v>4.0000000000000002E-4</v>
      </c>
      <c r="R2865">
        <f t="shared" si="178"/>
        <v>20</v>
      </c>
      <c r="S2865" s="16">
        <f t="shared" si="176"/>
        <v>41831.675034722226</v>
      </c>
      <c r="T2865">
        <f t="shared" si="179"/>
        <v>2014</v>
      </c>
    </row>
    <row r="2866" spans="1:20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8315</v>
      </c>
      <c r="P2866" t="s">
        <v>8316</v>
      </c>
      <c r="Q2866" s="11">
        <f t="shared" si="177"/>
        <v>1.6E-2</v>
      </c>
      <c r="R2866">
        <f t="shared" si="178"/>
        <v>13.33</v>
      </c>
      <c r="S2866" s="16">
        <f t="shared" si="176"/>
        <v>42172.613506944443</v>
      </c>
      <c r="T2866">
        <f t="shared" si="179"/>
        <v>2015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8315</v>
      </c>
      <c r="P2867" t="s">
        <v>8316</v>
      </c>
      <c r="Q2867" s="11">
        <f t="shared" si="177"/>
        <v>0</v>
      </c>
      <c r="R2867">
        <f t="shared" si="178"/>
        <v>0</v>
      </c>
      <c r="S2867" s="16">
        <f t="shared" si="176"/>
        <v>41950.114108796297</v>
      </c>
      <c r="T2867">
        <f t="shared" si="179"/>
        <v>2014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8315</v>
      </c>
      <c r="P2868" t="s">
        <v>8316</v>
      </c>
      <c r="Q2868" s="11">
        <f t="shared" si="177"/>
        <v>8.9999999999999993E-3</v>
      </c>
      <c r="R2868">
        <f t="shared" si="178"/>
        <v>22.5</v>
      </c>
      <c r="S2868" s="16">
        <f t="shared" si="176"/>
        <v>42627.955104166671</v>
      </c>
      <c r="T2868">
        <f t="shared" si="179"/>
        <v>2016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8315</v>
      </c>
      <c r="P2869" t="s">
        <v>8316</v>
      </c>
      <c r="Q2869" s="11">
        <f t="shared" si="177"/>
        <v>0.2016</v>
      </c>
      <c r="R2869">
        <f t="shared" si="178"/>
        <v>50.4</v>
      </c>
      <c r="S2869" s="16">
        <f t="shared" si="176"/>
        <v>42531.195277777777</v>
      </c>
      <c r="T2869">
        <f t="shared" si="179"/>
        <v>2016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8315</v>
      </c>
      <c r="P2870" t="s">
        <v>8316</v>
      </c>
      <c r="Q2870" s="11">
        <f t="shared" si="177"/>
        <v>0.42011733333333334</v>
      </c>
      <c r="R2870">
        <f t="shared" si="178"/>
        <v>105.03</v>
      </c>
      <c r="S2870" s="16">
        <f t="shared" si="176"/>
        <v>42618.827013888891</v>
      </c>
      <c r="T2870">
        <f t="shared" si="179"/>
        <v>2016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8315</v>
      </c>
      <c r="P2871" t="s">
        <v>8316</v>
      </c>
      <c r="Q2871" s="11">
        <f t="shared" si="177"/>
        <v>8.8500000000000002E-3</v>
      </c>
      <c r="R2871">
        <f t="shared" si="178"/>
        <v>35.4</v>
      </c>
      <c r="S2871" s="16">
        <f t="shared" si="176"/>
        <v>42540.593530092592</v>
      </c>
      <c r="T2871">
        <f t="shared" si="179"/>
        <v>2016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8315</v>
      </c>
      <c r="P2872" t="s">
        <v>8316</v>
      </c>
      <c r="Q2872" s="11">
        <f t="shared" si="177"/>
        <v>0.15</v>
      </c>
      <c r="R2872">
        <f t="shared" si="178"/>
        <v>83.33</v>
      </c>
      <c r="S2872" s="16">
        <f t="shared" si="176"/>
        <v>41746.189409722225</v>
      </c>
      <c r="T2872">
        <f t="shared" si="179"/>
        <v>2014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8315</v>
      </c>
      <c r="P2873" t="s">
        <v>8316</v>
      </c>
      <c r="Q2873" s="11">
        <f t="shared" si="177"/>
        <v>4.6699999999999998E-2</v>
      </c>
      <c r="R2873">
        <f t="shared" si="178"/>
        <v>35.92</v>
      </c>
      <c r="S2873" s="16">
        <f t="shared" si="176"/>
        <v>41974.738576388889</v>
      </c>
      <c r="T2873">
        <f t="shared" si="179"/>
        <v>2014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8315</v>
      </c>
      <c r="P2874" t="s">
        <v>8316</v>
      </c>
      <c r="Q2874" s="11">
        <f t="shared" si="177"/>
        <v>0</v>
      </c>
      <c r="R2874">
        <f t="shared" si="178"/>
        <v>0</v>
      </c>
      <c r="S2874" s="16">
        <f t="shared" si="176"/>
        <v>42115.11618055556</v>
      </c>
      <c r="T2874">
        <f t="shared" si="179"/>
        <v>2015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8315</v>
      </c>
      <c r="P2875" t="s">
        <v>8316</v>
      </c>
      <c r="Q2875" s="11">
        <f t="shared" si="177"/>
        <v>0.38119999999999998</v>
      </c>
      <c r="R2875">
        <f t="shared" si="178"/>
        <v>119.13</v>
      </c>
      <c r="S2875" s="16">
        <f t="shared" si="176"/>
        <v>42002.817488425921</v>
      </c>
      <c r="T2875">
        <f t="shared" si="179"/>
        <v>2014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8315</v>
      </c>
      <c r="P2876" t="s">
        <v>8316</v>
      </c>
      <c r="Q2876" s="11">
        <f t="shared" si="177"/>
        <v>5.4199999999999998E-2</v>
      </c>
      <c r="R2876">
        <f t="shared" si="178"/>
        <v>90.33</v>
      </c>
      <c r="S2876" s="16">
        <f t="shared" si="176"/>
        <v>42722.84474537037</v>
      </c>
      <c r="T2876">
        <f t="shared" si="179"/>
        <v>2016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8315</v>
      </c>
      <c r="P2877" t="s">
        <v>8316</v>
      </c>
      <c r="Q2877" s="11">
        <f t="shared" si="177"/>
        <v>3.5E-4</v>
      </c>
      <c r="R2877">
        <f t="shared" si="178"/>
        <v>2.33</v>
      </c>
      <c r="S2877" s="16">
        <f t="shared" si="176"/>
        <v>42465.128391203703</v>
      </c>
      <c r="T2877">
        <f t="shared" si="179"/>
        <v>2016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8315</v>
      </c>
      <c r="P2878" t="s">
        <v>8316</v>
      </c>
      <c r="Q2878" s="11">
        <f t="shared" si="177"/>
        <v>0</v>
      </c>
      <c r="R2878">
        <f t="shared" si="178"/>
        <v>0</v>
      </c>
      <c r="S2878" s="16">
        <f t="shared" si="176"/>
        <v>42171.743969907402</v>
      </c>
      <c r="T2878">
        <f t="shared" si="179"/>
        <v>2015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8315</v>
      </c>
      <c r="P2879" t="s">
        <v>8316</v>
      </c>
      <c r="Q2879" s="11">
        <f t="shared" si="177"/>
        <v>0.10833333333333334</v>
      </c>
      <c r="R2879">
        <f t="shared" si="178"/>
        <v>108.33</v>
      </c>
      <c r="S2879" s="16">
        <f t="shared" si="176"/>
        <v>42672.955138888887</v>
      </c>
      <c r="T2879">
        <f t="shared" si="179"/>
        <v>2016</v>
      </c>
    </row>
    <row r="2880" spans="1:20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8315</v>
      </c>
      <c r="P2880" t="s">
        <v>8316</v>
      </c>
      <c r="Q2880" s="11">
        <f t="shared" si="177"/>
        <v>2.1000000000000001E-2</v>
      </c>
      <c r="R2880">
        <f t="shared" si="178"/>
        <v>15.75</v>
      </c>
      <c r="S2880" s="16">
        <f t="shared" si="176"/>
        <v>42128.615682870368</v>
      </c>
      <c r="T2880">
        <f t="shared" si="179"/>
        <v>2015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8315</v>
      </c>
      <c r="P2881" t="s">
        <v>8316</v>
      </c>
      <c r="Q2881" s="11">
        <f t="shared" si="177"/>
        <v>2.5892857142857141E-3</v>
      </c>
      <c r="R2881">
        <f t="shared" si="178"/>
        <v>29</v>
      </c>
      <c r="S2881" s="16">
        <f t="shared" si="176"/>
        <v>42359.725243055553</v>
      </c>
      <c r="T2881">
        <f t="shared" si="179"/>
        <v>2015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8315</v>
      </c>
      <c r="P2882" t="s">
        <v>8316</v>
      </c>
      <c r="Q2882" s="11">
        <f t="shared" si="177"/>
        <v>0.23333333333333334</v>
      </c>
      <c r="R2882">
        <f t="shared" si="178"/>
        <v>96.55</v>
      </c>
      <c r="S2882" s="16">
        <f t="shared" ref="S2882:S2945" si="180">(((J2882/60)/60)/24)+DATE(1970,1,1)</f>
        <v>42192.905694444446</v>
      </c>
      <c r="T2882">
        <f t="shared" si="179"/>
        <v>2015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8315</v>
      </c>
      <c r="P2883" t="s">
        <v>8316</v>
      </c>
      <c r="Q2883" s="11">
        <f t="shared" ref="Q2883:Q2946" si="181">E2883/D2883</f>
        <v>0</v>
      </c>
      <c r="R2883">
        <f t="shared" ref="R2883:R2946" si="182">IFERROR(ROUND(E2883/L2883,2),0)</f>
        <v>0</v>
      </c>
      <c r="S2883" s="16">
        <f t="shared" si="180"/>
        <v>41916.597638888888</v>
      </c>
      <c r="T2883">
        <f t="shared" ref="T2883:T2946" si="183">YEAR(S2883)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8315</v>
      </c>
      <c r="P2884" t="s">
        <v>8316</v>
      </c>
      <c r="Q2884" s="11">
        <f t="shared" si="181"/>
        <v>0.33600000000000002</v>
      </c>
      <c r="R2884">
        <f t="shared" si="182"/>
        <v>63</v>
      </c>
      <c r="S2884" s="16">
        <f t="shared" si="180"/>
        <v>42461.596273148149</v>
      </c>
      <c r="T2884">
        <f t="shared" si="183"/>
        <v>2016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8315</v>
      </c>
      <c r="P2885" t="s">
        <v>8316</v>
      </c>
      <c r="Q2885" s="11">
        <f t="shared" si="181"/>
        <v>0.1908</v>
      </c>
      <c r="R2885">
        <f t="shared" si="182"/>
        <v>381.6</v>
      </c>
      <c r="S2885" s="16">
        <f t="shared" si="180"/>
        <v>42370.90320601852</v>
      </c>
      <c r="T2885">
        <f t="shared" si="183"/>
        <v>2016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8315</v>
      </c>
      <c r="P2886" t="s">
        <v>8316</v>
      </c>
      <c r="Q2886" s="11">
        <f t="shared" si="181"/>
        <v>4.1111111111111114E-3</v>
      </c>
      <c r="R2886">
        <f t="shared" si="182"/>
        <v>46.25</v>
      </c>
      <c r="S2886" s="16">
        <f t="shared" si="180"/>
        <v>41948.727256944447</v>
      </c>
      <c r="T2886">
        <f t="shared" si="183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8315</v>
      </c>
      <c r="P2887" t="s">
        <v>8316</v>
      </c>
      <c r="Q2887" s="11">
        <f t="shared" si="181"/>
        <v>0.32500000000000001</v>
      </c>
      <c r="R2887">
        <f t="shared" si="182"/>
        <v>26</v>
      </c>
      <c r="S2887" s="16">
        <f t="shared" si="180"/>
        <v>42047.07640046296</v>
      </c>
      <c r="T2887">
        <f t="shared" si="183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8315</v>
      </c>
      <c r="P2888" t="s">
        <v>8316</v>
      </c>
      <c r="Q2888" s="11">
        <f t="shared" si="181"/>
        <v>0.05</v>
      </c>
      <c r="R2888">
        <f t="shared" si="182"/>
        <v>10</v>
      </c>
      <c r="S2888" s="16">
        <f t="shared" si="180"/>
        <v>42261.632916666669</v>
      </c>
      <c r="T2888">
        <f t="shared" si="183"/>
        <v>2015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8315</v>
      </c>
      <c r="P2889" t="s">
        <v>8316</v>
      </c>
      <c r="Q2889" s="11">
        <f t="shared" si="181"/>
        <v>1.6666666666666668E-3</v>
      </c>
      <c r="R2889">
        <f t="shared" si="182"/>
        <v>5</v>
      </c>
      <c r="S2889" s="16">
        <f t="shared" si="180"/>
        <v>41985.427361111113</v>
      </c>
      <c r="T2889">
        <f t="shared" si="183"/>
        <v>2014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8315</v>
      </c>
      <c r="P2890" t="s">
        <v>8316</v>
      </c>
      <c r="Q2890" s="11">
        <f t="shared" si="181"/>
        <v>0</v>
      </c>
      <c r="R2890">
        <f t="shared" si="182"/>
        <v>0</v>
      </c>
      <c r="S2890" s="16">
        <f t="shared" si="180"/>
        <v>41922.535185185188</v>
      </c>
      <c r="T2890">
        <f t="shared" si="183"/>
        <v>2014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8315</v>
      </c>
      <c r="P2891" t="s">
        <v>8316</v>
      </c>
      <c r="Q2891" s="11">
        <f t="shared" si="181"/>
        <v>0.38066666666666665</v>
      </c>
      <c r="R2891">
        <f t="shared" si="182"/>
        <v>81.569999999999993</v>
      </c>
      <c r="S2891" s="16">
        <f t="shared" si="180"/>
        <v>41850.863252314812</v>
      </c>
      <c r="T2891">
        <f t="shared" si="183"/>
        <v>2014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8315</v>
      </c>
      <c r="P2892" t="s">
        <v>8316</v>
      </c>
      <c r="Q2892" s="11">
        <f t="shared" si="181"/>
        <v>1.0500000000000001E-2</v>
      </c>
      <c r="R2892">
        <f t="shared" si="182"/>
        <v>7</v>
      </c>
      <c r="S2892" s="16">
        <f t="shared" si="180"/>
        <v>41831.742962962962</v>
      </c>
      <c r="T2892">
        <f t="shared" si="183"/>
        <v>2014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8315</v>
      </c>
      <c r="P2893" t="s">
        <v>8316</v>
      </c>
      <c r="Q2893" s="11">
        <f t="shared" si="181"/>
        <v>2.7300000000000001E-2</v>
      </c>
      <c r="R2893">
        <f t="shared" si="182"/>
        <v>27.3</v>
      </c>
      <c r="S2893" s="16">
        <f t="shared" si="180"/>
        <v>42415.883425925931</v>
      </c>
      <c r="T2893">
        <f t="shared" si="183"/>
        <v>2016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8315</v>
      </c>
      <c r="P2894" t="s">
        <v>8316</v>
      </c>
      <c r="Q2894" s="11">
        <f t="shared" si="181"/>
        <v>9.0909090909090912E-2</v>
      </c>
      <c r="R2894">
        <f t="shared" si="182"/>
        <v>29.41</v>
      </c>
      <c r="S2894" s="16">
        <f t="shared" si="180"/>
        <v>41869.714166666665</v>
      </c>
      <c r="T2894">
        <f t="shared" si="183"/>
        <v>2014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8315</v>
      </c>
      <c r="P2895" t="s">
        <v>8316</v>
      </c>
      <c r="Q2895" s="11">
        <f t="shared" si="181"/>
        <v>5.0000000000000001E-3</v>
      </c>
      <c r="R2895">
        <f t="shared" si="182"/>
        <v>12.5</v>
      </c>
      <c r="S2895" s="16">
        <f t="shared" si="180"/>
        <v>41953.773090277777</v>
      </c>
      <c r="T2895">
        <f t="shared" si="183"/>
        <v>2014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8315</v>
      </c>
      <c r="P2896" t="s">
        <v>8316</v>
      </c>
      <c r="Q2896" s="11">
        <f t="shared" si="181"/>
        <v>0</v>
      </c>
      <c r="R2896">
        <f t="shared" si="182"/>
        <v>0</v>
      </c>
      <c r="S2896" s="16">
        <f t="shared" si="180"/>
        <v>42037.986284722225</v>
      </c>
      <c r="T2896">
        <f t="shared" si="183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8315</v>
      </c>
      <c r="P2897" t="s">
        <v>8316</v>
      </c>
      <c r="Q2897" s="11">
        <f t="shared" si="181"/>
        <v>4.5999999999999999E-2</v>
      </c>
      <c r="R2897">
        <f t="shared" si="182"/>
        <v>5.75</v>
      </c>
      <c r="S2897" s="16">
        <f t="shared" si="180"/>
        <v>41811.555462962962</v>
      </c>
      <c r="T2897">
        <f t="shared" si="183"/>
        <v>2014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8315</v>
      </c>
      <c r="P2898" t="s">
        <v>8316</v>
      </c>
      <c r="Q2898" s="11">
        <f t="shared" si="181"/>
        <v>0.20833333333333334</v>
      </c>
      <c r="R2898">
        <f t="shared" si="182"/>
        <v>52.08</v>
      </c>
      <c r="S2898" s="16">
        <f t="shared" si="180"/>
        <v>42701.908807870372</v>
      </c>
      <c r="T2898">
        <f t="shared" si="183"/>
        <v>2016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8315</v>
      </c>
      <c r="P2899" t="s">
        <v>8316</v>
      </c>
      <c r="Q2899" s="11">
        <f t="shared" si="181"/>
        <v>4.583333333333333E-2</v>
      </c>
      <c r="R2899">
        <f t="shared" si="182"/>
        <v>183.33</v>
      </c>
      <c r="S2899" s="16">
        <f t="shared" si="180"/>
        <v>42258.646504629629</v>
      </c>
      <c r="T2899">
        <f t="shared" si="183"/>
        <v>2015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8315</v>
      </c>
      <c r="P2900" t="s">
        <v>8316</v>
      </c>
      <c r="Q2900" s="11">
        <f t="shared" si="181"/>
        <v>4.2133333333333335E-2</v>
      </c>
      <c r="R2900">
        <f t="shared" si="182"/>
        <v>26.33</v>
      </c>
      <c r="S2900" s="16">
        <f t="shared" si="180"/>
        <v>42278.664965277778</v>
      </c>
      <c r="T2900">
        <f t="shared" si="183"/>
        <v>2015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8315</v>
      </c>
      <c r="P2901" t="s">
        <v>8316</v>
      </c>
      <c r="Q2901" s="11">
        <f t="shared" si="181"/>
        <v>0</v>
      </c>
      <c r="R2901">
        <f t="shared" si="182"/>
        <v>0</v>
      </c>
      <c r="S2901" s="16">
        <f t="shared" si="180"/>
        <v>42515.078217592592</v>
      </c>
      <c r="T2901">
        <f t="shared" si="183"/>
        <v>2016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8315</v>
      </c>
      <c r="P2902" t="s">
        <v>8316</v>
      </c>
      <c r="Q2902" s="11">
        <f t="shared" si="181"/>
        <v>0.61909090909090914</v>
      </c>
      <c r="R2902">
        <f t="shared" si="182"/>
        <v>486.43</v>
      </c>
      <c r="S2902" s="16">
        <f t="shared" si="180"/>
        <v>41830.234166666669</v>
      </c>
      <c r="T2902">
        <f t="shared" si="183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8315</v>
      </c>
      <c r="P2903" t="s">
        <v>8316</v>
      </c>
      <c r="Q2903" s="11">
        <f t="shared" si="181"/>
        <v>8.0000000000000002E-3</v>
      </c>
      <c r="R2903">
        <f t="shared" si="182"/>
        <v>3</v>
      </c>
      <c r="S2903" s="16">
        <f t="shared" si="180"/>
        <v>41982.904386574075</v>
      </c>
      <c r="T2903">
        <f t="shared" si="183"/>
        <v>2014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8315</v>
      </c>
      <c r="P2904" t="s">
        <v>8316</v>
      </c>
      <c r="Q2904" s="11">
        <f t="shared" si="181"/>
        <v>1.6666666666666666E-4</v>
      </c>
      <c r="R2904">
        <f t="shared" si="182"/>
        <v>25</v>
      </c>
      <c r="S2904" s="16">
        <f t="shared" si="180"/>
        <v>42210.439768518518</v>
      </c>
      <c r="T2904">
        <f t="shared" si="183"/>
        <v>2015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8315</v>
      </c>
      <c r="P2905" t="s">
        <v>8316</v>
      </c>
      <c r="Q2905" s="11">
        <f t="shared" si="181"/>
        <v>7.7999999999999996E-3</v>
      </c>
      <c r="R2905">
        <f t="shared" si="182"/>
        <v>9.75</v>
      </c>
      <c r="S2905" s="16">
        <f t="shared" si="180"/>
        <v>42196.166874999995</v>
      </c>
      <c r="T2905">
        <f t="shared" si="183"/>
        <v>2015</v>
      </c>
    </row>
    <row r="2906" spans="1:20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8315</v>
      </c>
      <c r="P2906" t="s">
        <v>8316</v>
      </c>
      <c r="Q2906" s="11">
        <f t="shared" si="181"/>
        <v>0.05</v>
      </c>
      <c r="R2906">
        <f t="shared" si="182"/>
        <v>18.75</v>
      </c>
      <c r="S2906" s="16">
        <f t="shared" si="180"/>
        <v>41940.967951388891</v>
      </c>
      <c r="T2906">
        <f t="shared" si="183"/>
        <v>2014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8315</v>
      </c>
      <c r="P2907" t="s">
        <v>8316</v>
      </c>
      <c r="Q2907" s="11">
        <f t="shared" si="181"/>
        <v>0.17771428571428571</v>
      </c>
      <c r="R2907">
        <f t="shared" si="182"/>
        <v>36.590000000000003</v>
      </c>
      <c r="S2907" s="16">
        <f t="shared" si="180"/>
        <v>42606.056863425925</v>
      </c>
      <c r="T2907">
        <f t="shared" si="183"/>
        <v>2016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8315</v>
      </c>
      <c r="P2908" t="s">
        <v>8316</v>
      </c>
      <c r="Q2908" s="11">
        <f t="shared" si="181"/>
        <v>9.4166666666666662E-2</v>
      </c>
      <c r="R2908">
        <f t="shared" si="182"/>
        <v>80.709999999999994</v>
      </c>
      <c r="S2908" s="16">
        <f t="shared" si="180"/>
        <v>42199.648912037039</v>
      </c>
      <c r="T2908">
        <f t="shared" si="183"/>
        <v>2015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8315</v>
      </c>
      <c r="P2909" t="s">
        <v>8316</v>
      </c>
      <c r="Q2909" s="11">
        <f t="shared" si="181"/>
        <v>8.0000000000000004E-4</v>
      </c>
      <c r="R2909">
        <f t="shared" si="182"/>
        <v>1</v>
      </c>
      <c r="S2909" s="16">
        <f t="shared" si="180"/>
        <v>42444.877743055549</v>
      </c>
      <c r="T2909">
        <f t="shared" si="183"/>
        <v>2016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8315</v>
      </c>
      <c r="P2910" t="s">
        <v>8316</v>
      </c>
      <c r="Q2910" s="11">
        <f t="shared" si="181"/>
        <v>2.75E-2</v>
      </c>
      <c r="R2910">
        <f t="shared" si="182"/>
        <v>52.8</v>
      </c>
      <c r="S2910" s="16">
        <f t="shared" si="180"/>
        <v>42499.731701388882</v>
      </c>
      <c r="T2910">
        <f t="shared" si="183"/>
        <v>2016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8315</v>
      </c>
      <c r="P2911" t="s">
        <v>8316</v>
      </c>
      <c r="Q2911" s="11">
        <f t="shared" si="181"/>
        <v>1.1111111111111112E-4</v>
      </c>
      <c r="R2911">
        <f t="shared" si="182"/>
        <v>20</v>
      </c>
      <c r="S2911" s="16">
        <f t="shared" si="180"/>
        <v>41929.266215277778</v>
      </c>
      <c r="T2911">
        <f t="shared" si="183"/>
        <v>2014</v>
      </c>
    </row>
    <row r="2912" spans="1:20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8315</v>
      </c>
      <c r="P2912" t="s">
        <v>8316</v>
      </c>
      <c r="Q2912" s="11">
        <f t="shared" si="181"/>
        <v>3.3333333333333335E-5</v>
      </c>
      <c r="R2912">
        <f t="shared" si="182"/>
        <v>1</v>
      </c>
      <c r="S2912" s="16">
        <f t="shared" si="180"/>
        <v>42107.841284722221</v>
      </c>
      <c r="T2912">
        <f t="shared" si="183"/>
        <v>2015</v>
      </c>
    </row>
    <row r="2913" spans="1:20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8315</v>
      </c>
      <c r="P2913" t="s">
        <v>8316</v>
      </c>
      <c r="Q2913" s="11">
        <f t="shared" si="181"/>
        <v>0.36499999999999999</v>
      </c>
      <c r="R2913">
        <f t="shared" si="182"/>
        <v>46.93</v>
      </c>
      <c r="S2913" s="16">
        <f t="shared" si="180"/>
        <v>42142.768819444449</v>
      </c>
      <c r="T2913">
        <f t="shared" si="183"/>
        <v>2015</v>
      </c>
    </row>
    <row r="2914" spans="1:20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8315</v>
      </c>
      <c r="P2914" t="s">
        <v>8316</v>
      </c>
      <c r="Q2914" s="11">
        <f t="shared" si="181"/>
        <v>0.14058171745152354</v>
      </c>
      <c r="R2914">
        <f t="shared" si="182"/>
        <v>78.08</v>
      </c>
      <c r="S2914" s="16">
        <f t="shared" si="180"/>
        <v>42354.131643518514</v>
      </c>
      <c r="T2914">
        <f t="shared" si="183"/>
        <v>2015</v>
      </c>
    </row>
    <row r="2915" spans="1:20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8315</v>
      </c>
      <c r="P2915" t="s">
        <v>8316</v>
      </c>
      <c r="Q2915" s="11">
        <f t="shared" si="181"/>
        <v>2.0000000000000001E-4</v>
      </c>
      <c r="R2915">
        <f t="shared" si="182"/>
        <v>1</v>
      </c>
      <c r="S2915" s="16">
        <f t="shared" si="180"/>
        <v>41828.922905092593</v>
      </c>
      <c r="T2915">
        <f t="shared" si="183"/>
        <v>2014</v>
      </c>
    </row>
    <row r="2916" spans="1:20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8315</v>
      </c>
      <c r="P2916" t="s">
        <v>8316</v>
      </c>
      <c r="Q2916" s="11">
        <f t="shared" si="181"/>
        <v>4.0000000000000003E-5</v>
      </c>
      <c r="R2916">
        <f t="shared" si="182"/>
        <v>1</v>
      </c>
      <c r="S2916" s="16">
        <f t="shared" si="180"/>
        <v>42017.907337962963</v>
      </c>
      <c r="T2916">
        <f t="shared" si="183"/>
        <v>2015</v>
      </c>
    </row>
    <row r="2917" spans="1:20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8315</v>
      </c>
      <c r="P2917" t="s">
        <v>8316</v>
      </c>
      <c r="Q2917" s="11">
        <f t="shared" si="181"/>
        <v>0.61099999999999999</v>
      </c>
      <c r="R2917">
        <f t="shared" si="182"/>
        <v>203.67</v>
      </c>
      <c r="S2917" s="16">
        <f t="shared" si="180"/>
        <v>42415.398032407407</v>
      </c>
      <c r="T2917">
        <f t="shared" si="183"/>
        <v>2016</v>
      </c>
    </row>
    <row r="2918" spans="1:20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8315</v>
      </c>
      <c r="P2918" t="s">
        <v>8316</v>
      </c>
      <c r="Q2918" s="11">
        <f t="shared" si="181"/>
        <v>7.8378378378378383E-2</v>
      </c>
      <c r="R2918">
        <f t="shared" si="182"/>
        <v>20.71</v>
      </c>
      <c r="S2918" s="16">
        <f t="shared" si="180"/>
        <v>41755.476724537039</v>
      </c>
      <c r="T2918">
        <f t="shared" si="183"/>
        <v>2014</v>
      </c>
    </row>
    <row r="2919" spans="1:20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8315</v>
      </c>
      <c r="P2919" t="s">
        <v>8316</v>
      </c>
      <c r="Q2919" s="11">
        <f t="shared" si="181"/>
        <v>0.2185</v>
      </c>
      <c r="R2919">
        <f t="shared" si="182"/>
        <v>48.56</v>
      </c>
      <c r="S2919" s="16">
        <f t="shared" si="180"/>
        <v>42245.234340277777</v>
      </c>
      <c r="T2919">
        <f t="shared" si="183"/>
        <v>2015</v>
      </c>
    </row>
    <row r="2920" spans="1:20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8315</v>
      </c>
      <c r="P2920" t="s">
        <v>8316</v>
      </c>
      <c r="Q2920" s="11">
        <f t="shared" si="181"/>
        <v>0.27239999999999998</v>
      </c>
      <c r="R2920">
        <f t="shared" si="182"/>
        <v>68.099999999999994</v>
      </c>
      <c r="S2920" s="16">
        <f t="shared" si="180"/>
        <v>42278.629710648151</v>
      </c>
      <c r="T2920">
        <f t="shared" si="183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8315</v>
      </c>
      <c r="P2921" t="s">
        <v>8316</v>
      </c>
      <c r="Q2921" s="11">
        <f t="shared" si="181"/>
        <v>8.5000000000000006E-2</v>
      </c>
      <c r="R2921">
        <f t="shared" si="182"/>
        <v>8.5</v>
      </c>
      <c r="S2921" s="16">
        <f t="shared" si="180"/>
        <v>41826.61954861111</v>
      </c>
      <c r="T2921">
        <f t="shared" si="183"/>
        <v>2014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8315</v>
      </c>
      <c r="P2922" t="s">
        <v>8316</v>
      </c>
      <c r="Q2922" s="11">
        <f t="shared" si="181"/>
        <v>0.26840000000000003</v>
      </c>
      <c r="R2922">
        <f t="shared" si="182"/>
        <v>51.62</v>
      </c>
      <c r="S2922" s="16">
        <f t="shared" si="180"/>
        <v>42058.792476851857</v>
      </c>
      <c r="T2922">
        <f t="shared" si="183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8315</v>
      </c>
      <c r="P2923" t="s">
        <v>8357</v>
      </c>
      <c r="Q2923" s="11">
        <f t="shared" si="181"/>
        <v>1.29</v>
      </c>
      <c r="R2923">
        <f t="shared" si="182"/>
        <v>43</v>
      </c>
      <c r="S2923" s="16">
        <f t="shared" si="180"/>
        <v>41877.886620370373</v>
      </c>
      <c r="T2923">
        <f t="shared" si="183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8315</v>
      </c>
      <c r="P2924" t="s">
        <v>8357</v>
      </c>
      <c r="Q2924" s="11">
        <f t="shared" si="181"/>
        <v>1</v>
      </c>
      <c r="R2924">
        <f t="shared" si="182"/>
        <v>83.33</v>
      </c>
      <c r="S2924" s="16">
        <f t="shared" si="180"/>
        <v>42097.874155092592</v>
      </c>
      <c r="T2924">
        <f t="shared" si="183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8315</v>
      </c>
      <c r="P2925" t="s">
        <v>8357</v>
      </c>
      <c r="Q2925" s="11">
        <f t="shared" si="181"/>
        <v>1</v>
      </c>
      <c r="R2925">
        <f t="shared" si="182"/>
        <v>30</v>
      </c>
      <c r="S2925" s="16">
        <f t="shared" si="180"/>
        <v>42013.15253472222</v>
      </c>
      <c r="T2925">
        <f t="shared" si="183"/>
        <v>2015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8315</v>
      </c>
      <c r="P2926" t="s">
        <v>8357</v>
      </c>
      <c r="Q2926" s="11">
        <f t="shared" si="181"/>
        <v>1.032</v>
      </c>
      <c r="R2926">
        <f t="shared" si="182"/>
        <v>175.51</v>
      </c>
      <c r="S2926" s="16">
        <f t="shared" si="180"/>
        <v>42103.556828703702</v>
      </c>
      <c r="T2926">
        <f t="shared" si="183"/>
        <v>2015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8315</v>
      </c>
      <c r="P2927" t="s">
        <v>8357</v>
      </c>
      <c r="Q2927" s="11">
        <f t="shared" si="181"/>
        <v>1.0244597777777777</v>
      </c>
      <c r="R2927">
        <f t="shared" si="182"/>
        <v>231.66</v>
      </c>
      <c r="S2927" s="16">
        <f t="shared" si="180"/>
        <v>41863.584120370368</v>
      </c>
      <c r="T2927">
        <f t="shared" si="183"/>
        <v>2014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8315</v>
      </c>
      <c r="P2928" t="s">
        <v>8357</v>
      </c>
      <c r="Q2928" s="11">
        <f t="shared" si="181"/>
        <v>1.25</v>
      </c>
      <c r="R2928">
        <f t="shared" si="182"/>
        <v>75</v>
      </c>
      <c r="S2928" s="16">
        <f t="shared" si="180"/>
        <v>42044.765960648147</v>
      </c>
      <c r="T2928">
        <f t="shared" si="183"/>
        <v>2015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8315</v>
      </c>
      <c r="P2929" t="s">
        <v>8357</v>
      </c>
      <c r="Q2929" s="11">
        <f t="shared" si="181"/>
        <v>1.3083333333333333</v>
      </c>
      <c r="R2929">
        <f t="shared" si="182"/>
        <v>112.14</v>
      </c>
      <c r="S2929" s="16">
        <f t="shared" si="180"/>
        <v>41806.669317129628</v>
      </c>
      <c r="T2929">
        <f t="shared" si="183"/>
        <v>2014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8315</v>
      </c>
      <c r="P2930" t="s">
        <v>8357</v>
      </c>
      <c r="Q2930" s="11">
        <f t="shared" si="181"/>
        <v>1</v>
      </c>
      <c r="R2930">
        <f t="shared" si="182"/>
        <v>41.67</v>
      </c>
      <c r="S2930" s="16">
        <f t="shared" si="180"/>
        <v>42403.998217592598</v>
      </c>
      <c r="T2930">
        <f t="shared" si="183"/>
        <v>2016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8315</v>
      </c>
      <c r="P2931" t="s">
        <v>8357</v>
      </c>
      <c r="Q2931" s="11">
        <f t="shared" si="181"/>
        <v>1.02069375</v>
      </c>
      <c r="R2931">
        <f t="shared" si="182"/>
        <v>255.17</v>
      </c>
      <c r="S2931" s="16">
        <f t="shared" si="180"/>
        <v>41754.564328703702</v>
      </c>
      <c r="T2931">
        <f t="shared" si="183"/>
        <v>2014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8315</v>
      </c>
      <c r="P2932" t="s">
        <v>8357</v>
      </c>
      <c r="Q2932" s="11">
        <f t="shared" si="181"/>
        <v>1.0092000000000001</v>
      </c>
      <c r="R2932">
        <f t="shared" si="182"/>
        <v>162.77000000000001</v>
      </c>
      <c r="S2932" s="16">
        <f t="shared" si="180"/>
        <v>42101.584074074075</v>
      </c>
      <c r="T2932">
        <f t="shared" si="183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8315</v>
      </c>
      <c r="P2933" t="s">
        <v>8357</v>
      </c>
      <c r="Q2933" s="11">
        <f t="shared" si="181"/>
        <v>1.06</v>
      </c>
      <c r="R2933">
        <f t="shared" si="182"/>
        <v>88.33</v>
      </c>
      <c r="S2933" s="16">
        <f t="shared" si="180"/>
        <v>41872.291238425925</v>
      </c>
      <c r="T2933">
        <f t="shared" si="183"/>
        <v>2014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8315</v>
      </c>
      <c r="P2934" t="s">
        <v>8357</v>
      </c>
      <c r="Q2934" s="11">
        <f t="shared" si="181"/>
        <v>1.0509677419354839</v>
      </c>
      <c r="R2934">
        <f t="shared" si="182"/>
        <v>85.74</v>
      </c>
      <c r="S2934" s="16">
        <f t="shared" si="180"/>
        <v>42025.164780092593</v>
      </c>
      <c r="T2934">
        <f t="shared" si="183"/>
        <v>2015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8315</v>
      </c>
      <c r="P2935" t="s">
        <v>8357</v>
      </c>
      <c r="Q2935" s="11">
        <f t="shared" si="181"/>
        <v>1.0276000000000001</v>
      </c>
      <c r="R2935">
        <f t="shared" si="182"/>
        <v>47.57</v>
      </c>
      <c r="S2935" s="16">
        <f t="shared" si="180"/>
        <v>42495.956631944442</v>
      </c>
      <c r="T2935">
        <f t="shared" si="183"/>
        <v>2016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8315</v>
      </c>
      <c r="P2936" t="s">
        <v>8357</v>
      </c>
      <c r="Q2936" s="11">
        <f t="shared" si="181"/>
        <v>1.08</v>
      </c>
      <c r="R2936">
        <f t="shared" si="182"/>
        <v>72.97</v>
      </c>
      <c r="S2936" s="16">
        <f t="shared" si="180"/>
        <v>41775.636157407411</v>
      </c>
      <c r="T2936">
        <f t="shared" si="183"/>
        <v>2014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8315</v>
      </c>
      <c r="P2937" t="s">
        <v>8357</v>
      </c>
      <c r="Q2937" s="11">
        <f t="shared" si="181"/>
        <v>1.0088571428571429</v>
      </c>
      <c r="R2937">
        <f t="shared" si="182"/>
        <v>90.54</v>
      </c>
      <c r="S2937" s="16">
        <f t="shared" si="180"/>
        <v>42553.583425925928</v>
      </c>
      <c r="T2937">
        <f t="shared" si="183"/>
        <v>2016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8315</v>
      </c>
      <c r="P2938" t="s">
        <v>8357</v>
      </c>
      <c r="Q2938" s="11">
        <f t="shared" si="181"/>
        <v>1.28</v>
      </c>
      <c r="R2938">
        <f t="shared" si="182"/>
        <v>37.65</v>
      </c>
      <c r="S2938" s="16">
        <f t="shared" si="180"/>
        <v>41912.650729166664</v>
      </c>
      <c r="T2938">
        <f t="shared" si="183"/>
        <v>2014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8315</v>
      </c>
      <c r="P2939" t="s">
        <v>8357</v>
      </c>
      <c r="Q2939" s="11">
        <f t="shared" si="181"/>
        <v>1.3333333333333333</v>
      </c>
      <c r="R2939">
        <f t="shared" si="182"/>
        <v>36.36</v>
      </c>
      <c r="S2939" s="16">
        <f t="shared" si="180"/>
        <v>41803.457326388889</v>
      </c>
      <c r="T2939">
        <f t="shared" si="183"/>
        <v>2014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8315</v>
      </c>
      <c r="P2940" t="s">
        <v>8357</v>
      </c>
      <c r="Q2940" s="11">
        <f t="shared" si="181"/>
        <v>1.0137499999999999</v>
      </c>
      <c r="R2940">
        <f t="shared" si="182"/>
        <v>126.72</v>
      </c>
      <c r="S2940" s="16">
        <f t="shared" si="180"/>
        <v>42004.703865740739</v>
      </c>
      <c r="T2940">
        <f t="shared" si="183"/>
        <v>2014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8315</v>
      </c>
      <c r="P2941" t="s">
        <v>8357</v>
      </c>
      <c r="Q2941" s="11">
        <f t="shared" si="181"/>
        <v>1.0287500000000001</v>
      </c>
      <c r="R2941">
        <f t="shared" si="182"/>
        <v>329.2</v>
      </c>
      <c r="S2941" s="16">
        <f t="shared" si="180"/>
        <v>41845.809166666666</v>
      </c>
      <c r="T2941">
        <f t="shared" si="183"/>
        <v>2014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8315</v>
      </c>
      <c r="P2942" t="s">
        <v>8357</v>
      </c>
      <c r="Q2942" s="11">
        <f t="shared" si="181"/>
        <v>1.0724</v>
      </c>
      <c r="R2942">
        <f t="shared" si="182"/>
        <v>81.239999999999995</v>
      </c>
      <c r="S2942" s="16">
        <f t="shared" si="180"/>
        <v>41982.773356481484</v>
      </c>
      <c r="T2942">
        <f t="shared" si="183"/>
        <v>2014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8315</v>
      </c>
      <c r="P2943" t="s">
        <v>8355</v>
      </c>
      <c r="Q2943" s="11">
        <f t="shared" si="181"/>
        <v>4.0000000000000003E-5</v>
      </c>
      <c r="R2943">
        <f t="shared" si="182"/>
        <v>1</v>
      </c>
      <c r="S2943" s="16">
        <f t="shared" si="180"/>
        <v>42034.960127314815</v>
      </c>
      <c r="T2943">
        <f t="shared" si="183"/>
        <v>2015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8315</v>
      </c>
      <c r="P2944" t="s">
        <v>8355</v>
      </c>
      <c r="Q2944" s="11">
        <f t="shared" si="181"/>
        <v>0.20424999999999999</v>
      </c>
      <c r="R2944">
        <f t="shared" si="182"/>
        <v>202.23</v>
      </c>
      <c r="S2944" s="16">
        <f t="shared" si="180"/>
        <v>42334.803923611107</v>
      </c>
      <c r="T2944">
        <f t="shared" si="183"/>
        <v>2015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8315</v>
      </c>
      <c r="P2945" t="s">
        <v>8355</v>
      </c>
      <c r="Q2945" s="11">
        <f t="shared" si="181"/>
        <v>0</v>
      </c>
      <c r="R2945">
        <f t="shared" si="182"/>
        <v>0</v>
      </c>
      <c r="S2945" s="16">
        <f t="shared" si="180"/>
        <v>42077.129398148143</v>
      </c>
      <c r="T2945">
        <f t="shared" si="183"/>
        <v>2015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8315</v>
      </c>
      <c r="P2946" t="s">
        <v>8355</v>
      </c>
      <c r="Q2946" s="11">
        <f t="shared" si="181"/>
        <v>0.01</v>
      </c>
      <c r="R2946">
        <f t="shared" si="182"/>
        <v>100</v>
      </c>
      <c r="S2946" s="16">
        <f t="shared" ref="S2946:S3009" si="184">(((J2946/60)/60)/24)+DATE(1970,1,1)</f>
        <v>42132.9143287037</v>
      </c>
      <c r="T2946">
        <f t="shared" si="183"/>
        <v>2015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8315</v>
      </c>
      <c r="P2947" t="s">
        <v>8355</v>
      </c>
      <c r="Q2947" s="11">
        <f t="shared" ref="Q2947:Q3010" si="185">E2947/D2947</f>
        <v>0</v>
      </c>
      <c r="R2947">
        <f t="shared" ref="R2947:R3010" si="186">IFERROR(ROUND(E2947/L2947,2),0)</f>
        <v>0</v>
      </c>
      <c r="S2947" s="16">
        <f t="shared" si="184"/>
        <v>42118.139583333337</v>
      </c>
      <c r="T2947">
        <f t="shared" ref="T2947:T3010" si="187">YEAR(S2947)</f>
        <v>2015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8315</v>
      </c>
      <c r="P2948" t="s">
        <v>8355</v>
      </c>
      <c r="Q2948" s="11">
        <f t="shared" si="185"/>
        <v>1E-3</v>
      </c>
      <c r="R2948">
        <f t="shared" si="186"/>
        <v>1</v>
      </c>
      <c r="S2948" s="16">
        <f t="shared" si="184"/>
        <v>42567.531157407408</v>
      </c>
      <c r="T2948">
        <f t="shared" si="187"/>
        <v>2016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8315</v>
      </c>
      <c r="P2949" t="s">
        <v>8355</v>
      </c>
      <c r="Q2949" s="11">
        <f t="shared" si="185"/>
        <v>4.2880000000000001E-2</v>
      </c>
      <c r="R2949">
        <f t="shared" si="186"/>
        <v>82.46</v>
      </c>
      <c r="S2949" s="16">
        <f t="shared" si="184"/>
        <v>42649.562118055561</v>
      </c>
      <c r="T2949">
        <f t="shared" si="187"/>
        <v>2016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8315</v>
      </c>
      <c r="P2950" t="s">
        <v>8355</v>
      </c>
      <c r="Q2950" s="11">
        <f t="shared" si="185"/>
        <v>4.8000000000000001E-5</v>
      </c>
      <c r="R2950">
        <f t="shared" si="186"/>
        <v>2.67</v>
      </c>
      <c r="S2950" s="16">
        <f t="shared" si="184"/>
        <v>42097.649224537032</v>
      </c>
      <c r="T2950">
        <f t="shared" si="187"/>
        <v>2015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8315</v>
      </c>
      <c r="P2951" t="s">
        <v>8355</v>
      </c>
      <c r="Q2951" s="11">
        <f t="shared" si="185"/>
        <v>2.5000000000000001E-2</v>
      </c>
      <c r="R2951">
        <f t="shared" si="186"/>
        <v>12.5</v>
      </c>
      <c r="S2951" s="16">
        <f t="shared" si="184"/>
        <v>42297.823113425926</v>
      </c>
      <c r="T2951">
        <f t="shared" si="187"/>
        <v>2015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8315</v>
      </c>
      <c r="P2952" t="s">
        <v>8355</v>
      </c>
      <c r="Q2952" s="11">
        <f t="shared" si="185"/>
        <v>0</v>
      </c>
      <c r="R2952">
        <f t="shared" si="186"/>
        <v>0</v>
      </c>
      <c r="S2952" s="16">
        <f t="shared" si="184"/>
        <v>42362.36518518519</v>
      </c>
      <c r="T2952">
        <f t="shared" si="187"/>
        <v>2015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8315</v>
      </c>
      <c r="P2953" t="s">
        <v>8355</v>
      </c>
      <c r="Q2953" s="11">
        <f t="shared" si="185"/>
        <v>2.1919999999999999E-2</v>
      </c>
      <c r="R2953">
        <f t="shared" si="186"/>
        <v>18.899999999999999</v>
      </c>
      <c r="S2953" s="16">
        <f t="shared" si="184"/>
        <v>41872.802928240737</v>
      </c>
      <c r="T2953">
        <f t="shared" si="187"/>
        <v>2014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8315</v>
      </c>
      <c r="P2954" t="s">
        <v>8355</v>
      </c>
      <c r="Q2954" s="11">
        <f t="shared" si="185"/>
        <v>8.0250000000000002E-2</v>
      </c>
      <c r="R2954">
        <f t="shared" si="186"/>
        <v>200.63</v>
      </c>
      <c r="S2954" s="16">
        <f t="shared" si="184"/>
        <v>42628.690266203703</v>
      </c>
      <c r="T2954">
        <f t="shared" si="187"/>
        <v>2016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8315</v>
      </c>
      <c r="P2955" t="s">
        <v>8355</v>
      </c>
      <c r="Q2955" s="11">
        <f t="shared" si="185"/>
        <v>1.5125E-3</v>
      </c>
      <c r="R2955">
        <f t="shared" si="186"/>
        <v>201.67</v>
      </c>
      <c r="S2955" s="16">
        <f t="shared" si="184"/>
        <v>42255.791909722218</v>
      </c>
      <c r="T2955">
        <f t="shared" si="187"/>
        <v>2015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8315</v>
      </c>
      <c r="P2956" t="s">
        <v>8355</v>
      </c>
      <c r="Q2956" s="11">
        <f t="shared" si="185"/>
        <v>0</v>
      </c>
      <c r="R2956">
        <f t="shared" si="186"/>
        <v>0</v>
      </c>
      <c r="S2956" s="16">
        <f t="shared" si="184"/>
        <v>42790.583368055552</v>
      </c>
      <c r="T2956">
        <f t="shared" si="187"/>
        <v>2017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8315</v>
      </c>
      <c r="P2957" t="s">
        <v>8355</v>
      </c>
      <c r="Q2957" s="11">
        <f t="shared" si="185"/>
        <v>0.59583333333333333</v>
      </c>
      <c r="R2957">
        <f t="shared" si="186"/>
        <v>65</v>
      </c>
      <c r="S2957" s="16">
        <f t="shared" si="184"/>
        <v>42141.741307870368</v>
      </c>
      <c r="T2957">
        <f t="shared" si="187"/>
        <v>2015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8315</v>
      </c>
      <c r="P2958" t="s">
        <v>8355</v>
      </c>
      <c r="Q2958" s="11">
        <f t="shared" si="185"/>
        <v>0.16734177215189874</v>
      </c>
      <c r="R2958">
        <f t="shared" si="186"/>
        <v>66.099999999999994</v>
      </c>
      <c r="S2958" s="16">
        <f t="shared" si="184"/>
        <v>42464.958912037036</v>
      </c>
      <c r="T2958">
        <f t="shared" si="187"/>
        <v>2016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8315</v>
      </c>
      <c r="P2959" t="s">
        <v>8355</v>
      </c>
      <c r="Q2959" s="11">
        <f t="shared" si="185"/>
        <v>1.8666666666666668E-2</v>
      </c>
      <c r="R2959">
        <f t="shared" si="186"/>
        <v>93.33</v>
      </c>
      <c r="S2959" s="16">
        <f t="shared" si="184"/>
        <v>42031.011249999996</v>
      </c>
      <c r="T2959">
        <f t="shared" si="187"/>
        <v>2015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8315</v>
      </c>
      <c r="P2960" t="s">
        <v>8355</v>
      </c>
      <c r="Q2960" s="11">
        <f t="shared" si="185"/>
        <v>0</v>
      </c>
      <c r="R2960">
        <f t="shared" si="186"/>
        <v>0</v>
      </c>
      <c r="S2960" s="16">
        <f t="shared" si="184"/>
        <v>42438.779131944444</v>
      </c>
      <c r="T2960">
        <f t="shared" si="187"/>
        <v>2016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8315</v>
      </c>
      <c r="P2961" t="s">
        <v>8355</v>
      </c>
      <c r="Q2961" s="11">
        <f t="shared" si="185"/>
        <v>0</v>
      </c>
      <c r="R2961">
        <f t="shared" si="186"/>
        <v>0</v>
      </c>
      <c r="S2961" s="16">
        <f t="shared" si="184"/>
        <v>42498.008391203708</v>
      </c>
      <c r="T2961">
        <f t="shared" si="187"/>
        <v>2016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8315</v>
      </c>
      <c r="P2962" t="s">
        <v>8355</v>
      </c>
      <c r="Q2962" s="11">
        <f t="shared" si="185"/>
        <v>0</v>
      </c>
      <c r="R2962">
        <f t="shared" si="186"/>
        <v>0</v>
      </c>
      <c r="S2962" s="16">
        <f t="shared" si="184"/>
        <v>41863.757210648146</v>
      </c>
      <c r="T2962">
        <f t="shared" si="187"/>
        <v>2014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8315</v>
      </c>
      <c r="P2963" t="s">
        <v>8316</v>
      </c>
      <c r="Q2963" s="11">
        <f t="shared" si="185"/>
        <v>1.0962000000000001</v>
      </c>
      <c r="R2963">
        <f t="shared" si="186"/>
        <v>50.75</v>
      </c>
      <c r="S2963" s="16">
        <f t="shared" si="184"/>
        <v>42061.212488425925</v>
      </c>
      <c r="T2963">
        <f t="shared" si="187"/>
        <v>2015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8315</v>
      </c>
      <c r="P2964" t="s">
        <v>8316</v>
      </c>
      <c r="Q2964" s="11">
        <f t="shared" si="185"/>
        <v>1.218</v>
      </c>
      <c r="R2964">
        <f t="shared" si="186"/>
        <v>60.9</v>
      </c>
      <c r="S2964" s="16">
        <f t="shared" si="184"/>
        <v>42036.24428240741</v>
      </c>
      <c r="T2964">
        <f t="shared" si="187"/>
        <v>2015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8315</v>
      </c>
      <c r="P2965" t="s">
        <v>8316</v>
      </c>
      <c r="Q2965" s="11">
        <f t="shared" si="185"/>
        <v>1.0685</v>
      </c>
      <c r="R2965">
        <f t="shared" si="186"/>
        <v>109.03</v>
      </c>
      <c r="S2965" s="16">
        <f t="shared" si="184"/>
        <v>42157.470185185186</v>
      </c>
      <c r="T2965">
        <f t="shared" si="187"/>
        <v>2015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8315</v>
      </c>
      <c r="P2966" t="s">
        <v>8316</v>
      </c>
      <c r="Q2966" s="11">
        <f t="shared" si="185"/>
        <v>1.0071379999999999</v>
      </c>
      <c r="R2966">
        <f t="shared" si="186"/>
        <v>25.69</v>
      </c>
      <c r="S2966" s="16">
        <f t="shared" si="184"/>
        <v>41827.909942129627</v>
      </c>
      <c r="T2966">
        <f t="shared" si="187"/>
        <v>2014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8315</v>
      </c>
      <c r="P2967" t="s">
        <v>8316</v>
      </c>
      <c r="Q2967" s="11">
        <f t="shared" si="185"/>
        <v>1.0900000000000001</v>
      </c>
      <c r="R2967">
        <f t="shared" si="186"/>
        <v>41.92</v>
      </c>
      <c r="S2967" s="16">
        <f t="shared" si="184"/>
        <v>42162.729548611111</v>
      </c>
      <c r="T2967">
        <f t="shared" si="187"/>
        <v>2015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8315</v>
      </c>
      <c r="P2968" t="s">
        <v>8316</v>
      </c>
      <c r="Q2968" s="11">
        <f t="shared" si="185"/>
        <v>1.1363000000000001</v>
      </c>
      <c r="R2968">
        <f t="shared" si="186"/>
        <v>88.77</v>
      </c>
      <c r="S2968" s="16">
        <f t="shared" si="184"/>
        <v>42233.738564814819</v>
      </c>
      <c r="T2968">
        <f t="shared" si="187"/>
        <v>2015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8315</v>
      </c>
      <c r="P2969" t="s">
        <v>8316</v>
      </c>
      <c r="Q2969" s="11">
        <f t="shared" si="185"/>
        <v>1.1392</v>
      </c>
      <c r="R2969">
        <f t="shared" si="186"/>
        <v>80.23</v>
      </c>
      <c r="S2969" s="16">
        <f t="shared" si="184"/>
        <v>42042.197824074072</v>
      </c>
      <c r="T2969">
        <f t="shared" si="187"/>
        <v>2015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8315</v>
      </c>
      <c r="P2970" t="s">
        <v>8316</v>
      </c>
      <c r="Q2970" s="11">
        <f t="shared" si="185"/>
        <v>1.06</v>
      </c>
      <c r="R2970">
        <f t="shared" si="186"/>
        <v>78.94</v>
      </c>
      <c r="S2970" s="16">
        <f t="shared" si="184"/>
        <v>42585.523842592593</v>
      </c>
      <c r="T2970">
        <f t="shared" si="187"/>
        <v>2016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8315</v>
      </c>
      <c r="P2971" t="s">
        <v>8316</v>
      </c>
      <c r="Q2971" s="11">
        <f t="shared" si="185"/>
        <v>1.625</v>
      </c>
      <c r="R2971">
        <f t="shared" si="186"/>
        <v>95.59</v>
      </c>
      <c r="S2971" s="16">
        <f t="shared" si="184"/>
        <v>42097.786493055552</v>
      </c>
      <c r="T2971">
        <f t="shared" si="187"/>
        <v>2015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8315</v>
      </c>
      <c r="P2972" t="s">
        <v>8316</v>
      </c>
      <c r="Q2972" s="11">
        <f t="shared" si="185"/>
        <v>1.06</v>
      </c>
      <c r="R2972">
        <f t="shared" si="186"/>
        <v>69.89</v>
      </c>
      <c r="S2972" s="16">
        <f t="shared" si="184"/>
        <v>41808.669571759259</v>
      </c>
      <c r="T2972">
        <f t="shared" si="187"/>
        <v>2014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8315</v>
      </c>
      <c r="P2973" t="s">
        <v>8316</v>
      </c>
      <c r="Q2973" s="11">
        <f t="shared" si="185"/>
        <v>1.0015624999999999</v>
      </c>
      <c r="R2973">
        <f t="shared" si="186"/>
        <v>74.53</v>
      </c>
      <c r="S2973" s="16">
        <f t="shared" si="184"/>
        <v>41852.658310185187</v>
      </c>
      <c r="T2973">
        <f t="shared" si="187"/>
        <v>2014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8315</v>
      </c>
      <c r="P2974" t="s">
        <v>8316</v>
      </c>
      <c r="Q2974" s="11">
        <f t="shared" si="185"/>
        <v>1.0535000000000001</v>
      </c>
      <c r="R2974">
        <f t="shared" si="186"/>
        <v>123.94</v>
      </c>
      <c r="S2974" s="16">
        <f t="shared" si="184"/>
        <v>42694.110185185185</v>
      </c>
      <c r="T2974">
        <f t="shared" si="187"/>
        <v>2016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8315</v>
      </c>
      <c r="P2975" t="s">
        <v>8316</v>
      </c>
      <c r="Q2975" s="11">
        <f t="shared" si="185"/>
        <v>1.748</v>
      </c>
      <c r="R2975">
        <f t="shared" si="186"/>
        <v>264.85000000000002</v>
      </c>
      <c r="S2975" s="16">
        <f t="shared" si="184"/>
        <v>42341.818379629629</v>
      </c>
      <c r="T2975">
        <f t="shared" si="187"/>
        <v>2015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8315</v>
      </c>
      <c r="P2976" t="s">
        <v>8316</v>
      </c>
      <c r="Q2976" s="11">
        <f t="shared" si="185"/>
        <v>1.02</v>
      </c>
      <c r="R2976">
        <f t="shared" si="186"/>
        <v>58.62</v>
      </c>
      <c r="S2976" s="16">
        <f t="shared" si="184"/>
        <v>41880.061006944445</v>
      </c>
      <c r="T2976">
        <f t="shared" si="187"/>
        <v>2014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8315</v>
      </c>
      <c r="P2977" t="s">
        <v>8316</v>
      </c>
      <c r="Q2977" s="11">
        <f t="shared" si="185"/>
        <v>1.00125</v>
      </c>
      <c r="R2977">
        <f t="shared" si="186"/>
        <v>70.88</v>
      </c>
      <c r="S2977" s="16">
        <f t="shared" si="184"/>
        <v>41941.683865740742</v>
      </c>
      <c r="T2977">
        <f t="shared" si="187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8315</v>
      </c>
      <c r="P2978" t="s">
        <v>8316</v>
      </c>
      <c r="Q2978" s="11">
        <f t="shared" si="185"/>
        <v>1.7142857142857142</v>
      </c>
      <c r="R2978">
        <f t="shared" si="186"/>
        <v>8.57</v>
      </c>
      <c r="S2978" s="16">
        <f t="shared" si="184"/>
        <v>42425.730671296296</v>
      </c>
      <c r="T2978">
        <f t="shared" si="187"/>
        <v>2016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8315</v>
      </c>
      <c r="P2979" t="s">
        <v>8316</v>
      </c>
      <c r="Q2979" s="11">
        <f t="shared" si="185"/>
        <v>1.1356666666666666</v>
      </c>
      <c r="R2979">
        <f t="shared" si="186"/>
        <v>113.57</v>
      </c>
      <c r="S2979" s="16">
        <f t="shared" si="184"/>
        <v>42026.88118055556</v>
      </c>
      <c r="T2979">
        <f t="shared" si="187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8315</v>
      </c>
      <c r="P2980" t="s">
        <v>8316</v>
      </c>
      <c r="Q2980" s="11">
        <f t="shared" si="185"/>
        <v>1.2946666666666666</v>
      </c>
      <c r="R2980">
        <f t="shared" si="186"/>
        <v>60.69</v>
      </c>
      <c r="S2980" s="16">
        <f t="shared" si="184"/>
        <v>41922.640590277777</v>
      </c>
      <c r="T2980">
        <f t="shared" si="187"/>
        <v>2014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8315</v>
      </c>
      <c r="P2981" t="s">
        <v>8316</v>
      </c>
      <c r="Q2981" s="11">
        <f t="shared" si="185"/>
        <v>1.014</v>
      </c>
      <c r="R2981">
        <f t="shared" si="186"/>
        <v>110.22</v>
      </c>
      <c r="S2981" s="16">
        <f t="shared" si="184"/>
        <v>41993.824340277773</v>
      </c>
      <c r="T2981">
        <f t="shared" si="187"/>
        <v>2014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8315</v>
      </c>
      <c r="P2982" t="s">
        <v>8316</v>
      </c>
      <c r="Q2982" s="11">
        <f t="shared" si="185"/>
        <v>1.0916666666666666</v>
      </c>
      <c r="R2982">
        <f t="shared" si="186"/>
        <v>136.46</v>
      </c>
      <c r="S2982" s="16">
        <f t="shared" si="184"/>
        <v>42219.915856481486</v>
      </c>
      <c r="T2982">
        <f t="shared" si="187"/>
        <v>2015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8315</v>
      </c>
      <c r="P2983" t="s">
        <v>8355</v>
      </c>
      <c r="Q2983" s="11">
        <f t="shared" si="185"/>
        <v>1.28925</v>
      </c>
      <c r="R2983">
        <f t="shared" si="186"/>
        <v>53.16</v>
      </c>
      <c r="S2983" s="16">
        <f t="shared" si="184"/>
        <v>42225.559675925921</v>
      </c>
      <c r="T2983">
        <f t="shared" si="187"/>
        <v>2015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8315</v>
      </c>
      <c r="P2984" t="s">
        <v>8355</v>
      </c>
      <c r="Q2984" s="11">
        <f t="shared" si="185"/>
        <v>1.0206</v>
      </c>
      <c r="R2984">
        <f t="shared" si="186"/>
        <v>86.49</v>
      </c>
      <c r="S2984" s="16">
        <f t="shared" si="184"/>
        <v>42381.686840277776</v>
      </c>
      <c r="T2984">
        <f t="shared" si="187"/>
        <v>2016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8315</v>
      </c>
      <c r="P2985" t="s">
        <v>8355</v>
      </c>
      <c r="Q2985" s="11">
        <f t="shared" si="185"/>
        <v>1.465395775862069</v>
      </c>
      <c r="R2985">
        <f t="shared" si="186"/>
        <v>155.24</v>
      </c>
      <c r="S2985" s="16">
        <f t="shared" si="184"/>
        <v>41894.632361111115</v>
      </c>
      <c r="T2985">
        <f t="shared" si="187"/>
        <v>2014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8315</v>
      </c>
      <c r="P2986" t="s">
        <v>8355</v>
      </c>
      <c r="Q2986" s="11">
        <f t="shared" si="185"/>
        <v>1.00352</v>
      </c>
      <c r="R2986">
        <f t="shared" si="186"/>
        <v>115.08</v>
      </c>
      <c r="S2986" s="16">
        <f t="shared" si="184"/>
        <v>42576.278715277775</v>
      </c>
      <c r="T2986">
        <f t="shared" si="187"/>
        <v>2016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8315</v>
      </c>
      <c r="P2987" t="s">
        <v>8355</v>
      </c>
      <c r="Q2987" s="11">
        <f t="shared" si="185"/>
        <v>1.2164999999999999</v>
      </c>
      <c r="R2987">
        <f t="shared" si="186"/>
        <v>109.59</v>
      </c>
      <c r="S2987" s="16">
        <f t="shared" si="184"/>
        <v>42654.973703703698</v>
      </c>
      <c r="T2987">
        <f t="shared" si="187"/>
        <v>2016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8315</v>
      </c>
      <c r="P2988" t="s">
        <v>8355</v>
      </c>
      <c r="Q2988" s="11">
        <f t="shared" si="185"/>
        <v>1.0549999999999999</v>
      </c>
      <c r="R2988">
        <f t="shared" si="186"/>
        <v>45.21</v>
      </c>
      <c r="S2988" s="16">
        <f t="shared" si="184"/>
        <v>42431.500069444446</v>
      </c>
      <c r="T2988">
        <f t="shared" si="187"/>
        <v>2016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8315</v>
      </c>
      <c r="P2989" t="s">
        <v>8355</v>
      </c>
      <c r="Q2989" s="11">
        <f t="shared" si="185"/>
        <v>1.1040080000000001</v>
      </c>
      <c r="R2989">
        <f t="shared" si="186"/>
        <v>104.15</v>
      </c>
      <c r="S2989" s="16">
        <f t="shared" si="184"/>
        <v>42627.307303240741</v>
      </c>
      <c r="T2989">
        <f t="shared" si="187"/>
        <v>2016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8315</v>
      </c>
      <c r="P2990" t="s">
        <v>8355</v>
      </c>
      <c r="Q2990" s="11">
        <f t="shared" si="185"/>
        <v>1</v>
      </c>
      <c r="R2990">
        <f t="shared" si="186"/>
        <v>35.71</v>
      </c>
      <c r="S2990" s="16">
        <f t="shared" si="184"/>
        <v>42511.362048611118</v>
      </c>
      <c r="T2990">
        <f t="shared" si="187"/>
        <v>2016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8315</v>
      </c>
      <c r="P2991" t="s">
        <v>8355</v>
      </c>
      <c r="Q2991" s="11">
        <f t="shared" si="185"/>
        <v>1.76535</v>
      </c>
      <c r="R2991">
        <f t="shared" si="186"/>
        <v>97</v>
      </c>
      <c r="S2991" s="16">
        <f t="shared" si="184"/>
        <v>42337.02039351852</v>
      </c>
      <c r="T2991">
        <f t="shared" si="187"/>
        <v>2015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8315</v>
      </c>
      <c r="P2992" t="s">
        <v>8355</v>
      </c>
      <c r="Q2992" s="11">
        <f t="shared" si="185"/>
        <v>1</v>
      </c>
      <c r="R2992">
        <f t="shared" si="186"/>
        <v>370.37</v>
      </c>
      <c r="S2992" s="16">
        <f t="shared" si="184"/>
        <v>42341.57430555555</v>
      </c>
      <c r="T2992">
        <f t="shared" si="187"/>
        <v>2015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8315</v>
      </c>
      <c r="P2993" t="s">
        <v>8355</v>
      </c>
      <c r="Q2993" s="11">
        <f t="shared" si="185"/>
        <v>1.0329411764705883</v>
      </c>
      <c r="R2993">
        <f t="shared" si="186"/>
        <v>94.41</v>
      </c>
      <c r="S2993" s="16">
        <f t="shared" si="184"/>
        <v>42740.837152777778</v>
      </c>
      <c r="T2993">
        <f t="shared" si="187"/>
        <v>2017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8315</v>
      </c>
      <c r="P2994" t="s">
        <v>8355</v>
      </c>
      <c r="Q2994" s="11">
        <f t="shared" si="185"/>
        <v>1.0449999999999999</v>
      </c>
      <c r="R2994">
        <f t="shared" si="186"/>
        <v>48.98</v>
      </c>
      <c r="S2994" s="16">
        <f t="shared" si="184"/>
        <v>42622.767476851848</v>
      </c>
      <c r="T2994">
        <f t="shared" si="187"/>
        <v>2016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8315</v>
      </c>
      <c r="P2995" t="s">
        <v>8355</v>
      </c>
      <c r="Q2995" s="11">
        <f t="shared" si="185"/>
        <v>1.0029999999999999</v>
      </c>
      <c r="R2995">
        <f t="shared" si="186"/>
        <v>45.59</v>
      </c>
      <c r="S2995" s="16">
        <f t="shared" si="184"/>
        <v>42390.838738425926</v>
      </c>
      <c r="T2995">
        <f t="shared" si="187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8315</v>
      </c>
      <c r="P2996" t="s">
        <v>8355</v>
      </c>
      <c r="Q2996" s="11">
        <f t="shared" si="185"/>
        <v>4.577466666666667</v>
      </c>
      <c r="R2996">
        <f t="shared" si="186"/>
        <v>23.28</v>
      </c>
      <c r="S2996" s="16">
        <f t="shared" si="184"/>
        <v>41885.478842592594</v>
      </c>
      <c r="T2996">
        <f t="shared" si="187"/>
        <v>2014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8315</v>
      </c>
      <c r="P2997" t="s">
        <v>8355</v>
      </c>
      <c r="Q2997" s="11">
        <f t="shared" si="185"/>
        <v>1.0496000000000001</v>
      </c>
      <c r="R2997">
        <f t="shared" si="186"/>
        <v>63.23</v>
      </c>
      <c r="S2997" s="16">
        <f t="shared" si="184"/>
        <v>42724.665173611109</v>
      </c>
      <c r="T2997">
        <f t="shared" si="187"/>
        <v>2016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8315</v>
      </c>
      <c r="P2998" t="s">
        <v>8355</v>
      </c>
      <c r="Q2998" s="11">
        <f t="shared" si="185"/>
        <v>1.7194285714285715</v>
      </c>
      <c r="R2998">
        <f t="shared" si="186"/>
        <v>153.52000000000001</v>
      </c>
      <c r="S2998" s="16">
        <f t="shared" si="184"/>
        <v>42090.912500000006</v>
      </c>
      <c r="T2998">
        <f t="shared" si="187"/>
        <v>2015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8315</v>
      </c>
      <c r="P2999" t="s">
        <v>8355</v>
      </c>
      <c r="Q2999" s="11">
        <f t="shared" si="185"/>
        <v>1.0373000000000001</v>
      </c>
      <c r="R2999">
        <f t="shared" si="186"/>
        <v>90.2</v>
      </c>
      <c r="S2999" s="16">
        <f t="shared" si="184"/>
        <v>42775.733715277776</v>
      </c>
      <c r="T2999">
        <f t="shared" si="187"/>
        <v>2017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8315</v>
      </c>
      <c r="P3000" t="s">
        <v>8355</v>
      </c>
      <c r="Q3000" s="11">
        <f t="shared" si="185"/>
        <v>1.0302899999999999</v>
      </c>
      <c r="R3000">
        <f t="shared" si="186"/>
        <v>118.97</v>
      </c>
      <c r="S3000" s="16">
        <f t="shared" si="184"/>
        <v>41778.193622685183</v>
      </c>
      <c r="T3000">
        <f t="shared" si="187"/>
        <v>2014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8315</v>
      </c>
      <c r="P3001" t="s">
        <v>8355</v>
      </c>
      <c r="Q3001" s="11">
        <f t="shared" si="185"/>
        <v>1.1888888888888889</v>
      </c>
      <c r="R3001">
        <f t="shared" si="186"/>
        <v>80.25</v>
      </c>
      <c r="S3001" s="16">
        <f t="shared" si="184"/>
        <v>42780.740277777775</v>
      </c>
      <c r="T3001">
        <f t="shared" si="187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8315</v>
      </c>
      <c r="P3002" t="s">
        <v>8355</v>
      </c>
      <c r="Q3002" s="11">
        <f t="shared" si="185"/>
        <v>1</v>
      </c>
      <c r="R3002">
        <f t="shared" si="186"/>
        <v>62.5</v>
      </c>
      <c r="S3002" s="16">
        <f t="shared" si="184"/>
        <v>42752.827199074076</v>
      </c>
      <c r="T3002">
        <f t="shared" si="187"/>
        <v>2017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8315</v>
      </c>
      <c r="P3003" t="s">
        <v>8355</v>
      </c>
      <c r="Q3003" s="11">
        <f t="shared" si="185"/>
        <v>3.1869988910451896</v>
      </c>
      <c r="R3003">
        <f t="shared" si="186"/>
        <v>131.38</v>
      </c>
      <c r="S3003" s="16">
        <f t="shared" si="184"/>
        <v>42534.895625000005</v>
      </c>
      <c r="T3003">
        <f t="shared" si="187"/>
        <v>2016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8315</v>
      </c>
      <c r="P3004" t="s">
        <v>8355</v>
      </c>
      <c r="Q3004" s="11">
        <f t="shared" si="185"/>
        <v>1.0850614285714286</v>
      </c>
      <c r="R3004">
        <f t="shared" si="186"/>
        <v>73.03</v>
      </c>
      <c r="S3004" s="16">
        <f t="shared" si="184"/>
        <v>41239.83625</v>
      </c>
      <c r="T3004">
        <f t="shared" si="187"/>
        <v>2012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8315</v>
      </c>
      <c r="P3005" t="s">
        <v>8355</v>
      </c>
      <c r="Q3005" s="11">
        <f t="shared" si="185"/>
        <v>1.0116666666666667</v>
      </c>
      <c r="R3005">
        <f t="shared" si="186"/>
        <v>178.53</v>
      </c>
      <c r="S3005" s="16">
        <f t="shared" si="184"/>
        <v>42398.849259259259</v>
      </c>
      <c r="T3005">
        <f t="shared" si="187"/>
        <v>2016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8315</v>
      </c>
      <c r="P3006" t="s">
        <v>8355</v>
      </c>
      <c r="Q3006" s="11">
        <f t="shared" si="185"/>
        <v>1.12815</v>
      </c>
      <c r="R3006">
        <f t="shared" si="186"/>
        <v>162.91</v>
      </c>
      <c r="S3006" s="16">
        <f t="shared" si="184"/>
        <v>41928.881064814814</v>
      </c>
      <c r="T3006">
        <f t="shared" si="187"/>
        <v>2014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8315</v>
      </c>
      <c r="P3007" t="s">
        <v>8355</v>
      </c>
      <c r="Q3007" s="11">
        <f t="shared" si="185"/>
        <v>1.2049622641509434</v>
      </c>
      <c r="R3007">
        <f t="shared" si="186"/>
        <v>108.24</v>
      </c>
      <c r="S3007" s="16">
        <f t="shared" si="184"/>
        <v>41888.674826388888</v>
      </c>
      <c r="T3007">
        <f t="shared" si="187"/>
        <v>2014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8315</v>
      </c>
      <c r="P3008" t="s">
        <v>8355</v>
      </c>
      <c r="Q3008" s="11">
        <f t="shared" si="185"/>
        <v>1.0774999999999999</v>
      </c>
      <c r="R3008">
        <f t="shared" si="186"/>
        <v>88.87</v>
      </c>
      <c r="S3008" s="16">
        <f t="shared" si="184"/>
        <v>41957.756840277783</v>
      </c>
      <c r="T3008">
        <f t="shared" si="187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8315</v>
      </c>
      <c r="P3009" t="s">
        <v>8355</v>
      </c>
      <c r="Q3009" s="11">
        <f t="shared" si="185"/>
        <v>1.8</v>
      </c>
      <c r="R3009">
        <f t="shared" si="186"/>
        <v>54</v>
      </c>
      <c r="S3009" s="16">
        <f t="shared" si="184"/>
        <v>42098.216238425928</v>
      </c>
      <c r="T3009">
        <f t="shared" si="187"/>
        <v>2015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8315</v>
      </c>
      <c r="P3010" t="s">
        <v>8355</v>
      </c>
      <c r="Q3010" s="11">
        <f t="shared" si="185"/>
        <v>1.0116666666666667</v>
      </c>
      <c r="R3010">
        <f t="shared" si="186"/>
        <v>116.73</v>
      </c>
      <c r="S3010" s="16">
        <f t="shared" ref="S3010:S3073" si="188">(((J3010/60)/60)/24)+DATE(1970,1,1)</f>
        <v>42360.212025462963</v>
      </c>
      <c r="T3010">
        <f t="shared" si="187"/>
        <v>2015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8315</v>
      </c>
      <c r="P3011" t="s">
        <v>8355</v>
      </c>
      <c r="Q3011" s="11">
        <f t="shared" ref="Q3011:Q3074" si="189">E3011/D3011</f>
        <v>1.19756</v>
      </c>
      <c r="R3011">
        <f t="shared" ref="R3011:R3074" si="190">IFERROR(ROUND(E3011/L3011,2),0)</f>
        <v>233.9</v>
      </c>
      <c r="S3011" s="16">
        <f t="shared" si="188"/>
        <v>41939.569907407407</v>
      </c>
      <c r="T3011">
        <f t="shared" ref="T3011:T3074" si="191">YEAR(S3011)</f>
        <v>2014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8315</v>
      </c>
      <c r="P3012" t="s">
        <v>8355</v>
      </c>
      <c r="Q3012" s="11">
        <f t="shared" si="189"/>
        <v>1.58</v>
      </c>
      <c r="R3012">
        <f t="shared" si="190"/>
        <v>158</v>
      </c>
      <c r="S3012" s="16">
        <f t="shared" si="188"/>
        <v>41996.832395833335</v>
      </c>
      <c r="T3012">
        <f t="shared" si="191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8315</v>
      </c>
      <c r="P3013" t="s">
        <v>8355</v>
      </c>
      <c r="Q3013" s="11">
        <f t="shared" si="189"/>
        <v>1.2366666666666666</v>
      </c>
      <c r="R3013">
        <f t="shared" si="190"/>
        <v>14.84</v>
      </c>
      <c r="S3013" s="16">
        <f t="shared" si="188"/>
        <v>42334.468935185185</v>
      </c>
      <c r="T3013">
        <f t="shared" si="191"/>
        <v>2015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8315</v>
      </c>
      <c r="P3014" t="s">
        <v>8355</v>
      </c>
      <c r="Q3014" s="11">
        <f t="shared" si="189"/>
        <v>1.1712499999999999</v>
      </c>
      <c r="R3014">
        <f t="shared" si="190"/>
        <v>85.18</v>
      </c>
      <c r="S3014" s="16">
        <f t="shared" si="188"/>
        <v>42024.702893518523</v>
      </c>
      <c r="T3014">
        <f t="shared" si="191"/>
        <v>2015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8315</v>
      </c>
      <c r="P3015" t="s">
        <v>8355</v>
      </c>
      <c r="Q3015" s="11">
        <f t="shared" si="189"/>
        <v>1.5696000000000001</v>
      </c>
      <c r="R3015">
        <f t="shared" si="190"/>
        <v>146.69</v>
      </c>
      <c r="S3015" s="16">
        <f t="shared" si="188"/>
        <v>42146.836215277777</v>
      </c>
      <c r="T3015">
        <f t="shared" si="191"/>
        <v>2015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8315</v>
      </c>
      <c r="P3016" t="s">
        <v>8355</v>
      </c>
      <c r="Q3016" s="11">
        <f t="shared" si="189"/>
        <v>1.13104</v>
      </c>
      <c r="R3016">
        <f t="shared" si="190"/>
        <v>50.76</v>
      </c>
      <c r="S3016" s="16">
        <f t="shared" si="188"/>
        <v>41920.123611111114</v>
      </c>
      <c r="T3016">
        <f t="shared" si="191"/>
        <v>2014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8315</v>
      </c>
      <c r="P3017" t="s">
        <v>8355</v>
      </c>
      <c r="Q3017" s="11">
        <f t="shared" si="189"/>
        <v>1.0317647058823529</v>
      </c>
      <c r="R3017">
        <f t="shared" si="190"/>
        <v>87.7</v>
      </c>
      <c r="S3017" s="16">
        <f t="shared" si="188"/>
        <v>41785.72729166667</v>
      </c>
      <c r="T3017">
        <f t="shared" si="191"/>
        <v>2014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8315</v>
      </c>
      <c r="P3018" t="s">
        <v>8355</v>
      </c>
      <c r="Q3018" s="11">
        <f t="shared" si="189"/>
        <v>1.0261176470588236</v>
      </c>
      <c r="R3018">
        <f t="shared" si="190"/>
        <v>242.28</v>
      </c>
      <c r="S3018" s="16">
        <f t="shared" si="188"/>
        <v>41778.548055555555</v>
      </c>
      <c r="T3018">
        <f t="shared" si="191"/>
        <v>2014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8315</v>
      </c>
      <c r="P3019" t="s">
        <v>8355</v>
      </c>
      <c r="Q3019" s="11">
        <f t="shared" si="189"/>
        <v>1.0584090909090909</v>
      </c>
      <c r="R3019">
        <f t="shared" si="190"/>
        <v>146.44999999999999</v>
      </c>
      <c r="S3019" s="16">
        <f t="shared" si="188"/>
        <v>41841.850034722222</v>
      </c>
      <c r="T3019">
        <f t="shared" si="191"/>
        <v>2014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8315</v>
      </c>
      <c r="P3020" t="s">
        <v>8355</v>
      </c>
      <c r="Q3020" s="11">
        <f t="shared" si="189"/>
        <v>1.0071428571428571</v>
      </c>
      <c r="R3020">
        <f t="shared" si="190"/>
        <v>103.17</v>
      </c>
      <c r="S3020" s="16">
        <f t="shared" si="188"/>
        <v>42163.29833333334</v>
      </c>
      <c r="T3020">
        <f t="shared" si="191"/>
        <v>2015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8315</v>
      </c>
      <c r="P3021" t="s">
        <v>8355</v>
      </c>
      <c r="Q3021" s="11">
        <f t="shared" si="189"/>
        <v>1.2123333333333333</v>
      </c>
      <c r="R3021">
        <f t="shared" si="190"/>
        <v>80.459999999999994</v>
      </c>
      <c r="S3021" s="16">
        <f t="shared" si="188"/>
        <v>41758.833564814813</v>
      </c>
      <c r="T3021">
        <f t="shared" si="191"/>
        <v>2014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8315</v>
      </c>
      <c r="P3022" t="s">
        <v>8355</v>
      </c>
      <c r="Q3022" s="11">
        <f t="shared" si="189"/>
        <v>1.0057142857142858</v>
      </c>
      <c r="R3022">
        <f t="shared" si="190"/>
        <v>234.67</v>
      </c>
      <c r="S3022" s="16">
        <f t="shared" si="188"/>
        <v>42170.846446759257</v>
      </c>
      <c r="T3022">
        <f t="shared" si="191"/>
        <v>2015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8315</v>
      </c>
      <c r="P3023" t="s">
        <v>8355</v>
      </c>
      <c r="Q3023" s="11">
        <f t="shared" si="189"/>
        <v>1.1602222222222223</v>
      </c>
      <c r="R3023">
        <f t="shared" si="190"/>
        <v>50.69</v>
      </c>
      <c r="S3023" s="16">
        <f t="shared" si="188"/>
        <v>42660.618854166663</v>
      </c>
      <c r="T3023">
        <f t="shared" si="191"/>
        <v>2016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8315</v>
      </c>
      <c r="P3024" t="s">
        <v>8355</v>
      </c>
      <c r="Q3024" s="11">
        <f t="shared" si="189"/>
        <v>1.0087999999999999</v>
      </c>
      <c r="R3024">
        <f t="shared" si="190"/>
        <v>162.71</v>
      </c>
      <c r="S3024" s="16">
        <f t="shared" si="188"/>
        <v>42564.95380787037</v>
      </c>
      <c r="T3024">
        <f t="shared" si="191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8315</v>
      </c>
      <c r="P3025" t="s">
        <v>8355</v>
      </c>
      <c r="Q3025" s="11">
        <f t="shared" si="189"/>
        <v>1.03</v>
      </c>
      <c r="R3025">
        <f t="shared" si="190"/>
        <v>120.17</v>
      </c>
      <c r="S3025" s="16">
        <f t="shared" si="188"/>
        <v>42121.675763888896</v>
      </c>
      <c r="T3025">
        <f t="shared" si="191"/>
        <v>2015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8315</v>
      </c>
      <c r="P3026" t="s">
        <v>8355</v>
      </c>
      <c r="Q3026" s="11">
        <f t="shared" si="189"/>
        <v>2.4641999999999999</v>
      </c>
      <c r="R3026">
        <f t="shared" si="190"/>
        <v>67.7</v>
      </c>
      <c r="S3026" s="16">
        <f t="shared" si="188"/>
        <v>41158.993923611109</v>
      </c>
      <c r="T3026">
        <f t="shared" si="191"/>
        <v>2012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8315</v>
      </c>
      <c r="P3027" t="s">
        <v>8355</v>
      </c>
      <c r="Q3027" s="11">
        <f t="shared" si="189"/>
        <v>3.0219999999999998</v>
      </c>
      <c r="R3027">
        <f t="shared" si="190"/>
        <v>52.1</v>
      </c>
      <c r="S3027" s="16">
        <f t="shared" si="188"/>
        <v>41761.509409722225</v>
      </c>
      <c r="T3027">
        <f t="shared" si="191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8315</v>
      </c>
      <c r="P3028" t="s">
        <v>8355</v>
      </c>
      <c r="Q3028" s="11">
        <f t="shared" si="189"/>
        <v>1.4333333333333333</v>
      </c>
      <c r="R3028">
        <f t="shared" si="190"/>
        <v>51.6</v>
      </c>
      <c r="S3028" s="16">
        <f t="shared" si="188"/>
        <v>42783.459398148145</v>
      </c>
      <c r="T3028">
        <f t="shared" si="191"/>
        <v>2017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8315</v>
      </c>
      <c r="P3029" t="s">
        <v>8355</v>
      </c>
      <c r="Q3029" s="11">
        <f t="shared" si="189"/>
        <v>1.3144</v>
      </c>
      <c r="R3029">
        <f t="shared" si="190"/>
        <v>164.3</v>
      </c>
      <c r="S3029" s="16">
        <f t="shared" si="188"/>
        <v>42053.704293981486</v>
      </c>
      <c r="T3029">
        <f t="shared" si="191"/>
        <v>2015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8315</v>
      </c>
      <c r="P3030" t="s">
        <v>8355</v>
      </c>
      <c r="Q3030" s="11">
        <f t="shared" si="189"/>
        <v>1.6801999999999999</v>
      </c>
      <c r="R3030">
        <f t="shared" si="190"/>
        <v>84.86</v>
      </c>
      <c r="S3030" s="16">
        <f t="shared" si="188"/>
        <v>42567.264178240745</v>
      </c>
      <c r="T3030">
        <f t="shared" si="191"/>
        <v>2016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8315</v>
      </c>
      <c r="P3031" t="s">
        <v>8355</v>
      </c>
      <c r="Q3031" s="11">
        <f t="shared" si="189"/>
        <v>1.0967666666666667</v>
      </c>
      <c r="R3031">
        <f t="shared" si="190"/>
        <v>94.55</v>
      </c>
      <c r="S3031" s="16">
        <f t="shared" si="188"/>
        <v>41932.708877314813</v>
      </c>
      <c r="T3031">
        <f t="shared" si="191"/>
        <v>2014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8315</v>
      </c>
      <c r="P3032" t="s">
        <v>8355</v>
      </c>
      <c r="Q3032" s="11">
        <f t="shared" si="189"/>
        <v>1.0668571428571429</v>
      </c>
      <c r="R3032">
        <f t="shared" si="190"/>
        <v>45.54</v>
      </c>
      <c r="S3032" s="16">
        <f t="shared" si="188"/>
        <v>42233.747349537036</v>
      </c>
      <c r="T3032">
        <f t="shared" si="191"/>
        <v>2015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8315</v>
      </c>
      <c r="P3033" t="s">
        <v>8355</v>
      </c>
      <c r="Q3033" s="11">
        <f t="shared" si="189"/>
        <v>1</v>
      </c>
      <c r="R3033">
        <f t="shared" si="190"/>
        <v>51.72</v>
      </c>
      <c r="S3033" s="16">
        <f t="shared" si="188"/>
        <v>42597.882488425923</v>
      </c>
      <c r="T3033">
        <f t="shared" si="191"/>
        <v>2016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8315</v>
      </c>
      <c r="P3034" t="s">
        <v>8355</v>
      </c>
      <c r="Q3034" s="11">
        <f t="shared" si="189"/>
        <v>1.272</v>
      </c>
      <c r="R3034">
        <f t="shared" si="190"/>
        <v>50.88</v>
      </c>
      <c r="S3034" s="16">
        <f t="shared" si="188"/>
        <v>42228.044664351852</v>
      </c>
      <c r="T3034">
        <f t="shared" si="191"/>
        <v>2015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8315</v>
      </c>
      <c r="P3035" t="s">
        <v>8355</v>
      </c>
      <c r="Q3035" s="11">
        <f t="shared" si="189"/>
        <v>1.4653333333333334</v>
      </c>
      <c r="R3035">
        <f t="shared" si="190"/>
        <v>191.13</v>
      </c>
      <c r="S3035" s="16">
        <f t="shared" si="188"/>
        <v>42570.110243055555</v>
      </c>
      <c r="T3035">
        <f t="shared" si="191"/>
        <v>2016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8315</v>
      </c>
      <c r="P3036" t="s">
        <v>8355</v>
      </c>
      <c r="Q3036" s="11">
        <f t="shared" si="189"/>
        <v>1.1253599999999999</v>
      </c>
      <c r="R3036">
        <f t="shared" si="190"/>
        <v>89.31</v>
      </c>
      <c r="S3036" s="16">
        <f t="shared" si="188"/>
        <v>42644.535358796296</v>
      </c>
      <c r="T3036">
        <f t="shared" si="191"/>
        <v>2016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8315</v>
      </c>
      <c r="P3037" t="s">
        <v>8355</v>
      </c>
      <c r="Q3037" s="11">
        <f t="shared" si="189"/>
        <v>1.0878684000000001</v>
      </c>
      <c r="R3037">
        <f t="shared" si="190"/>
        <v>88.59</v>
      </c>
      <c r="S3037" s="16">
        <f t="shared" si="188"/>
        <v>41368.560289351852</v>
      </c>
      <c r="T3037">
        <f t="shared" si="191"/>
        <v>2013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8315</v>
      </c>
      <c r="P3038" t="s">
        <v>8355</v>
      </c>
      <c r="Q3038" s="11">
        <f t="shared" si="189"/>
        <v>1.26732</v>
      </c>
      <c r="R3038">
        <f t="shared" si="190"/>
        <v>96.3</v>
      </c>
      <c r="S3038" s="16">
        <f t="shared" si="188"/>
        <v>41466.785231481481</v>
      </c>
      <c r="T3038">
        <f t="shared" si="191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8315</v>
      </c>
      <c r="P3039" t="s">
        <v>8355</v>
      </c>
      <c r="Q3039" s="11">
        <f t="shared" si="189"/>
        <v>2.1320000000000001</v>
      </c>
      <c r="R3039">
        <f t="shared" si="190"/>
        <v>33.31</v>
      </c>
      <c r="S3039" s="16">
        <f t="shared" si="188"/>
        <v>40378.893206018518</v>
      </c>
      <c r="T3039">
        <f t="shared" si="191"/>
        <v>2010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8315</v>
      </c>
      <c r="P3040" t="s">
        <v>8355</v>
      </c>
      <c r="Q3040" s="11">
        <f t="shared" si="189"/>
        <v>1.0049999999999999</v>
      </c>
      <c r="R3040">
        <f t="shared" si="190"/>
        <v>37.22</v>
      </c>
      <c r="S3040" s="16">
        <f t="shared" si="188"/>
        <v>42373.252280092594</v>
      </c>
      <c r="T3040">
        <f t="shared" si="191"/>
        <v>2016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8315</v>
      </c>
      <c r="P3041" t="s">
        <v>8355</v>
      </c>
      <c r="Q3041" s="11">
        <f t="shared" si="189"/>
        <v>1.0871389999999999</v>
      </c>
      <c r="R3041">
        <f t="shared" si="190"/>
        <v>92.13</v>
      </c>
      <c r="S3041" s="16">
        <f t="shared" si="188"/>
        <v>41610.794421296298</v>
      </c>
      <c r="T3041">
        <f t="shared" si="191"/>
        <v>2013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8315</v>
      </c>
      <c r="P3042" t="s">
        <v>8355</v>
      </c>
      <c r="Q3042" s="11">
        <f t="shared" si="189"/>
        <v>1.075</v>
      </c>
      <c r="R3042">
        <f t="shared" si="190"/>
        <v>76.790000000000006</v>
      </c>
      <c r="S3042" s="16">
        <f t="shared" si="188"/>
        <v>42177.791909722218</v>
      </c>
      <c r="T3042">
        <f t="shared" si="191"/>
        <v>2015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8315</v>
      </c>
      <c r="P3043" t="s">
        <v>8355</v>
      </c>
      <c r="Q3043" s="11">
        <f t="shared" si="189"/>
        <v>1.1048192771084338</v>
      </c>
      <c r="R3043">
        <f t="shared" si="190"/>
        <v>96.53</v>
      </c>
      <c r="S3043" s="16">
        <f t="shared" si="188"/>
        <v>42359.868611111116</v>
      </c>
      <c r="T3043">
        <f t="shared" si="191"/>
        <v>2015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8315</v>
      </c>
      <c r="P3044" t="s">
        <v>8355</v>
      </c>
      <c r="Q3044" s="11">
        <f t="shared" si="189"/>
        <v>1.28</v>
      </c>
      <c r="R3044">
        <f t="shared" si="190"/>
        <v>51.89</v>
      </c>
      <c r="S3044" s="16">
        <f t="shared" si="188"/>
        <v>42253.688043981485</v>
      </c>
      <c r="T3044">
        <f t="shared" si="191"/>
        <v>2015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8315</v>
      </c>
      <c r="P3045" t="s">
        <v>8355</v>
      </c>
      <c r="Q3045" s="11">
        <f t="shared" si="189"/>
        <v>1.1000666666666667</v>
      </c>
      <c r="R3045">
        <f t="shared" si="190"/>
        <v>128.91</v>
      </c>
      <c r="S3045" s="16">
        <f t="shared" si="188"/>
        <v>42083.070590277777</v>
      </c>
      <c r="T3045">
        <f t="shared" si="191"/>
        <v>2015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8315</v>
      </c>
      <c r="P3046" t="s">
        <v>8355</v>
      </c>
      <c r="Q3046" s="11">
        <f t="shared" si="189"/>
        <v>1.0934166666666667</v>
      </c>
      <c r="R3046">
        <f t="shared" si="190"/>
        <v>84.11</v>
      </c>
      <c r="S3046" s="16">
        <f t="shared" si="188"/>
        <v>42387.7268287037</v>
      </c>
      <c r="T3046">
        <f t="shared" si="191"/>
        <v>2016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8315</v>
      </c>
      <c r="P3047" t="s">
        <v>8355</v>
      </c>
      <c r="Q3047" s="11">
        <f t="shared" si="189"/>
        <v>1.3270650000000002</v>
      </c>
      <c r="R3047">
        <f t="shared" si="190"/>
        <v>82.94</v>
      </c>
      <c r="S3047" s="16">
        <f t="shared" si="188"/>
        <v>41843.155729166669</v>
      </c>
      <c r="T3047">
        <f t="shared" si="191"/>
        <v>2014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8315</v>
      </c>
      <c r="P3048" t="s">
        <v>8355</v>
      </c>
      <c r="Q3048" s="11">
        <f t="shared" si="189"/>
        <v>1.9084810126582279</v>
      </c>
      <c r="R3048">
        <f t="shared" si="190"/>
        <v>259.95</v>
      </c>
      <c r="S3048" s="16">
        <f t="shared" si="188"/>
        <v>41862.803078703706</v>
      </c>
      <c r="T3048">
        <f t="shared" si="191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8315</v>
      </c>
      <c r="P3049" t="s">
        <v>8355</v>
      </c>
      <c r="Q3049" s="11">
        <f t="shared" si="189"/>
        <v>1.49</v>
      </c>
      <c r="R3049">
        <f t="shared" si="190"/>
        <v>37.25</v>
      </c>
      <c r="S3049" s="16">
        <f t="shared" si="188"/>
        <v>42443.989050925928</v>
      </c>
      <c r="T3049">
        <f t="shared" si="191"/>
        <v>2016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8315</v>
      </c>
      <c r="P3050" t="s">
        <v>8355</v>
      </c>
      <c r="Q3050" s="11">
        <f t="shared" si="189"/>
        <v>1.6639999999999999</v>
      </c>
      <c r="R3050">
        <f t="shared" si="190"/>
        <v>177.02</v>
      </c>
      <c r="S3050" s="16">
        <f t="shared" si="188"/>
        <v>41975.901180555549</v>
      </c>
      <c r="T3050">
        <f t="shared" si="191"/>
        <v>2014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8315</v>
      </c>
      <c r="P3051" t="s">
        <v>8355</v>
      </c>
      <c r="Q3051" s="11">
        <f t="shared" si="189"/>
        <v>1.0666666666666667</v>
      </c>
      <c r="R3051">
        <f t="shared" si="190"/>
        <v>74.069999999999993</v>
      </c>
      <c r="S3051" s="16">
        <f t="shared" si="188"/>
        <v>42139.014525462961</v>
      </c>
      <c r="T3051">
        <f t="shared" si="191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8315</v>
      </c>
      <c r="P3052" t="s">
        <v>8355</v>
      </c>
      <c r="Q3052" s="11">
        <f t="shared" si="189"/>
        <v>1.06</v>
      </c>
      <c r="R3052">
        <f t="shared" si="190"/>
        <v>70.67</v>
      </c>
      <c r="S3052" s="16">
        <f t="shared" si="188"/>
        <v>42465.16851851852</v>
      </c>
      <c r="T3052">
        <f t="shared" si="191"/>
        <v>2016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8315</v>
      </c>
      <c r="P3053" t="s">
        <v>8355</v>
      </c>
      <c r="Q3053" s="11">
        <f t="shared" si="189"/>
        <v>0.23628571428571429</v>
      </c>
      <c r="R3053">
        <f t="shared" si="190"/>
        <v>23.63</v>
      </c>
      <c r="S3053" s="16">
        <f t="shared" si="188"/>
        <v>42744.416030092587</v>
      </c>
      <c r="T3053">
        <f t="shared" si="191"/>
        <v>2017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8315</v>
      </c>
      <c r="P3054" t="s">
        <v>8355</v>
      </c>
      <c r="Q3054" s="11">
        <f t="shared" si="189"/>
        <v>1.5E-3</v>
      </c>
      <c r="R3054">
        <f t="shared" si="190"/>
        <v>37.5</v>
      </c>
      <c r="S3054" s="16">
        <f t="shared" si="188"/>
        <v>42122.670069444444</v>
      </c>
      <c r="T3054">
        <f t="shared" si="191"/>
        <v>2015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8315</v>
      </c>
      <c r="P3055" t="s">
        <v>8355</v>
      </c>
      <c r="Q3055" s="11">
        <f t="shared" si="189"/>
        <v>4.0000000000000001E-3</v>
      </c>
      <c r="R3055">
        <f t="shared" si="190"/>
        <v>13.33</v>
      </c>
      <c r="S3055" s="16">
        <f t="shared" si="188"/>
        <v>41862.761724537035</v>
      </c>
      <c r="T3055">
        <f t="shared" si="191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8315</v>
      </c>
      <c r="P3056" t="s">
        <v>8355</v>
      </c>
      <c r="Q3056" s="11">
        <f t="shared" si="189"/>
        <v>0</v>
      </c>
      <c r="R3056">
        <f t="shared" si="190"/>
        <v>0</v>
      </c>
      <c r="S3056" s="16">
        <f t="shared" si="188"/>
        <v>42027.832800925928</v>
      </c>
      <c r="T3056">
        <f t="shared" si="191"/>
        <v>2015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8315</v>
      </c>
      <c r="P3057" t="s">
        <v>8355</v>
      </c>
      <c r="Q3057" s="11">
        <f t="shared" si="189"/>
        <v>5.0000000000000002E-5</v>
      </c>
      <c r="R3057">
        <f t="shared" si="190"/>
        <v>1</v>
      </c>
      <c r="S3057" s="16">
        <f t="shared" si="188"/>
        <v>41953.95821759259</v>
      </c>
      <c r="T3057">
        <f t="shared" si="191"/>
        <v>2014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8315</v>
      </c>
      <c r="P3058" t="s">
        <v>8355</v>
      </c>
      <c r="Q3058" s="11">
        <f t="shared" si="189"/>
        <v>0</v>
      </c>
      <c r="R3058">
        <f t="shared" si="190"/>
        <v>0</v>
      </c>
      <c r="S3058" s="16">
        <f t="shared" si="188"/>
        <v>41851.636388888888</v>
      </c>
      <c r="T3058">
        <f t="shared" si="191"/>
        <v>2014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8315</v>
      </c>
      <c r="P3059" t="s">
        <v>8355</v>
      </c>
      <c r="Q3059" s="11">
        <f t="shared" si="189"/>
        <v>0</v>
      </c>
      <c r="R3059">
        <f t="shared" si="190"/>
        <v>0</v>
      </c>
      <c r="S3059" s="16">
        <f t="shared" si="188"/>
        <v>42433.650590277779</v>
      </c>
      <c r="T3059">
        <f t="shared" si="191"/>
        <v>2016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8315</v>
      </c>
      <c r="P3060" t="s">
        <v>8355</v>
      </c>
      <c r="Q3060" s="11">
        <f t="shared" si="189"/>
        <v>1.6666666666666666E-4</v>
      </c>
      <c r="R3060">
        <f t="shared" si="190"/>
        <v>1</v>
      </c>
      <c r="S3060" s="16">
        <f t="shared" si="188"/>
        <v>42460.374305555553</v>
      </c>
      <c r="T3060">
        <f t="shared" si="191"/>
        <v>2016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8315</v>
      </c>
      <c r="P3061" t="s">
        <v>8355</v>
      </c>
      <c r="Q3061" s="11">
        <f t="shared" si="189"/>
        <v>3.0066666666666665E-2</v>
      </c>
      <c r="R3061">
        <f t="shared" si="190"/>
        <v>41</v>
      </c>
      <c r="S3061" s="16">
        <f t="shared" si="188"/>
        <v>41829.935717592591</v>
      </c>
      <c r="T3061">
        <f t="shared" si="191"/>
        <v>2014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8315</v>
      </c>
      <c r="P3062" t="s">
        <v>8355</v>
      </c>
      <c r="Q3062" s="11">
        <f t="shared" si="189"/>
        <v>1.5227272727272728E-3</v>
      </c>
      <c r="R3062">
        <f t="shared" si="190"/>
        <v>55.83</v>
      </c>
      <c r="S3062" s="16">
        <f t="shared" si="188"/>
        <v>42245.274699074071</v>
      </c>
      <c r="T3062">
        <f t="shared" si="191"/>
        <v>2015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8315</v>
      </c>
      <c r="P3063" t="s">
        <v>8355</v>
      </c>
      <c r="Q3063" s="11">
        <f t="shared" si="189"/>
        <v>0</v>
      </c>
      <c r="R3063">
        <f t="shared" si="190"/>
        <v>0</v>
      </c>
      <c r="S3063" s="16">
        <f t="shared" si="188"/>
        <v>41834.784120370372</v>
      </c>
      <c r="T3063">
        <f t="shared" si="191"/>
        <v>2014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8315</v>
      </c>
      <c r="P3064" t="s">
        <v>8355</v>
      </c>
      <c r="Q3064" s="11">
        <f t="shared" si="189"/>
        <v>0.66839999999999999</v>
      </c>
      <c r="R3064">
        <f t="shared" si="190"/>
        <v>99.76</v>
      </c>
      <c r="S3064" s="16">
        <f t="shared" si="188"/>
        <v>42248.535787037035</v>
      </c>
      <c r="T3064">
        <f t="shared" si="191"/>
        <v>2015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8315</v>
      </c>
      <c r="P3065" t="s">
        <v>8355</v>
      </c>
      <c r="Q3065" s="11">
        <f t="shared" si="189"/>
        <v>0.19566666666666666</v>
      </c>
      <c r="R3065">
        <f t="shared" si="190"/>
        <v>25.52</v>
      </c>
      <c r="S3065" s="16">
        <f t="shared" si="188"/>
        <v>42630.922893518517</v>
      </c>
      <c r="T3065">
        <f t="shared" si="191"/>
        <v>2016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8315</v>
      </c>
      <c r="P3066" t="s">
        <v>8355</v>
      </c>
      <c r="Q3066" s="11">
        <f t="shared" si="189"/>
        <v>0.11294666666666667</v>
      </c>
      <c r="R3066">
        <f t="shared" si="190"/>
        <v>117.65</v>
      </c>
      <c r="S3066" s="16">
        <f t="shared" si="188"/>
        <v>42299.130162037036</v>
      </c>
      <c r="T3066">
        <f t="shared" si="191"/>
        <v>2015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8315</v>
      </c>
      <c r="P3067" t="s">
        <v>8355</v>
      </c>
      <c r="Q3067" s="11">
        <f t="shared" si="189"/>
        <v>4.0000000000000002E-4</v>
      </c>
      <c r="R3067">
        <f t="shared" si="190"/>
        <v>5</v>
      </c>
      <c r="S3067" s="16">
        <f t="shared" si="188"/>
        <v>41825.055231481485</v>
      </c>
      <c r="T3067">
        <f t="shared" si="191"/>
        <v>2014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8315</v>
      </c>
      <c r="P3068" t="s">
        <v>8355</v>
      </c>
      <c r="Q3068" s="11">
        <f t="shared" si="189"/>
        <v>0.11985714285714286</v>
      </c>
      <c r="R3068">
        <f t="shared" si="190"/>
        <v>2796.67</v>
      </c>
      <c r="S3068" s="16">
        <f t="shared" si="188"/>
        <v>42531.228437500002</v>
      </c>
      <c r="T3068">
        <f t="shared" si="191"/>
        <v>2016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8315</v>
      </c>
      <c r="P3069" t="s">
        <v>8355</v>
      </c>
      <c r="Q3069" s="11">
        <f t="shared" si="189"/>
        <v>2.5000000000000001E-2</v>
      </c>
      <c r="R3069">
        <f t="shared" si="190"/>
        <v>200</v>
      </c>
      <c r="S3069" s="16">
        <f t="shared" si="188"/>
        <v>42226.938414351855</v>
      </c>
      <c r="T3069">
        <f t="shared" si="191"/>
        <v>2015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8315</v>
      </c>
      <c r="P3070" t="s">
        <v>8355</v>
      </c>
      <c r="Q3070" s="11">
        <f t="shared" si="189"/>
        <v>6.9999999999999999E-4</v>
      </c>
      <c r="R3070">
        <f t="shared" si="190"/>
        <v>87.5</v>
      </c>
      <c r="S3070" s="16">
        <f t="shared" si="188"/>
        <v>42263.691574074073</v>
      </c>
      <c r="T3070">
        <f t="shared" si="191"/>
        <v>2015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8315</v>
      </c>
      <c r="P3071" t="s">
        <v>8355</v>
      </c>
      <c r="Q3071" s="11">
        <f t="shared" si="189"/>
        <v>0.14099999999999999</v>
      </c>
      <c r="R3071">
        <f t="shared" si="190"/>
        <v>20.14</v>
      </c>
      <c r="S3071" s="16">
        <f t="shared" si="188"/>
        <v>41957.833726851852</v>
      </c>
      <c r="T3071">
        <f t="shared" si="191"/>
        <v>2014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8315</v>
      </c>
      <c r="P3072" t="s">
        <v>8355</v>
      </c>
      <c r="Q3072" s="11">
        <f t="shared" si="189"/>
        <v>3.3399999999999999E-2</v>
      </c>
      <c r="R3072">
        <f t="shared" si="190"/>
        <v>20.88</v>
      </c>
      <c r="S3072" s="16">
        <f t="shared" si="188"/>
        <v>42690.733437499999</v>
      </c>
      <c r="T3072">
        <f t="shared" si="191"/>
        <v>2016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8315</v>
      </c>
      <c r="P3073" t="s">
        <v>8355</v>
      </c>
      <c r="Q3073" s="11">
        <f t="shared" si="189"/>
        <v>0.59775</v>
      </c>
      <c r="R3073">
        <f t="shared" si="190"/>
        <v>61.31</v>
      </c>
      <c r="S3073" s="16">
        <f t="shared" si="188"/>
        <v>42097.732418981483</v>
      </c>
      <c r="T3073">
        <f t="shared" si="191"/>
        <v>2015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8315</v>
      </c>
      <c r="P3074" t="s">
        <v>8355</v>
      </c>
      <c r="Q3074" s="11">
        <f t="shared" si="189"/>
        <v>1.6666666666666666E-4</v>
      </c>
      <c r="R3074">
        <f t="shared" si="190"/>
        <v>1</v>
      </c>
      <c r="S3074" s="16">
        <f t="shared" ref="S3074:S3137" si="192">(((J3074/60)/60)/24)+DATE(1970,1,1)</f>
        <v>42658.690532407403</v>
      </c>
      <c r="T3074">
        <f t="shared" si="191"/>
        <v>2016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8315</v>
      </c>
      <c r="P3075" t="s">
        <v>8355</v>
      </c>
      <c r="Q3075" s="11">
        <f t="shared" ref="Q3075:Q3138" si="193">E3075/D3075</f>
        <v>2.3035714285714285E-4</v>
      </c>
      <c r="R3075">
        <f t="shared" ref="R3075:R3138" si="194">IFERROR(ROUND(E3075/L3075,2),0)</f>
        <v>92.14</v>
      </c>
      <c r="S3075" s="16">
        <f t="shared" si="192"/>
        <v>42111.684027777781</v>
      </c>
      <c r="T3075">
        <f t="shared" ref="T3075:T3138" si="195">YEAR(S3075)</f>
        <v>2015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8315</v>
      </c>
      <c r="P3076" t="s">
        <v>8355</v>
      </c>
      <c r="Q3076" s="11">
        <f t="shared" si="193"/>
        <v>8.8000000000000003E-4</v>
      </c>
      <c r="R3076">
        <f t="shared" si="194"/>
        <v>7.33</v>
      </c>
      <c r="S3076" s="16">
        <f t="shared" si="192"/>
        <v>42409.571284722217</v>
      </c>
      <c r="T3076">
        <f t="shared" si="195"/>
        <v>2016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8315</v>
      </c>
      <c r="P3077" t="s">
        <v>8355</v>
      </c>
      <c r="Q3077" s="11">
        <f t="shared" si="193"/>
        <v>8.6400000000000005E-2</v>
      </c>
      <c r="R3077">
        <f t="shared" si="194"/>
        <v>64.8</v>
      </c>
      <c r="S3077" s="16">
        <f t="shared" si="192"/>
        <v>42551.102314814809</v>
      </c>
      <c r="T3077">
        <f t="shared" si="195"/>
        <v>2016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8315</v>
      </c>
      <c r="P3078" t="s">
        <v>8355</v>
      </c>
      <c r="Q3078" s="11">
        <f t="shared" si="193"/>
        <v>0.15060000000000001</v>
      </c>
      <c r="R3078">
        <f t="shared" si="194"/>
        <v>30.12</v>
      </c>
      <c r="S3078" s="16">
        <f t="shared" si="192"/>
        <v>42226.651886574073</v>
      </c>
      <c r="T3078">
        <f t="shared" si="195"/>
        <v>2015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8315</v>
      </c>
      <c r="P3079" t="s">
        <v>8355</v>
      </c>
      <c r="Q3079" s="11">
        <f t="shared" si="193"/>
        <v>4.7727272727272731E-3</v>
      </c>
      <c r="R3079">
        <f t="shared" si="194"/>
        <v>52.5</v>
      </c>
      <c r="S3079" s="16">
        <f t="shared" si="192"/>
        <v>42766.956921296296</v>
      </c>
      <c r="T3079">
        <f t="shared" si="195"/>
        <v>2017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8315</v>
      </c>
      <c r="P3080" t="s">
        <v>8355</v>
      </c>
      <c r="Q3080" s="11">
        <f t="shared" si="193"/>
        <v>1.1833333333333333E-3</v>
      </c>
      <c r="R3080">
        <f t="shared" si="194"/>
        <v>23.67</v>
      </c>
      <c r="S3080" s="16">
        <f t="shared" si="192"/>
        <v>42031.138831018514</v>
      </c>
      <c r="T3080">
        <f t="shared" si="195"/>
        <v>2015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8315</v>
      </c>
      <c r="P3081" t="s">
        <v>8355</v>
      </c>
      <c r="Q3081" s="11">
        <f t="shared" si="193"/>
        <v>8.4173998587352451E-3</v>
      </c>
      <c r="R3081">
        <f t="shared" si="194"/>
        <v>415.78</v>
      </c>
      <c r="S3081" s="16">
        <f t="shared" si="192"/>
        <v>42055.713368055556</v>
      </c>
      <c r="T3081">
        <f t="shared" si="195"/>
        <v>2015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8315</v>
      </c>
      <c r="P3082" t="s">
        <v>8355</v>
      </c>
      <c r="Q3082" s="11">
        <f t="shared" si="193"/>
        <v>1.8799999999999999E-4</v>
      </c>
      <c r="R3082">
        <f t="shared" si="194"/>
        <v>53.71</v>
      </c>
      <c r="S3082" s="16">
        <f t="shared" si="192"/>
        <v>41940.028287037036</v>
      </c>
      <c r="T3082">
        <f t="shared" si="195"/>
        <v>2014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8315</v>
      </c>
      <c r="P3083" t="s">
        <v>8355</v>
      </c>
      <c r="Q3083" s="11">
        <f t="shared" si="193"/>
        <v>2.1029999999999998E-3</v>
      </c>
      <c r="R3083">
        <f t="shared" si="194"/>
        <v>420.6</v>
      </c>
      <c r="S3083" s="16">
        <f t="shared" si="192"/>
        <v>42237.181608796294</v>
      </c>
      <c r="T3083">
        <f t="shared" si="195"/>
        <v>2015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8315</v>
      </c>
      <c r="P3084" t="s">
        <v>8355</v>
      </c>
      <c r="Q3084" s="11">
        <f t="shared" si="193"/>
        <v>0</v>
      </c>
      <c r="R3084">
        <f t="shared" si="194"/>
        <v>0</v>
      </c>
      <c r="S3084" s="16">
        <f t="shared" si="192"/>
        <v>42293.922986111109</v>
      </c>
      <c r="T3084">
        <f t="shared" si="195"/>
        <v>2015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8315</v>
      </c>
      <c r="P3085" t="s">
        <v>8355</v>
      </c>
      <c r="Q3085" s="11">
        <f t="shared" si="193"/>
        <v>2.8E-3</v>
      </c>
      <c r="R3085">
        <f t="shared" si="194"/>
        <v>18.670000000000002</v>
      </c>
      <c r="S3085" s="16">
        <f t="shared" si="192"/>
        <v>41853.563402777778</v>
      </c>
      <c r="T3085">
        <f t="shared" si="195"/>
        <v>2014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8315</v>
      </c>
      <c r="P3086" t="s">
        <v>8355</v>
      </c>
      <c r="Q3086" s="11">
        <f t="shared" si="193"/>
        <v>0.11579206701157921</v>
      </c>
      <c r="R3086">
        <f t="shared" si="194"/>
        <v>78.33</v>
      </c>
      <c r="S3086" s="16">
        <f t="shared" si="192"/>
        <v>42100.723738425921</v>
      </c>
      <c r="T3086">
        <f t="shared" si="195"/>
        <v>2015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8315</v>
      </c>
      <c r="P3087" t="s">
        <v>8355</v>
      </c>
      <c r="Q3087" s="11">
        <f t="shared" si="193"/>
        <v>2.4400000000000002E-2</v>
      </c>
      <c r="R3087">
        <f t="shared" si="194"/>
        <v>67.78</v>
      </c>
      <c r="S3087" s="16">
        <f t="shared" si="192"/>
        <v>42246.883784722217</v>
      </c>
      <c r="T3087">
        <f t="shared" si="195"/>
        <v>2015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8315</v>
      </c>
      <c r="P3088" t="s">
        <v>8355</v>
      </c>
      <c r="Q3088" s="11">
        <f t="shared" si="193"/>
        <v>2.5000000000000001E-3</v>
      </c>
      <c r="R3088">
        <f t="shared" si="194"/>
        <v>16.670000000000002</v>
      </c>
      <c r="S3088" s="16">
        <f t="shared" si="192"/>
        <v>42173.67082175926</v>
      </c>
      <c r="T3088">
        <f t="shared" si="195"/>
        <v>2015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8315</v>
      </c>
      <c r="P3089" t="s">
        <v>8355</v>
      </c>
      <c r="Q3089" s="11">
        <f t="shared" si="193"/>
        <v>6.2500000000000003E-3</v>
      </c>
      <c r="R3089">
        <f t="shared" si="194"/>
        <v>62.5</v>
      </c>
      <c r="S3089" s="16">
        <f t="shared" si="192"/>
        <v>42665.150347222225</v>
      </c>
      <c r="T3089">
        <f t="shared" si="195"/>
        <v>2016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8315</v>
      </c>
      <c r="P3090" t="s">
        <v>8355</v>
      </c>
      <c r="Q3090" s="11">
        <f t="shared" si="193"/>
        <v>1.9384615384615384E-3</v>
      </c>
      <c r="R3090">
        <f t="shared" si="194"/>
        <v>42</v>
      </c>
      <c r="S3090" s="16">
        <f t="shared" si="192"/>
        <v>41981.57230324074</v>
      </c>
      <c r="T3090">
        <f t="shared" si="195"/>
        <v>2014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8315</v>
      </c>
      <c r="P3091" t="s">
        <v>8355</v>
      </c>
      <c r="Q3091" s="11">
        <f t="shared" si="193"/>
        <v>0.23416000000000001</v>
      </c>
      <c r="R3091">
        <f t="shared" si="194"/>
        <v>130.09</v>
      </c>
      <c r="S3091" s="16">
        <f t="shared" si="192"/>
        <v>42528.542627314819</v>
      </c>
      <c r="T3091">
        <f t="shared" si="195"/>
        <v>2016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8315</v>
      </c>
      <c r="P3092" t="s">
        <v>8355</v>
      </c>
      <c r="Q3092" s="11">
        <f t="shared" si="193"/>
        <v>5.080888888888889E-2</v>
      </c>
      <c r="R3092">
        <f t="shared" si="194"/>
        <v>1270.22</v>
      </c>
      <c r="S3092" s="16">
        <f t="shared" si="192"/>
        <v>42065.818807870368</v>
      </c>
      <c r="T3092">
        <f t="shared" si="195"/>
        <v>2015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8315</v>
      </c>
      <c r="P3093" t="s">
        <v>8355</v>
      </c>
      <c r="Q3093" s="11">
        <f t="shared" si="193"/>
        <v>0.15920000000000001</v>
      </c>
      <c r="R3093">
        <f t="shared" si="194"/>
        <v>88.44</v>
      </c>
      <c r="S3093" s="16">
        <f t="shared" si="192"/>
        <v>42566.948414351849</v>
      </c>
      <c r="T3093">
        <f t="shared" si="195"/>
        <v>2016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8315</v>
      </c>
      <c r="P3094" t="s">
        <v>8355</v>
      </c>
      <c r="Q3094" s="11">
        <f t="shared" si="193"/>
        <v>1.1831900000000001E-2</v>
      </c>
      <c r="R3094">
        <f t="shared" si="194"/>
        <v>56.34</v>
      </c>
      <c r="S3094" s="16">
        <f t="shared" si="192"/>
        <v>42255.619351851856</v>
      </c>
      <c r="T3094">
        <f t="shared" si="195"/>
        <v>2015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8315</v>
      </c>
      <c r="P3095" t="s">
        <v>8355</v>
      </c>
      <c r="Q3095" s="11">
        <f t="shared" si="193"/>
        <v>0.22750000000000001</v>
      </c>
      <c r="R3095">
        <f t="shared" si="194"/>
        <v>53.53</v>
      </c>
      <c r="S3095" s="16">
        <f t="shared" si="192"/>
        <v>41760.909039351849</v>
      </c>
      <c r="T3095">
        <f t="shared" si="195"/>
        <v>2014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8315</v>
      </c>
      <c r="P3096" t="s">
        <v>8355</v>
      </c>
      <c r="Q3096" s="11">
        <f t="shared" si="193"/>
        <v>2.5000000000000001E-4</v>
      </c>
      <c r="R3096">
        <f t="shared" si="194"/>
        <v>25</v>
      </c>
      <c r="S3096" s="16">
        <f t="shared" si="192"/>
        <v>42207.795787037037</v>
      </c>
      <c r="T3096">
        <f t="shared" si="195"/>
        <v>2015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8315</v>
      </c>
      <c r="P3097" t="s">
        <v>8355</v>
      </c>
      <c r="Q3097" s="11">
        <f t="shared" si="193"/>
        <v>3.351206434316354E-3</v>
      </c>
      <c r="R3097">
        <f t="shared" si="194"/>
        <v>50</v>
      </c>
      <c r="S3097" s="16">
        <f t="shared" si="192"/>
        <v>42523.025231481486</v>
      </c>
      <c r="T3097">
        <f t="shared" si="195"/>
        <v>2016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8315</v>
      </c>
      <c r="P3098" t="s">
        <v>8355</v>
      </c>
      <c r="Q3098" s="11">
        <f t="shared" si="193"/>
        <v>3.9750000000000001E-2</v>
      </c>
      <c r="R3098">
        <f t="shared" si="194"/>
        <v>56.79</v>
      </c>
      <c r="S3098" s="16">
        <f t="shared" si="192"/>
        <v>42114.825532407413</v>
      </c>
      <c r="T3098">
        <f t="shared" si="195"/>
        <v>2015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8315</v>
      </c>
      <c r="P3099" t="s">
        <v>8355</v>
      </c>
      <c r="Q3099" s="11">
        <f t="shared" si="193"/>
        <v>0.17150000000000001</v>
      </c>
      <c r="R3099">
        <f t="shared" si="194"/>
        <v>40.83</v>
      </c>
      <c r="S3099" s="16">
        <f t="shared" si="192"/>
        <v>42629.503483796296</v>
      </c>
      <c r="T3099">
        <f t="shared" si="195"/>
        <v>2016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8315</v>
      </c>
      <c r="P3100" t="s">
        <v>8355</v>
      </c>
      <c r="Q3100" s="11">
        <f t="shared" si="193"/>
        <v>3.608004104669061E-2</v>
      </c>
      <c r="R3100">
        <f t="shared" si="194"/>
        <v>65.11</v>
      </c>
      <c r="S3100" s="16">
        <f t="shared" si="192"/>
        <v>42359.792233796295</v>
      </c>
      <c r="T3100">
        <f t="shared" si="195"/>
        <v>2015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8315</v>
      </c>
      <c r="P3101" t="s">
        <v>8355</v>
      </c>
      <c r="Q3101" s="11">
        <f t="shared" si="193"/>
        <v>0.13900000000000001</v>
      </c>
      <c r="R3101">
        <f t="shared" si="194"/>
        <v>55.6</v>
      </c>
      <c r="S3101" s="16">
        <f t="shared" si="192"/>
        <v>42382.189710648148</v>
      </c>
      <c r="T3101">
        <f t="shared" si="195"/>
        <v>2016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8315</v>
      </c>
      <c r="P3102" t="s">
        <v>8355</v>
      </c>
      <c r="Q3102" s="11">
        <f t="shared" si="193"/>
        <v>0.15225</v>
      </c>
      <c r="R3102">
        <f t="shared" si="194"/>
        <v>140.54</v>
      </c>
      <c r="S3102" s="16">
        <f t="shared" si="192"/>
        <v>41902.622395833336</v>
      </c>
      <c r="T3102">
        <f t="shared" si="195"/>
        <v>2014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8315</v>
      </c>
      <c r="P3103" t="s">
        <v>8355</v>
      </c>
      <c r="Q3103" s="11">
        <f t="shared" si="193"/>
        <v>0.12</v>
      </c>
      <c r="R3103">
        <f t="shared" si="194"/>
        <v>25</v>
      </c>
      <c r="S3103" s="16">
        <f t="shared" si="192"/>
        <v>42171.383530092593</v>
      </c>
      <c r="T3103">
        <f t="shared" si="195"/>
        <v>2015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8315</v>
      </c>
      <c r="P3104" t="s">
        <v>8355</v>
      </c>
      <c r="Q3104" s="11">
        <f t="shared" si="193"/>
        <v>0.391125</v>
      </c>
      <c r="R3104">
        <f t="shared" si="194"/>
        <v>69.53</v>
      </c>
      <c r="S3104" s="16">
        <f t="shared" si="192"/>
        <v>42555.340486111112</v>
      </c>
      <c r="T3104">
        <f t="shared" si="195"/>
        <v>2016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8315</v>
      </c>
      <c r="P3105" t="s">
        <v>8355</v>
      </c>
      <c r="Q3105" s="11">
        <f t="shared" si="193"/>
        <v>2.6829268292682929E-3</v>
      </c>
      <c r="R3105">
        <f t="shared" si="194"/>
        <v>5.5</v>
      </c>
      <c r="S3105" s="16">
        <f t="shared" si="192"/>
        <v>42107.156319444446</v>
      </c>
      <c r="T3105">
        <f t="shared" si="195"/>
        <v>2015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8315</v>
      </c>
      <c r="P3106" t="s">
        <v>8355</v>
      </c>
      <c r="Q3106" s="11">
        <f t="shared" si="193"/>
        <v>0.29625000000000001</v>
      </c>
      <c r="R3106">
        <f t="shared" si="194"/>
        <v>237</v>
      </c>
      <c r="S3106" s="16">
        <f t="shared" si="192"/>
        <v>42006.908692129626</v>
      </c>
      <c r="T3106">
        <f t="shared" si="195"/>
        <v>2015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8315</v>
      </c>
      <c r="P3107" t="s">
        <v>8355</v>
      </c>
      <c r="Q3107" s="11">
        <f t="shared" si="193"/>
        <v>0.4236099230111206</v>
      </c>
      <c r="R3107">
        <f t="shared" si="194"/>
        <v>79.87</v>
      </c>
      <c r="S3107" s="16">
        <f t="shared" si="192"/>
        <v>41876.718935185185</v>
      </c>
      <c r="T3107">
        <f t="shared" si="195"/>
        <v>2014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8315</v>
      </c>
      <c r="P3108" t="s">
        <v>8355</v>
      </c>
      <c r="Q3108" s="11">
        <f t="shared" si="193"/>
        <v>4.1000000000000002E-2</v>
      </c>
      <c r="R3108">
        <f t="shared" si="194"/>
        <v>10.25</v>
      </c>
      <c r="S3108" s="16">
        <f t="shared" si="192"/>
        <v>42241.429120370376</v>
      </c>
      <c r="T3108">
        <f t="shared" si="195"/>
        <v>2015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8315</v>
      </c>
      <c r="P3109" t="s">
        <v>8355</v>
      </c>
      <c r="Q3109" s="11">
        <f t="shared" si="193"/>
        <v>0.197625</v>
      </c>
      <c r="R3109">
        <f t="shared" si="194"/>
        <v>272.58999999999997</v>
      </c>
      <c r="S3109" s="16">
        <f t="shared" si="192"/>
        <v>42128.814247685179</v>
      </c>
      <c r="T3109">
        <f t="shared" si="195"/>
        <v>2015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8315</v>
      </c>
      <c r="P3110" t="s">
        <v>8355</v>
      </c>
      <c r="Q3110" s="11">
        <f t="shared" si="193"/>
        <v>5.1999999999999995E-4</v>
      </c>
      <c r="R3110">
        <f t="shared" si="194"/>
        <v>13</v>
      </c>
      <c r="S3110" s="16">
        <f t="shared" si="192"/>
        <v>42062.680486111116</v>
      </c>
      <c r="T3110">
        <f t="shared" si="195"/>
        <v>2015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8315</v>
      </c>
      <c r="P3111" t="s">
        <v>8355</v>
      </c>
      <c r="Q3111" s="11">
        <f t="shared" si="193"/>
        <v>0.25030188679245285</v>
      </c>
      <c r="R3111">
        <f t="shared" si="194"/>
        <v>58.18</v>
      </c>
      <c r="S3111" s="16">
        <f t="shared" si="192"/>
        <v>41844.125115740739</v>
      </c>
      <c r="T3111">
        <f t="shared" si="195"/>
        <v>2014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8315</v>
      </c>
      <c r="P3112" t="s">
        <v>8355</v>
      </c>
      <c r="Q3112" s="11">
        <f t="shared" si="193"/>
        <v>4.0000000000000002E-4</v>
      </c>
      <c r="R3112">
        <f t="shared" si="194"/>
        <v>10</v>
      </c>
      <c r="S3112" s="16">
        <f t="shared" si="192"/>
        <v>42745.031469907408</v>
      </c>
      <c r="T3112">
        <f t="shared" si="195"/>
        <v>2017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8315</v>
      </c>
      <c r="P3113" t="s">
        <v>8355</v>
      </c>
      <c r="Q3113" s="11">
        <f t="shared" si="193"/>
        <v>0.26640000000000003</v>
      </c>
      <c r="R3113">
        <f t="shared" si="194"/>
        <v>70.11</v>
      </c>
      <c r="S3113" s="16">
        <f t="shared" si="192"/>
        <v>41885.595138888886</v>
      </c>
      <c r="T3113">
        <f t="shared" si="195"/>
        <v>2014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8315</v>
      </c>
      <c r="P3114" t="s">
        <v>8355</v>
      </c>
      <c r="Q3114" s="11">
        <f t="shared" si="193"/>
        <v>4.7363636363636365E-2</v>
      </c>
      <c r="R3114">
        <f t="shared" si="194"/>
        <v>57.89</v>
      </c>
      <c r="S3114" s="16">
        <f t="shared" si="192"/>
        <v>42615.121921296297</v>
      </c>
      <c r="T3114">
        <f t="shared" si="195"/>
        <v>2016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8315</v>
      </c>
      <c r="P3115" t="s">
        <v>8355</v>
      </c>
      <c r="Q3115" s="11">
        <f t="shared" si="193"/>
        <v>4.2435339894712751E-2</v>
      </c>
      <c r="R3115">
        <f t="shared" si="194"/>
        <v>125.27</v>
      </c>
      <c r="S3115" s="16">
        <f t="shared" si="192"/>
        <v>42081.731273148151</v>
      </c>
      <c r="T3115">
        <f t="shared" si="195"/>
        <v>2015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8315</v>
      </c>
      <c r="P3116" t="s">
        <v>8355</v>
      </c>
      <c r="Q3116" s="11">
        <f t="shared" si="193"/>
        <v>0</v>
      </c>
      <c r="R3116">
        <f t="shared" si="194"/>
        <v>0</v>
      </c>
      <c r="S3116" s="16">
        <f t="shared" si="192"/>
        <v>41843.632523148146</v>
      </c>
      <c r="T3116">
        <f t="shared" si="195"/>
        <v>2014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8315</v>
      </c>
      <c r="P3117" t="s">
        <v>8355</v>
      </c>
      <c r="Q3117" s="11">
        <f t="shared" si="193"/>
        <v>0.03</v>
      </c>
      <c r="R3117">
        <f t="shared" si="194"/>
        <v>300</v>
      </c>
      <c r="S3117" s="16">
        <f t="shared" si="192"/>
        <v>42496.447071759263</v>
      </c>
      <c r="T3117">
        <f t="shared" si="195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8315</v>
      </c>
      <c r="P3118" t="s">
        <v>8355</v>
      </c>
      <c r="Q3118" s="11">
        <f t="shared" si="193"/>
        <v>0.57333333333333336</v>
      </c>
      <c r="R3118">
        <f t="shared" si="194"/>
        <v>43</v>
      </c>
      <c r="S3118" s="16">
        <f t="shared" si="192"/>
        <v>42081.515335648146</v>
      </c>
      <c r="T3118">
        <f t="shared" si="195"/>
        <v>2015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8315</v>
      </c>
      <c r="P3119" t="s">
        <v>8355</v>
      </c>
      <c r="Q3119" s="11">
        <f t="shared" si="193"/>
        <v>1E-3</v>
      </c>
      <c r="R3119">
        <f t="shared" si="194"/>
        <v>1</v>
      </c>
      <c r="S3119" s="16">
        <f t="shared" si="192"/>
        <v>42509.374537037031</v>
      </c>
      <c r="T3119">
        <f t="shared" si="195"/>
        <v>2016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8315</v>
      </c>
      <c r="P3120" t="s">
        <v>8355</v>
      </c>
      <c r="Q3120" s="11">
        <f t="shared" si="193"/>
        <v>3.0999999999999999E-3</v>
      </c>
      <c r="R3120">
        <f t="shared" si="194"/>
        <v>775</v>
      </c>
      <c r="S3120" s="16">
        <f t="shared" si="192"/>
        <v>42534.649571759262</v>
      </c>
      <c r="T3120">
        <f t="shared" si="195"/>
        <v>2016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8315</v>
      </c>
      <c r="P3121" t="s">
        <v>8355</v>
      </c>
      <c r="Q3121" s="11">
        <f t="shared" si="193"/>
        <v>5.0000000000000001E-4</v>
      </c>
      <c r="R3121">
        <f t="shared" si="194"/>
        <v>5</v>
      </c>
      <c r="S3121" s="16">
        <f t="shared" si="192"/>
        <v>42060.04550925926</v>
      </c>
      <c r="T3121">
        <f t="shared" si="195"/>
        <v>2015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8315</v>
      </c>
      <c r="P3122" t="s">
        <v>8355</v>
      </c>
      <c r="Q3122" s="11">
        <f t="shared" si="193"/>
        <v>9.8461538461538464E-5</v>
      </c>
      <c r="R3122">
        <f t="shared" si="194"/>
        <v>12.8</v>
      </c>
      <c r="S3122" s="16">
        <f t="shared" si="192"/>
        <v>42435.942083333335</v>
      </c>
      <c r="T3122">
        <f t="shared" si="195"/>
        <v>2016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8315</v>
      </c>
      <c r="P3123" t="s">
        <v>8355</v>
      </c>
      <c r="Q3123" s="11">
        <f t="shared" si="193"/>
        <v>6.6666666666666671E-3</v>
      </c>
      <c r="R3123">
        <f t="shared" si="194"/>
        <v>10</v>
      </c>
      <c r="S3123" s="16">
        <f t="shared" si="192"/>
        <v>41848.679803240739</v>
      </c>
      <c r="T3123">
        <f t="shared" si="195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8315</v>
      </c>
      <c r="P3124" t="s">
        <v>8355</v>
      </c>
      <c r="Q3124" s="11">
        <f t="shared" si="193"/>
        <v>0.58291457286432158</v>
      </c>
      <c r="R3124">
        <f t="shared" si="194"/>
        <v>58</v>
      </c>
      <c r="S3124" s="16">
        <f t="shared" si="192"/>
        <v>42678.932083333333</v>
      </c>
      <c r="T3124">
        <f t="shared" si="195"/>
        <v>2016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8315</v>
      </c>
      <c r="P3125" t="s">
        <v>8355</v>
      </c>
      <c r="Q3125" s="11">
        <f t="shared" si="193"/>
        <v>0.68153600000000003</v>
      </c>
      <c r="R3125">
        <f t="shared" si="194"/>
        <v>244.8</v>
      </c>
      <c r="S3125" s="16">
        <f t="shared" si="192"/>
        <v>42530.993032407408</v>
      </c>
      <c r="T3125">
        <f t="shared" si="195"/>
        <v>2016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8315</v>
      </c>
      <c r="P3126" t="s">
        <v>8355</v>
      </c>
      <c r="Q3126" s="11">
        <f t="shared" si="193"/>
        <v>3.2499999999999997E-5</v>
      </c>
      <c r="R3126">
        <f t="shared" si="194"/>
        <v>6.5</v>
      </c>
      <c r="S3126" s="16">
        <f t="shared" si="192"/>
        <v>41977.780104166668</v>
      </c>
      <c r="T3126">
        <f t="shared" si="195"/>
        <v>2014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8315</v>
      </c>
      <c r="P3127" t="s">
        <v>8355</v>
      </c>
      <c r="Q3127" s="11">
        <f t="shared" si="193"/>
        <v>0</v>
      </c>
      <c r="R3127">
        <f t="shared" si="194"/>
        <v>0</v>
      </c>
      <c r="S3127" s="16">
        <f t="shared" si="192"/>
        <v>42346.20685185185</v>
      </c>
      <c r="T3127">
        <f t="shared" si="195"/>
        <v>2015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8315</v>
      </c>
      <c r="P3128" t="s">
        <v>8355</v>
      </c>
      <c r="Q3128" s="11">
        <f t="shared" si="193"/>
        <v>4.1599999999999998E-2</v>
      </c>
      <c r="R3128">
        <f t="shared" si="194"/>
        <v>61.18</v>
      </c>
      <c r="S3128" s="16">
        <f t="shared" si="192"/>
        <v>42427.01807870371</v>
      </c>
      <c r="T3128">
        <f t="shared" si="195"/>
        <v>2016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8315</v>
      </c>
      <c r="P3129" t="s">
        <v>8355</v>
      </c>
      <c r="Q3129" s="11">
        <f t="shared" si="193"/>
        <v>0</v>
      </c>
      <c r="R3129">
        <f t="shared" si="194"/>
        <v>0</v>
      </c>
      <c r="S3129" s="16">
        <f t="shared" si="192"/>
        <v>42034.856817129628</v>
      </c>
      <c r="T3129">
        <f t="shared" si="195"/>
        <v>2015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8315</v>
      </c>
      <c r="P3130" t="s">
        <v>8316</v>
      </c>
      <c r="Q3130" s="11">
        <f t="shared" si="193"/>
        <v>1.0860666666666667</v>
      </c>
      <c r="R3130">
        <f t="shared" si="194"/>
        <v>139.24</v>
      </c>
      <c r="S3130" s="16">
        <f t="shared" si="192"/>
        <v>42780.825706018513</v>
      </c>
      <c r="T3130">
        <f t="shared" si="195"/>
        <v>2017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8315</v>
      </c>
      <c r="P3131" t="s">
        <v>8316</v>
      </c>
      <c r="Q3131" s="11">
        <f t="shared" si="193"/>
        <v>8.0000000000000002E-3</v>
      </c>
      <c r="R3131">
        <f t="shared" si="194"/>
        <v>10</v>
      </c>
      <c r="S3131" s="16">
        <f t="shared" si="192"/>
        <v>42803.842812499999</v>
      </c>
      <c r="T3131">
        <f t="shared" si="195"/>
        <v>2017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8315</v>
      </c>
      <c r="P3132" t="s">
        <v>8316</v>
      </c>
      <c r="Q3132" s="11">
        <f t="shared" si="193"/>
        <v>3.7499999999999999E-2</v>
      </c>
      <c r="R3132">
        <f t="shared" si="194"/>
        <v>93.75</v>
      </c>
      <c r="S3132" s="16">
        <f t="shared" si="192"/>
        <v>42808.640231481477</v>
      </c>
      <c r="T3132">
        <f t="shared" si="195"/>
        <v>2017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8315</v>
      </c>
      <c r="P3133" t="s">
        <v>8316</v>
      </c>
      <c r="Q3133" s="11">
        <f t="shared" si="193"/>
        <v>0.15731707317073171</v>
      </c>
      <c r="R3133">
        <f t="shared" si="194"/>
        <v>53.75</v>
      </c>
      <c r="S3133" s="16">
        <f t="shared" si="192"/>
        <v>42803.579224537039</v>
      </c>
      <c r="T3133">
        <f t="shared" si="195"/>
        <v>2017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8315</v>
      </c>
      <c r="P3134" t="s">
        <v>8316</v>
      </c>
      <c r="Q3134" s="11">
        <f t="shared" si="193"/>
        <v>3.3333333333333332E-4</v>
      </c>
      <c r="R3134">
        <f t="shared" si="194"/>
        <v>10</v>
      </c>
      <c r="S3134" s="16">
        <f t="shared" si="192"/>
        <v>42786.350231481483</v>
      </c>
      <c r="T3134">
        <f t="shared" si="195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8315</v>
      </c>
      <c r="P3135" t="s">
        <v>8316</v>
      </c>
      <c r="Q3135" s="11">
        <f t="shared" si="193"/>
        <v>1.08</v>
      </c>
      <c r="R3135">
        <f t="shared" si="194"/>
        <v>33.75</v>
      </c>
      <c r="S3135" s="16">
        <f t="shared" si="192"/>
        <v>42788.565208333333</v>
      </c>
      <c r="T3135">
        <f t="shared" si="195"/>
        <v>2017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8315</v>
      </c>
      <c r="P3136" t="s">
        <v>8316</v>
      </c>
      <c r="Q3136" s="11">
        <f t="shared" si="193"/>
        <v>0.22500000000000001</v>
      </c>
      <c r="R3136">
        <f t="shared" si="194"/>
        <v>18.75</v>
      </c>
      <c r="S3136" s="16">
        <f t="shared" si="192"/>
        <v>42800.720127314817</v>
      </c>
      <c r="T3136">
        <f t="shared" si="195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8315</v>
      </c>
      <c r="P3137" t="s">
        <v>8316</v>
      </c>
      <c r="Q3137" s="11">
        <f t="shared" si="193"/>
        <v>0.20849420849420849</v>
      </c>
      <c r="R3137">
        <f t="shared" si="194"/>
        <v>23.14</v>
      </c>
      <c r="S3137" s="16">
        <f t="shared" si="192"/>
        <v>42807.151863425926</v>
      </c>
      <c r="T3137">
        <f t="shared" si="195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8315</v>
      </c>
      <c r="P3138" t="s">
        <v>8316</v>
      </c>
      <c r="Q3138" s="11">
        <f t="shared" si="193"/>
        <v>1.278</v>
      </c>
      <c r="R3138">
        <f t="shared" si="194"/>
        <v>29.05</v>
      </c>
      <c r="S3138" s="16">
        <f t="shared" ref="S3138:S3201" si="196">(((J3138/60)/60)/24)+DATE(1970,1,1)</f>
        <v>42789.462430555555</v>
      </c>
      <c r="T3138">
        <f t="shared" si="195"/>
        <v>2017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8315</v>
      </c>
      <c r="P3139" t="s">
        <v>8316</v>
      </c>
      <c r="Q3139" s="11">
        <f t="shared" ref="Q3139:Q3202" si="197">E3139/D3139</f>
        <v>3.3333333333333333E-2</v>
      </c>
      <c r="R3139">
        <f t="shared" ref="R3139:R3202" si="198">IFERROR(ROUND(E3139/L3139,2),0)</f>
        <v>50</v>
      </c>
      <c r="S3139" s="16">
        <f t="shared" si="196"/>
        <v>42807.885057870371</v>
      </c>
      <c r="T3139">
        <f t="shared" ref="T3139:T3202" si="199">YEAR(S3139)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8315</v>
      </c>
      <c r="P3140" t="s">
        <v>8316</v>
      </c>
      <c r="Q3140" s="11">
        <f t="shared" si="197"/>
        <v>0</v>
      </c>
      <c r="R3140">
        <f t="shared" si="198"/>
        <v>0</v>
      </c>
      <c r="S3140" s="16">
        <f t="shared" si="196"/>
        <v>42809.645914351851</v>
      </c>
      <c r="T3140">
        <f t="shared" si="199"/>
        <v>2017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8315</v>
      </c>
      <c r="P3141" t="s">
        <v>8316</v>
      </c>
      <c r="Q3141" s="11">
        <f t="shared" si="197"/>
        <v>5.3999999999999999E-2</v>
      </c>
      <c r="R3141">
        <f t="shared" si="198"/>
        <v>450</v>
      </c>
      <c r="S3141" s="16">
        <f t="shared" si="196"/>
        <v>42785.270370370374</v>
      </c>
      <c r="T3141">
        <f t="shared" si="199"/>
        <v>2017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8315</v>
      </c>
      <c r="P3142" t="s">
        <v>8316</v>
      </c>
      <c r="Q3142" s="11">
        <f t="shared" si="197"/>
        <v>9.5999999999999992E-3</v>
      </c>
      <c r="R3142">
        <f t="shared" si="198"/>
        <v>24</v>
      </c>
      <c r="S3142" s="16">
        <f t="shared" si="196"/>
        <v>42802.718784722223</v>
      </c>
      <c r="T3142">
        <f t="shared" si="199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8315</v>
      </c>
      <c r="P3143" t="s">
        <v>8316</v>
      </c>
      <c r="Q3143" s="11">
        <f t="shared" si="197"/>
        <v>0.51600000000000001</v>
      </c>
      <c r="R3143">
        <f t="shared" si="198"/>
        <v>32.25</v>
      </c>
      <c r="S3143" s="16">
        <f t="shared" si="196"/>
        <v>42800.753333333334</v>
      </c>
      <c r="T3143">
        <f t="shared" si="199"/>
        <v>2017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8315</v>
      </c>
      <c r="P3144" t="s">
        <v>8316</v>
      </c>
      <c r="Q3144" s="11">
        <f t="shared" si="197"/>
        <v>1.6363636363636365E-2</v>
      </c>
      <c r="R3144">
        <f t="shared" si="198"/>
        <v>15</v>
      </c>
      <c r="S3144" s="16">
        <f t="shared" si="196"/>
        <v>42783.513182870374</v>
      </c>
      <c r="T3144">
        <f t="shared" si="199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8315</v>
      </c>
      <c r="P3145" t="s">
        <v>8316</v>
      </c>
      <c r="Q3145" s="11">
        <f t="shared" si="197"/>
        <v>0</v>
      </c>
      <c r="R3145">
        <f t="shared" si="198"/>
        <v>0</v>
      </c>
      <c r="S3145" s="16">
        <f t="shared" si="196"/>
        <v>42808.358287037037</v>
      </c>
      <c r="T3145">
        <f t="shared" si="199"/>
        <v>2017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8315</v>
      </c>
      <c r="P3146" t="s">
        <v>8316</v>
      </c>
      <c r="Q3146" s="11">
        <f t="shared" si="197"/>
        <v>0.754</v>
      </c>
      <c r="R3146">
        <f t="shared" si="198"/>
        <v>251.33</v>
      </c>
      <c r="S3146" s="16">
        <f t="shared" si="196"/>
        <v>42796.538275462968</v>
      </c>
      <c r="T3146">
        <f t="shared" si="199"/>
        <v>2017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8315</v>
      </c>
      <c r="P3147" t="s">
        <v>8316</v>
      </c>
      <c r="Q3147" s="11">
        <f t="shared" si="197"/>
        <v>0</v>
      </c>
      <c r="R3147">
        <f t="shared" si="198"/>
        <v>0</v>
      </c>
      <c r="S3147" s="16">
        <f t="shared" si="196"/>
        <v>42762.040902777779</v>
      </c>
      <c r="T3147">
        <f t="shared" si="199"/>
        <v>2017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8315</v>
      </c>
      <c r="P3148" t="s">
        <v>8316</v>
      </c>
      <c r="Q3148" s="11">
        <f t="shared" si="197"/>
        <v>0.105</v>
      </c>
      <c r="R3148">
        <f t="shared" si="198"/>
        <v>437.5</v>
      </c>
      <c r="S3148" s="16">
        <f t="shared" si="196"/>
        <v>42796.682476851856</v>
      </c>
      <c r="T3148">
        <f t="shared" si="199"/>
        <v>2017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8315</v>
      </c>
      <c r="P3149" t="s">
        <v>8316</v>
      </c>
      <c r="Q3149" s="11">
        <f t="shared" si="197"/>
        <v>1.1752499999999999</v>
      </c>
      <c r="R3149">
        <f t="shared" si="198"/>
        <v>110.35</v>
      </c>
      <c r="S3149" s="16">
        <f t="shared" si="196"/>
        <v>41909.969386574077</v>
      </c>
      <c r="T3149">
        <f t="shared" si="199"/>
        <v>2014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8315</v>
      </c>
      <c r="P3150" t="s">
        <v>8316</v>
      </c>
      <c r="Q3150" s="11">
        <f t="shared" si="197"/>
        <v>1.3116666666666668</v>
      </c>
      <c r="R3150">
        <f t="shared" si="198"/>
        <v>41.42</v>
      </c>
      <c r="S3150" s="16">
        <f t="shared" si="196"/>
        <v>41891.665324074071</v>
      </c>
      <c r="T3150">
        <f t="shared" si="199"/>
        <v>2014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8315</v>
      </c>
      <c r="P3151" t="s">
        <v>8316</v>
      </c>
      <c r="Q3151" s="11">
        <f t="shared" si="197"/>
        <v>1.04</v>
      </c>
      <c r="R3151">
        <f t="shared" si="198"/>
        <v>52</v>
      </c>
      <c r="S3151" s="16">
        <f t="shared" si="196"/>
        <v>41226.017361111109</v>
      </c>
      <c r="T3151">
        <f t="shared" si="199"/>
        <v>2012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8315</v>
      </c>
      <c r="P3152" t="s">
        <v>8316</v>
      </c>
      <c r="Q3152" s="11">
        <f t="shared" si="197"/>
        <v>1.01</v>
      </c>
      <c r="R3152">
        <f t="shared" si="198"/>
        <v>33.99</v>
      </c>
      <c r="S3152" s="16">
        <f t="shared" si="196"/>
        <v>40478.263923611114</v>
      </c>
      <c r="T3152">
        <f t="shared" si="199"/>
        <v>2010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8315</v>
      </c>
      <c r="P3153" t="s">
        <v>8316</v>
      </c>
      <c r="Q3153" s="11">
        <f t="shared" si="197"/>
        <v>1.004</v>
      </c>
      <c r="R3153">
        <f t="shared" si="198"/>
        <v>103.35</v>
      </c>
      <c r="S3153" s="16">
        <f t="shared" si="196"/>
        <v>41862.83997685185</v>
      </c>
      <c r="T3153">
        <f t="shared" si="199"/>
        <v>2014</v>
      </c>
    </row>
    <row r="3154" spans="1:20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8315</v>
      </c>
      <c r="P3154" t="s">
        <v>8316</v>
      </c>
      <c r="Q3154" s="11">
        <f t="shared" si="197"/>
        <v>1.0595454545454546</v>
      </c>
      <c r="R3154">
        <f t="shared" si="198"/>
        <v>34.79</v>
      </c>
      <c r="S3154" s="16">
        <f t="shared" si="196"/>
        <v>41550.867673611108</v>
      </c>
      <c r="T3154">
        <f t="shared" si="199"/>
        <v>2013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8315</v>
      </c>
      <c r="P3155" t="s">
        <v>8316</v>
      </c>
      <c r="Q3155" s="11">
        <f t="shared" si="197"/>
        <v>3.3558333333333334</v>
      </c>
      <c r="R3155">
        <f t="shared" si="198"/>
        <v>41.77</v>
      </c>
      <c r="S3155" s="16">
        <f t="shared" si="196"/>
        <v>40633.154363425929</v>
      </c>
      <c r="T3155">
        <f t="shared" si="199"/>
        <v>2011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8315</v>
      </c>
      <c r="P3156" t="s">
        <v>8316</v>
      </c>
      <c r="Q3156" s="11">
        <f t="shared" si="197"/>
        <v>1.1292857142857142</v>
      </c>
      <c r="R3156">
        <f t="shared" si="198"/>
        <v>64.27</v>
      </c>
      <c r="S3156" s="16">
        <f t="shared" si="196"/>
        <v>40970.875671296293</v>
      </c>
      <c r="T3156">
        <f t="shared" si="199"/>
        <v>2012</v>
      </c>
    </row>
    <row r="3157" spans="1:20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8315</v>
      </c>
      <c r="P3157" t="s">
        <v>8316</v>
      </c>
      <c r="Q3157" s="11">
        <f t="shared" si="197"/>
        <v>1.885046</v>
      </c>
      <c r="R3157">
        <f t="shared" si="198"/>
        <v>31.21</v>
      </c>
      <c r="S3157" s="16">
        <f t="shared" si="196"/>
        <v>41233.499131944445</v>
      </c>
      <c r="T3157">
        <f t="shared" si="199"/>
        <v>2012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8315</v>
      </c>
      <c r="P3158" t="s">
        <v>8316</v>
      </c>
      <c r="Q3158" s="11">
        <f t="shared" si="197"/>
        <v>1.0181818181818181</v>
      </c>
      <c r="R3158">
        <f t="shared" si="198"/>
        <v>62.92</v>
      </c>
      <c r="S3158" s="16">
        <f t="shared" si="196"/>
        <v>41026.953055555554</v>
      </c>
      <c r="T3158">
        <f t="shared" si="199"/>
        <v>2012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8315</v>
      </c>
      <c r="P3159" t="s">
        <v>8316</v>
      </c>
      <c r="Q3159" s="11">
        <f t="shared" si="197"/>
        <v>1.01</v>
      </c>
      <c r="R3159">
        <f t="shared" si="198"/>
        <v>98.54</v>
      </c>
      <c r="S3159" s="16">
        <f t="shared" si="196"/>
        <v>41829.788252314815</v>
      </c>
      <c r="T3159">
        <f t="shared" si="199"/>
        <v>2014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8315</v>
      </c>
      <c r="P3160" t="s">
        <v>8316</v>
      </c>
      <c r="Q3160" s="11">
        <f t="shared" si="197"/>
        <v>1.1399999999999999</v>
      </c>
      <c r="R3160">
        <f t="shared" si="198"/>
        <v>82.61</v>
      </c>
      <c r="S3160" s="16">
        <f t="shared" si="196"/>
        <v>41447.839722222219</v>
      </c>
      <c r="T3160">
        <f t="shared" si="199"/>
        <v>2013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8315</v>
      </c>
      <c r="P3161" t="s">
        <v>8316</v>
      </c>
      <c r="Q3161" s="11">
        <f t="shared" si="197"/>
        <v>1.3348133333333334</v>
      </c>
      <c r="R3161">
        <f t="shared" si="198"/>
        <v>38.5</v>
      </c>
      <c r="S3161" s="16">
        <f t="shared" si="196"/>
        <v>40884.066678240742</v>
      </c>
      <c r="T3161">
        <f t="shared" si="199"/>
        <v>2011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8315</v>
      </c>
      <c r="P3162" t="s">
        <v>8316</v>
      </c>
      <c r="Q3162" s="11">
        <f t="shared" si="197"/>
        <v>1.0153333333333334</v>
      </c>
      <c r="R3162">
        <f t="shared" si="198"/>
        <v>80.16</v>
      </c>
      <c r="S3162" s="16">
        <f t="shared" si="196"/>
        <v>41841.26489583333</v>
      </c>
      <c r="T3162">
        <f t="shared" si="199"/>
        <v>2014</v>
      </c>
    </row>
    <row r="3163" spans="1:20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8315</v>
      </c>
      <c r="P3163" t="s">
        <v>8316</v>
      </c>
      <c r="Q3163" s="11">
        <f t="shared" si="197"/>
        <v>1.0509999999999999</v>
      </c>
      <c r="R3163">
        <f t="shared" si="198"/>
        <v>28.41</v>
      </c>
      <c r="S3163" s="16">
        <f t="shared" si="196"/>
        <v>41897.536134259259</v>
      </c>
      <c r="T3163">
        <f t="shared" si="199"/>
        <v>2014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8315</v>
      </c>
      <c r="P3164" t="s">
        <v>8316</v>
      </c>
      <c r="Q3164" s="11">
        <f t="shared" si="197"/>
        <v>1.2715000000000001</v>
      </c>
      <c r="R3164">
        <f t="shared" si="198"/>
        <v>80.73</v>
      </c>
      <c r="S3164" s="16">
        <f t="shared" si="196"/>
        <v>41799.685902777775</v>
      </c>
      <c r="T3164">
        <f t="shared" si="199"/>
        <v>2014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8315</v>
      </c>
      <c r="P3165" t="s">
        <v>8316</v>
      </c>
      <c r="Q3165" s="11">
        <f t="shared" si="197"/>
        <v>1.1115384615384616</v>
      </c>
      <c r="R3165">
        <f t="shared" si="198"/>
        <v>200.69</v>
      </c>
      <c r="S3165" s="16">
        <f t="shared" si="196"/>
        <v>41775.753761574073</v>
      </c>
      <c r="T3165">
        <f t="shared" si="199"/>
        <v>2014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8315</v>
      </c>
      <c r="P3166" t="s">
        <v>8316</v>
      </c>
      <c r="Q3166" s="11">
        <f t="shared" si="197"/>
        <v>1.0676000000000001</v>
      </c>
      <c r="R3166">
        <f t="shared" si="198"/>
        <v>37.590000000000003</v>
      </c>
      <c r="S3166" s="16">
        <f t="shared" si="196"/>
        <v>41766.80572916667</v>
      </c>
      <c r="T3166">
        <f t="shared" si="199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8315</v>
      </c>
      <c r="P3167" t="s">
        <v>8316</v>
      </c>
      <c r="Q3167" s="11">
        <f t="shared" si="197"/>
        <v>1.6266666666666667</v>
      </c>
      <c r="R3167">
        <f t="shared" si="198"/>
        <v>58.1</v>
      </c>
      <c r="S3167" s="16">
        <f t="shared" si="196"/>
        <v>40644.159259259257</v>
      </c>
      <c r="T3167">
        <f t="shared" si="199"/>
        <v>2011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8315</v>
      </c>
      <c r="P3168" t="s">
        <v>8316</v>
      </c>
      <c r="Q3168" s="11">
        <f t="shared" si="197"/>
        <v>1.6022808571428573</v>
      </c>
      <c r="R3168">
        <f t="shared" si="198"/>
        <v>60.3</v>
      </c>
      <c r="S3168" s="16">
        <f t="shared" si="196"/>
        <v>41940.69158564815</v>
      </c>
      <c r="T3168">
        <f t="shared" si="199"/>
        <v>2014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8315</v>
      </c>
      <c r="P3169" t="s">
        <v>8316</v>
      </c>
      <c r="Q3169" s="11">
        <f t="shared" si="197"/>
        <v>1.1616666666666666</v>
      </c>
      <c r="R3169">
        <f t="shared" si="198"/>
        <v>63.36</v>
      </c>
      <c r="S3169" s="16">
        <f t="shared" si="196"/>
        <v>41839.175706018519</v>
      </c>
      <c r="T3169">
        <f t="shared" si="199"/>
        <v>2014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8315</v>
      </c>
      <c r="P3170" t="s">
        <v>8316</v>
      </c>
      <c r="Q3170" s="11">
        <f t="shared" si="197"/>
        <v>1.242</v>
      </c>
      <c r="R3170">
        <f t="shared" si="198"/>
        <v>50.9</v>
      </c>
      <c r="S3170" s="16">
        <f t="shared" si="196"/>
        <v>41772.105937500004</v>
      </c>
      <c r="T3170">
        <f t="shared" si="199"/>
        <v>2014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8315</v>
      </c>
      <c r="P3171" t="s">
        <v>8316</v>
      </c>
      <c r="Q3171" s="11">
        <f t="shared" si="197"/>
        <v>1.030125</v>
      </c>
      <c r="R3171">
        <f t="shared" si="198"/>
        <v>100.5</v>
      </c>
      <c r="S3171" s="16">
        <f t="shared" si="196"/>
        <v>41591.737974537034</v>
      </c>
      <c r="T3171">
        <f t="shared" si="199"/>
        <v>2013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8315</v>
      </c>
      <c r="P3172" t="s">
        <v>8316</v>
      </c>
      <c r="Q3172" s="11">
        <f t="shared" si="197"/>
        <v>1.1225000000000001</v>
      </c>
      <c r="R3172">
        <f t="shared" si="198"/>
        <v>31.62</v>
      </c>
      <c r="S3172" s="16">
        <f t="shared" si="196"/>
        <v>41789.080370370371</v>
      </c>
      <c r="T3172">
        <f t="shared" si="199"/>
        <v>2014</v>
      </c>
    </row>
    <row r="3173" spans="1:20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8315</v>
      </c>
      <c r="P3173" t="s">
        <v>8316</v>
      </c>
      <c r="Q3173" s="11">
        <f t="shared" si="197"/>
        <v>1.0881428571428571</v>
      </c>
      <c r="R3173">
        <f t="shared" si="198"/>
        <v>65.099999999999994</v>
      </c>
      <c r="S3173" s="16">
        <f t="shared" si="196"/>
        <v>42466.608310185184</v>
      </c>
      <c r="T3173">
        <f t="shared" si="199"/>
        <v>2016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8315</v>
      </c>
      <c r="P3174" t="s">
        <v>8316</v>
      </c>
      <c r="Q3174" s="11">
        <f t="shared" si="197"/>
        <v>1.1499999999999999</v>
      </c>
      <c r="R3174">
        <f t="shared" si="198"/>
        <v>79.31</v>
      </c>
      <c r="S3174" s="16">
        <f t="shared" si="196"/>
        <v>40923.729953703703</v>
      </c>
      <c r="T3174">
        <f t="shared" si="199"/>
        <v>2012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8315</v>
      </c>
      <c r="P3175" t="s">
        <v>8316</v>
      </c>
      <c r="Q3175" s="11">
        <f t="shared" si="197"/>
        <v>1.03</v>
      </c>
      <c r="R3175">
        <f t="shared" si="198"/>
        <v>139.19</v>
      </c>
      <c r="S3175" s="16">
        <f t="shared" si="196"/>
        <v>41878.878379629627</v>
      </c>
      <c r="T3175">
        <f t="shared" si="199"/>
        <v>2014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8315</v>
      </c>
      <c r="P3176" t="s">
        <v>8316</v>
      </c>
      <c r="Q3176" s="11">
        <f t="shared" si="197"/>
        <v>1.0113333333333334</v>
      </c>
      <c r="R3176">
        <f t="shared" si="198"/>
        <v>131.91</v>
      </c>
      <c r="S3176" s="16">
        <f t="shared" si="196"/>
        <v>41862.864675925928</v>
      </c>
      <c r="T3176">
        <f t="shared" si="199"/>
        <v>2014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8315</v>
      </c>
      <c r="P3177" t="s">
        <v>8316</v>
      </c>
      <c r="Q3177" s="11">
        <f t="shared" si="197"/>
        <v>1.0955999999999999</v>
      </c>
      <c r="R3177">
        <f t="shared" si="198"/>
        <v>91.3</v>
      </c>
      <c r="S3177" s="16">
        <f t="shared" si="196"/>
        <v>40531.886886574073</v>
      </c>
      <c r="T3177">
        <f t="shared" si="199"/>
        <v>2010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8315</v>
      </c>
      <c r="P3178" t="s">
        <v>8316</v>
      </c>
      <c r="Q3178" s="11">
        <f t="shared" si="197"/>
        <v>1.148421052631579</v>
      </c>
      <c r="R3178">
        <f t="shared" si="198"/>
        <v>39.67</v>
      </c>
      <c r="S3178" s="16">
        <f t="shared" si="196"/>
        <v>41477.930914351848</v>
      </c>
      <c r="T3178">
        <f t="shared" si="199"/>
        <v>2013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8315</v>
      </c>
      <c r="P3179" t="s">
        <v>8316</v>
      </c>
      <c r="Q3179" s="11">
        <f t="shared" si="197"/>
        <v>1.1739999999999999</v>
      </c>
      <c r="R3179">
        <f t="shared" si="198"/>
        <v>57.55</v>
      </c>
      <c r="S3179" s="16">
        <f t="shared" si="196"/>
        <v>41781.666770833333</v>
      </c>
      <c r="T3179">
        <f t="shared" si="199"/>
        <v>2014</v>
      </c>
    </row>
    <row r="3180" spans="1:20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8315</v>
      </c>
      <c r="P3180" t="s">
        <v>8316</v>
      </c>
      <c r="Q3180" s="11">
        <f t="shared" si="197"/>
        <v>1.7173333333333334</v>
      </c>
      <c r="R3180">
        <f t="shared" si="198"/>
        <v>33.03</v>
      </c>
      <c r="S3180" s="16">
        <f t="shared" si="196"/>
        <v>41806.605034722219</v>
      </c>
      <c r="T3180">
        <f t="shared" si="199"/>
        <v>2014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8315</v>
      </c>
      <c r="P3181" t="s">
        <v>8316</v>
      </c>
      <c r="Q3181" s="11">
        <f t="shared" si="197"/>
        <v>1.1416238095238094</v>
      </c>
      <c r="R3181">
        <f t="shared" si="198"/>
        <v>77.34</v>
      </c>
      <c r="S3181" s="16">
        <f t="shared" si="196"/>
        <v>41375.702210648145</v>
      </c>
      <c r="T3181">
        <f t="shared" si="199"/>
        <v>2013</v>
      </c>
    </row>
    <row r="3182" spans="1:20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8315</v>
      </c>
      <c r="P3182" t="s">
        <v>8316</v>
      </c>
      <c r="Q3182" s="11">
        <f t="shared" si="197"/>
        <v>1.1975</v>
      </c>
      <c r="R3182">
        <f t="shared" si="198"/>
        <v>31.93</v>
      </c>
      <c r="S3182" s="16">
        <f t="shared" si="196"/>
        <v>41780.412604166668</v>
      </c>
      <c r="T3182">
        <f t="shared" si="199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8315</v>
      </c>
      <c r="P3183" t="s">
        <v>8316</v>
      </c>
      <c r="Q3183" s="11">
        <f t="shared" si="197"/>
        <v>1.0900000000000001</v>
      </c>
      <c r="R3183">
        <f t="shared" si="198"/>
        <v>36.33</v>
      </c>
      <c r="S3183" s="16">
        <f t="shared" si="196"/>
        <v>41779.310034722221</v>
      </c>
      <c r="T3183">
        <f t="shared" si="199"/>
        <v>2014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8315</v>
      </c>
      <c r="P3184" t="s">
        <v>8316</v>
      </c>
      <c r="Q3184" s="11">
        <f t="shared" si="197"/>
        <v>1.0088571428571429</v>
      </c>
      <c r="R3184">
        <f t="shared" si="198"/>
        <v>46.77</v>
      </c>
      <c r="S3184" s="16">
        <f t="shared" si="196"/>
        <v>40883.949317129627</v>
      </c>
      <c r="T3184">
        <f t="shared" si="199"/>
        <v>2011</v>
      </c>
    </row>
    <row r="3185" spans="1:20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8315</v>
      </c>
      <c r="P3185" t="s">
        <v>8316</v>
      </c>
      <c r="Q3185" s="11">
        <f t="shared" si="197"/>
        <v>1.0900000000000001</v>
      </c>
      <c r="R3185">
        <f t="shared" si="198"/>
        <v>40.07</v>
      </c>
      <c r="S3185" s="16">
        <f t="shared" si="196"/>
        <v>41491.79478009259</v>
      </c>
      <c r="T3185">
        <f t="shared" si="199"/>
        <v>2013</v>
      </c>
    </row>
    <row r="3186" spans="1:20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8315</v>
      </c>
      <c r="P3186" t="s">
        <v>8316</v>
      </c>
      <c r="Q3186" s="11">
        <f t="shared" si="197"/>
        <v>1.0720930232558139</v>
      </c>
      <c r="R3186">
        <f t="shared" si="198"/>
        <v>100.22</v>
      </c>
      <c r="S3186" s="16">
        <f t="shared" si="196"/>
        <v>41791.993414351848</v>
      </c>
      <c r="T3186">
        <f t="shared" si="199"/>
        <v>2014</v>
      </c>
    </row>
    <row r="3187" spans="1:20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8315</v>
      </c>
      <c r="P3187" t="s">
        <v>8316</v>
      </c>
      <c r="Q3187" s="11">
        <f t="shared" si="197"/>
        <v>1</v>
      </c>
      <c r="R3187">
        <f t="shared" si="198"/>
        <v>41.67</v>
      </c>
      <c r="S3187" s="16">
        <f t="shared" si="196"/>
        <v>41829.977326388893</v>
      </c>
      <c r="T3187">
        <f t="shared" si="199"/>
        <v>2014</v>
      </c>
    </row>
    <row r="3188" spans="1:20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8315</v>
      </c>
      <c r="P3188" t="s">
        <v>8316</v>
      </c>
      <c r="Q3188" s="11">
        <f t="shared" si="197"/>
        <v>1.0218750000000001</v>
      </c>
      <c r="R3188">
        <f t="shared" si="198"/>
        <v>46.71</v>
      </c>
      <c r="S3188" s="16">
        <f t="shared" si="196"/>
        <v>41868.924050925925</v>
      </c>
      <c r="T3188">
        <f t="shared" si="199"/>
        <v>2014</v>
      </c>
    </row>
    <row r="3189" spans="1:20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8315</v>
      </c>
      <c r="P3189" t="s">
        <v>8316</v>
      </c>
      <c r="Q3189" s="11">
        <f t="shared" si="197"/>
        <v>1.1629333333333334</v>
      </c>
      <c r="R3189">
        <f t="shared" si="198"/>
        <v>71.489999999999995</v>
      </c>
      <c r="S3189" s="16">
        <f t="shared" si="196"/>
        <v>41835.666354166664</v>
      </c>
      <c r="T3189">
        <f t="shared" si="199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8315</v>
      </c>
      <c r="P3190" t="s">
        <v>8357</v>
      </c>
      <c r="Q3190" s="11">
        <f t="shared" si="197"/>
        <v>0.65</v>
      </c>
      <c r="R3190">
        <f t="shared" si="198"/>
        <v>14.44</v>
      </c>
      <c r="S3190" s="16">
        <f t="shared" si="196"/>
        <v>42144.415532407409</v>
      </c>
      <c r="T3190">
        <f t="shared" si="199"/>
        <v>2015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8315</v>
      </c>
      <c r="P3191" t="s">
        <v>8357</v>
      </c>
      <c r="Q3191" s="11">
        <f t="shared" si="197"/>
        <v>0.12327272727272727</v>
      </c>
      <c r="R3191">
        <f t="shared" si="198"/>
        <v>356.84</v>
      </c>
      <c r="S3191" s="16">
        <f t="shared" si="196"/>
        <v>42118.346435185187</v>
      </c>
      <c r="T3191">
        <f t="shared" si="199"/>
        <v>2015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8315</v>
      </c>
      <c r="P3192" t="s">
        <v>8357</v>
      </c>
      <c r="Q3192" s="11">
        <f t="shared" si="197"/>
        <v>0</v>
      </c>
      <c r="R3192">
        <f t="shared" si="198"/>
        <v>0</v>
      </c>
      <c r="S3192" s="16">
        <f t="shared" si="196"/>
        <v>42683.151331018518</v>
      </c>
      <c r="T3192">
        <f t="shared" si="199"/>
        <v>2016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8315</v>
      </c>
      <c r="P3193" t="s">
        <v>8357</v>
      </c>
      <c r="Q3193" s="11">
        <f t="shared" si="197"/>
        <v>4.0266666666666666E-2</v>
      </c>
      <c r="R3193">
        <f t="shared" si="198"/>
        <v>37.75</v>
      </c>
      <c r="S3193" s="16">
        <f t="shared" si="196"/>
        <v>42538.755428240736</v>
      </c>
      <c r="T3193">
        <f t="shared" si="199"/>
        <v>2016</v>
      </c>
    </row>
    <row r="3194" spans="1:20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8315</v>
      </c>
      <c r="P3194" t="s">
        <v>8357</v>
      </c>
      <c r="Q3194" s="11">
        <f t="shared" si="197"/>
        <v>1.0200000000000001E-2</v>
      </c>
      <c r="R3194">
        <f t="shared" si="198"/>
        <v>12.75</v>
      </c>
      <c r="S3194" s="16">
        <f t="shared" si="196"/>
        <v>42018.94049768518</v>
      </c>
      <c r="T3194">
        <f t="shared" si="199"/>
        <v>2015</v>
      </c>
    </row>
    <row r="3195" spans="1:20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8315</v>
      </c>
      <c r="P3195" t="s">
        <v>8357</v>
      </c>
      <c r="Q3195" s="11">
        <f t="shared" si="197"/>
        <v>0.1174</v>
      </c>
      <c r="R3195">
        <f t="shared" si="198"/>
        <v>24.46</v>
      </c>
      <c r="S3195" s="16">
        <f t="shared" si="196"/>
        <v>42010.968240740738</v>
      </c>
      <c r="T3195">
        <f t="shared" si="199"/>
        <v>2015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8315</v>
      </c>
      <c r="P3196" t="s">
        <v>8357</v>
      </c>
      <c r="Q3196" s="11">
        <f t="shared" si="197"/>
        <v>0</v>
      </c>
      <c r="R3196">
        <f t="shared" si="198"/>
        <v>0</v>
      </c>
      <c r="S3196" s="16">
        <f t="shared" si="196"/>
        <v>42182.062476851846</v>
      </c>
      <c r="T3196">
        <f t="shared" si="199"/>
        <v>2015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8315</v>
      </c>
      <c r="P3197" t="s">
        <v>8357</v>
      </c>
      <c r="Q3197" s="11">
        <f t="shared" si="197"/>
        <v>0.59142857142857141</v>
      </c>
      <c r="R3197">
        <f t="shared" si="198"/>
        <v>53.08</v>
      </c>
      <c r="S3197" s="16">
        <f t="shared" si="196"/>
        <v>42017.594236111108</v>
      </c>
      <c r="T3197">
        <f t="shared" si="199"/>
        <v>2015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8315</v>
      </c>
      <c r="P3198" t="s">
        <v>8357</v>
      </c>
      <c r="Q3198" s="11">
        <f t="shared" si="197"/>
        <v>5.9999999999999995E-4</v>
      </c>
      <c r="R3198">
        <f t="shared" si="198"/>
        <v>300</v>
      </c>
      <c r="S3198" s="16">
        <f t="shared" si="196"/>
        <v>42157.598090277781</v>
      </c>
      <c r="T3198">
        <f t="shared" si="199"/>
        <v>2015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8315</v>
      </c>
      <c r="P3199" t="s">
        <v>8357</v>
      </c>
      <c r="Q3199" s="11">
        <f t="shared" si="197"/>
        <v>0.1145</v>
      </c>
      <c r="R3199">
        <f t="shared" si="198"/>
        <v>286.25</v>
      </c>
      <c r="S3199" s="16">
        <f t="shared" si="196"/>
        <v>42009.493263888886</v>
      </c>
      <c r="T3199">
        <f t="shared" si="199"/>
        <v>2015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8315</v>
      </c>
      <c r="P3200" t="s">
        <v>8357</v>
      </c>
      <c r="Q3200" s="11">
        <f t="shared" si="197"/>
        <v>3.6666666666666666E-3</v>
      </c>
      <c r="R3200">
        <f t="shared" si="198"/>
        <v>36.67</v>
      </c>
      <c r="S3200" s="16">
        <f t="shared" si="196"/>
        <v>42013.424502314811</v>
      </c>
      <c r="T3200">
        <f t="shared" si="199"/>
        <v>2015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8315</v>
      </c>
      <c r="P3201" t="s">
        <v>8357</v>
      </c>
      <c r="Q3201" s="11">
        <f t="shared" si="197"/>
        <v>0.52159999999999995</v>
      </c>
      <c r="R3201">
        <f t="shared" si="198"/>
        <v>49.21</v>
      </c>
      <c r="S3201" s="16">
        <f t="shared" si="196"/>
        <v>41858.761782407404</v>
      </c>
      <c r="T3201">
        <f t="shared" si="199"/>
        <v>2014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8315</v>
      </c>
      <c r="P3202" t="s">
        <v>8357</v>
      </c>
      <c r="Q3202" s="11">
        <f t="shared" si="197"/>
        <v>2.0000000000000002E-5</v>
      </c>
      <c r="R3202">
        <f t="shared" si="198"/>
        <v>1</v>
      </c>
      <c r="S3202" s="16">
        <f t="shared" ref="S3202:S3265" si="200">(((J3202/60)/60)/24)+DATE(1970,1,1)</f>
        <v>42460.320613425924</v>
      </c>
      <c r="T3202">
        <f t="shared" si="199"/>
        <v>2016</v>
      </c>
    </row>
    <row r="3203" spans="1:20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8315</v>
      </c>
      <c r="P3203" t="s">
        <v>8357</v>
      </c>
      <c r="Q3203" s="11">
        <f t="shared" ref="Q3203:Q3266" si="201">E3203/D3203</f>
        <v>1.2500000000000001E-2</v>
      </c>
      <c r="R3203">
        <f t="shared" ref="R3203:R3266" si="202">IFERROR(ROUND(E3203/L3203,2),0)</f>
        <v>12.5</v>
      </c>
      <c r="S3203" s="16">
        <f t="shared" si="200"/>
        <v>41861.767094907409</v>
      </c>
      <c r="T3203">
        <f t="shared" ref="T3203:T3266" si="203">YEAR(S3203)</f>
        <v>2014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8315</v>
      </c>
      <c r="P3204" t="s">
        <v>8357</v>
      </c>
      <c r="Q3204" s="11">
        <f t="shared" si="201"/>
        <v>0.54520000000000002</v>
      </c>
      <c r="R3204">
        <f t="shared" si="202"/>
        <v>109.04</v>
      </c>
      <c r="S3204" s="16">
        <f t="shared" si="200"/>
        <v>42293.853541666671</v>
      </c>
      <c r="T3204">
        <f t="shared" si="203"/>
        <v>2015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8315</v>
      </c>
      <c r="P3205" t="s">
        <v>8357</v>
      </c>
      <c r="Q3205" s="11">
        <f t="shared" si="201"/>
        <v>0.25</v>
      </c>
      <c r="R3205">
        <f t="shared" si="202"/>
        <v>41.67</v>
      </c>
      <c r="S3205" s="16">
        <f t="shared" si="200"/>
        <v>42242.988680555558</v>
      </c>
      <c r="T3205">
        <f t="shared" si="203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8315</v>
      </c>
      <c r="P3206" t="s">
        <v>8357</v>
      </c>
      <c r="Q3206" s="11">
        <f t="shared" si="201"/>
        <v>0</v>
      </c>
      <c r="R3206">
        <f t="shared" si="202"/>
        <v>0</v>
      </c>
      <c r="S3206" s="16">
        <f t="shared" si="200"/>
        <v>42172.686099537037</v>
      </c>
      <c r="T3206">
        <f t="shared" si="203"/>
        <v>2015</v>
      </c>
    </row>
    <row r="3207" spans="1:20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8315</v>
      </c>
      <c r="P3207" t="s">
        <v>8357</v>
      </c>
      <c r="Q3207" s="11">
        <f t="shared" si="201"/>
        <v>3.4125000000000003E-2</v>
      </c>
      <c r="R3207">
        <f t="shared" si="202"/>
        <v>22.75</v>
      </c>
      <c r="S3207" s="16">
        <f t="shared" si="200"/>
        <v>42095.374675925923</v>
      </c>
      <c r="T3207">
        <f t="shared" si="203"/>
        <v>2015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8315</v>
      </c>
      <c r="P3208" t="s">
        <v>8357</v>
      </c>
      <c r="Q3208" s="11">
        <f t="shared" si="201"/>
        <v>0</v>
      </c>
      <c r="R3208">
        <f t="shared" si="202"/>
        <v>0</v>
      </c>
      <c r="S3208" s="16">
        <f t="shared" si="200"/>
        <v>42236.276053240741</v>
      </c>
      <c r="T3208">
        <f t="shared" si="203"/>
        <v>2015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8315</v>
      </c>
      <c r="P3209" t="s">
        <v>8357</v>
      </c>
      <c r="Q3209" s="11">
        <f t="shared" si="201"/>
        <v>0.46363636363636362</v>
      </c>
      <c r="R3209">
        <f t="shared" si="202"/>
        <v>70.83</v>
      </c>
      <c r="S3209" s="16">
        <f t="shared" si="200"/>
        <v>42057.277858796297</v>
      </c>
      <c r="T3209">
        <f t="shared" si="203"/>
        <v>2015</v>
      </c>
    </row>
    <row r="3210" spans="1:20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8315</v>
      </c>
      <c r="P3210" t="s">
        <v>8316</v>
      </c>
      <c r="Q3210" s="11">
        <f t="shared" si="201"/>
        <v>1.0349999999999999</v>
      </c>
      <c r="R3210">
        <f t="shared" si="202"/>
        <v>63.11</v>
      </c>
      <c r="S3210" s="16">
        <f t="shared" si="200"/>
        <v>41827.605057870373</v>
      </c>
      <c r="T3210">
        <f t="shared" si="203"/>
        <v>2014</v>
      </c>
    </row>
    <row r="3211" spans="1:20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8315</v>
      </c>
      <c r="P3211" t="s">
        <v>8316</v>
      </c>
      <c r="Q3211" s="11">
        <f t="shared" si="201"/>
        <v>1.1932315789473684</v>
      </c>
      <c r="R3211">
        <f t="shared" si="202"/>
        <v>50.16</v>
      </c>
      <c r="S3211" s="16">
        <f t="shared" si="200"/>
        <v>41778.637245370373</v>
      </c>
      <c r="T3211">
        <f t="shared" si="203"/>
        <v>2014</v>
      </c>
    </row>
    <row r="3212" spans="1:20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8315</v>
      </c>
      <c r="P3212" t="s">
        <v>8316</v>
      </c>
      <c r="Q3212" s="11">
        <f t="shared" si="201"/>
        <v>1.2576666666666667</v>
      </c>
      <c r="R3212">
        <f t="shared" si="202"/>
        <v>62.88</v>
      </c>
      <c r="S3212" s="16">
        <f t="shared" si="200"/>
        <v>41013.936562499999</v>
      </c>
      <c r="T3212">
        <f t="shared" si="203"/>
        <v>2012</v>
      </c>
    </row>
    <row r="3213" spans="1:20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8315</v>
      </c>
      <c r="P3213" t="s">
        <v>8316</v>
      </c>
      <c r="Q3213" s="11">
        <f t="shared" si="201"/>
        <v>1.1974347826086957</v>
      </c>
      <c r="R3213">
        <f t="shared" si="202"/>
        <v>85.53</v>
      </c>
      <c r="S3213" s="16">
        <f t="shared" si="200"/>
        <v>41834.586574074077</v>
      </c>
      <c r="T3213">
        <f t="shared" si="203"/>
        <v>2014</v>
      </c>
    </row>
    <row r="3214" spans="1:20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8315</v>
      </c>
      <c r="P3214" t="s">
        <v>8316</v>
      </c>
      <c r="Q3214" s="11">
        <f t="shared" si="201"/>
        <v>1.2625</v>
      </c>
      <c r="R3214">
        <f t="shared" si="202"/>
        <v>53.72</v>
      </c>
      <c r="S3214" s="16">
        <f t="shared" si="200"/>
        <v>41829.795729166668</v>
      </c>
      <c r="T3214">
        <f t="shared" si="203"/>
        <v>2014</v>
      </c>
    </row>
    <row r="3215" spans="1:20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8315</v>
      </c>
      <c r="P3215" t="s">
        <v>8316</v>
      </c>
      <c r="Q3215" s="11">
        <f t="shared" si="201"/>
        <v>1.0011666666666668</v>
      </c>
      <c r="R3215">
        <f t="shared" si="202"/>
        <v>127.81</v>
      </c>
      <c r="S3215" s="16">
        <f t="shared" si="200"/>
        <v>42171.763414351852</v>
      </c>
      <c r="T3215">
        <f t="shared" si="203"/>
        <v>2015</v>
      </c>
    </row>
    <row r="3216" spans="1:20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8315</v>
      </c>
      <c r="P3216" t="s">
        <v>8316</v>
      </c>
      <c r="Q3216" s="11">
        <f t="shared" si="201"/>
        <v>1.0213333333333334</v>
      </c>
      <c r="R3216">
        <f t="shared" si="202"/>
        <v>106.57</v>
      </c>
      <c r="S3216" s="16">
        <f t="shared" si="200"/>
        <v>42337.792511574073</v>
      </c>
      <c r="T3216">
        <f t="shared" si="203"/>
        <v>2015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8315</v>
      </c>
      <c r="P3217" t="s">
        <v>8316</v>
      </c>
      <c r="Q3217" s="11">
        <f t="shared" si="201"/>
        <v>1.0035142857142858</v>
      </c>
      <c r="R3217">
        <f t="shared" si="202"/>
        <v>262.11</v>
      </c>
      <c r="S3217" s="16">
        <f t="shared" si="200"/>
        <v>42219.665173611109</v>
      </c>
      <c r="T3217">
        <f t="shared" si="203"/>
        <v>2015</v>
      </c>
    </row>
    <row r="3218" spans="1:20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8315</v>
      </c>
      <c r="P3218" t="s">
        <v>8316</v>
      </c>
      <c r="Q3218" s="11">
        <f t="shared" si="201"/>
        <v>1.0004999999999999</v>
      </c>
      <c r="R3218">
        <f t="shared" si="202"/>
        <v>57.17</v>
      </c>
      <c r="S3218" s="16">
        <f t="shared" si="200"/>
        <v>42165.462627314817</v>
      </c>
      <c r="T3218">
        <f t="shared" si="203"/>
        <v>2015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8315</v>
      </c>
      <c r="P3219" t="s">
        <v>8316</v>
      </c>
      <c r="Q3219" s="11">
        <f t="shared" si="201"/>
        <v>1.1602222222222223</v>
      </c>
      <c r="R3219">
        <f t="shared" si="202"/>
        <v>50.2</v>
      </c>
      <c r="S3219" s="16">
        <f t="shared" si="200"/>
        <v>42648.546111111107</v>
      </c>
      <c r="T3219">
        <f t="shared" si="203"/>
        <v>2016</v>
      </c>
    </row>
    <row r="3220" spans="1:20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8315</v>
      </c>
      <c r="P3220" t="s">
        <v>8316</v>
      </c>
      <c r="Q3220" s="11">
        <f t="shared" si="201"/>
        <v>1.0209999999999999</v>
      </c>
      <c r="R3220">
        <f t="shared" si="202"/>
        <v>66.59</v>
      </c>
      <c r="S3220" s="16">
        <f t="shared" si="200"/>
        <v>41971.002152777779</v>
      </c>
      <c r="T3220">
        <f t="shared" si="203"/>
        <v>2014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8315</v>
      </c>
      <c r="P3221" t="s">
        <v>8316</v>
      </c>
      <c r="Q3221" s="11">
        <f t="shared" si="201"/>
        <v>1.0011000000000001</v>
      </c>
      <c r="R3221">
        <f t="shared" si="202"/>
        <v>168.25</v>
      </c>
      <c r="S3221" s="16">
        <f t="shared" si="200"/>
        <v>42050.983182870375</v>
      </c>
      <c r="T3221">
        <f t="shared" si="203"/>
        <v>2015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8315</v>
      </c>
      <c r="P3222" t="s">
        <v>8316</v>
      </c>
      <c r="Q3222" s="11">
        <f t="shared" si="201"/>
        <v>1.0084</v>
      </c>
      <c r="R3222">
        <f t="shared" si="202"/>
        <v>256.37</v>
      </c>
      <c r="S3222" s="16">
        <f t="shared" si="200"/>
        <v>42772.833379629628</v>
      </c>
      <c r="T3222">
        <f t="shared" si="203"/>
        <v>2017</v>
      </c>
    </row>
    <row r="3223" spans="1:20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8315</v>
      </c>
      <c r="P3223" t="s">
        <v>8316</v>
      </c>
      <c r="Q3223" s="11">
        <f t="shared" si="201"/>
        <v>1.0342499999999999</v>
      </c>
      <c r="R3223">
        <f t="shared" si="202"/>
        <v>36.61</v>
      </c>
      <c r="S3223" s="16">
        <f t="shared" si="200"/>
        <v>42155.696793981479</v>
      </c>
      <c r="T3223">
        <f t="shared" si="203"/>
        <v>2015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8315</v>
      </c>
      <c r="P3224" t="s">
        <v>8316</v>
      </c>
      <c r="Q3224" s="11">
        <f t="shared" si="201"/>
        <v>1.248</v>
      </c>
      <c r="R3224">
        <f t="shared" si="202"/>
        <v>37.14</v>
      </c>
      <c r="S3224" s="16">
        <f t="shared" si="200"/>
        <v>42270.582141203704</v>
      </c>
      <c r="T3224">
        <f t="shared" si="203"/>
        <v>2015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8315</v>
      </c>
      <c r="P3225" t="s">
        <v>8316</v>
      </c>
      <c r="Q3225" s="11">
        <f t="shared" si="201"/>
        <v>1.0951612903225807</v>
      </c>
      <c r="R3225">
        <f t="shared" si="202"/>
        <v>45.88</v>
      </c>
      <c r="S3225" s="16">
        <f t="shared" si="200"/>
        <v>42206.835370370376</v>
      </c>
      <c r="T3225">
        <f t="shared" si="203"/>
        <v>2015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8315</v>
      </c>
      <c r="P3226" t="s">
        <v>8316</v>
      </c>
      <c r="Q3226" s="11">
        <f t="shared" si="201"/>
        <v>1.0203333333333333</v>
      </c>
      <c r="R3226">
        <f t="shared" si="202"/>
        <v>141.71</v>
      </c>
      <c r="S3226" s="16">
        <f t="shared" si="200"/>
        <v>42697.850844907407</v>
      </c>
      <c r="T3226">
        <f t="shared" si="203"/>
        <v>2016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8315</v>
      </c>
      <c r="P3227" t="s">
        <v>8316</v>
      </c>
      <c r="Q3227" s="11">
        <f t="shared" si="201"/>
        <v>1.0235000000000001</v>
      </c>
      <c r="R3227">
        <f t="shared" si="202"/>
        <v>52.49</v>
      </c>
      <c r="S3227" s="16">
        <f t="shared" si="200"/>
        <v>42503.559467592597</v>
      </c>
      <c r="T3227">
        <f t="shared" si="203"/>
        <v>2016</v>
      </c>
    </row>
    <row r="3228" spans="1:20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8315</v>
      </c>
      <c r="P3228" t="s">
        <v>8316</v>
      </c>
      <c r="Q3228" s="11">
        <f t="shared" si="201"/>
        <v>1.0416666666666667</v>
      </c>
      <c r="R3228">
        <f t="shared" si="202"/>
        <v>59.52</v>
      </c>
      <c r="S3228" s="16">
        <f t="shared" si="200"/>
        <v>42277.583472222221</v>
      </c>
      <c r="T3228">
        <f t="shared" si="203"/>
        <v>2015</v>
      </c>
    </row>
    <row r="3229" spans="1:20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8315</v>
      </c>
      <c r="P3229" t="s">
        <v>8316</v>
      </c>
      <c r="Q3229" s="11">
        <f t="shared" si="201"/>
        <v>1.25</v>
      </c>
      <c r="R3229">
        <f t="shared" si="202"/>
        <v>50</v>
      </c>
      <c r="S3229" s="16">
        <f t="shared" si="200"/>
        <v>42722.882361111115</v>
      </c>
      <c r="T3229">
        <f t="shared" si="203"/>
        <v>2016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8315</v>
      </c>
      <c r="P3230" t="s">
        <v>8316</v>
      </c>
      <c r="Q3230" s="11">
        <f t="shared" si="201"/>
        <v>1.0234285714285714</v>
      </c>
      <c r="R3230">
        <f t="shared" si="202"/>
        <v>193.62</v>
      </c>
      <c r="S3230" s="16">
        <f t="shared" si="200"/>
        <v>42323.70930555556</v>
      </c>
      <c r="T3230">
        <f t="shared" si="203"/>
        <v>2015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8315</v>
      </c>
      <c r="P3231" t="s">
        <v>8316</v>
      </c>
      <c r="Q3231" s="11">
        <f t="shared" si="201"/>
        <v>1.0786500000000001</v>
      </c>
      <c r="R3231">
        <f t="shared" si="202"/>
        <v>106.8</v>
      </c>
      <c r="S3231" s="16">
        <f t="shared" si="200"/>
        <v>41933.291643518518</v>
      </c>
      <c r="T3231">
        <f t="shared" si="203"/>
        <v>2014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8315</v>
      </c>
      <c r="P3232" t="s">
        <v>8316</v>
      </c>
      <c r="Q3232" s="11">
        <f t="shared" si="201"/>
        <v>1.0988461538461538</v>
      </c>
      <c r="R3232">
        <f t="shared" si="202"/>
        <v>77.22</v>
      </c>
      <c r="S3232" s="16">
        <f t="shared" si="200"/>
        <v>41898.168125000004</v>
      </c>
      <c r="T3232">
        <f t="shared" si="203"/>
        <v>2014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8315</v>
      </c>
      <c r="P3233" t="s">
        <v>8316</v>
      </c>
      <c r="Q3233" s="11">
        <f t="shared" si="201"/>
        <v>1.61</v>
      </c>
      <c r="R3233">
        <f t="shared" si="202"/>
        <v>57.5</v>
      </c>
      <c r="S3233" s="16">
        <f t="shared" si="200"/>
        <v>42446.943831018521</v>
      </c>
      <c r="T3233">
        <f t="shared" si="203"/>
        <v>2016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8315</v>
      </c>
      <c r="P3234" t="s">
        <v>8316</v>
      </c>
      <c r="Q3234" s="11">
        <f t="shared" si="201"/>
        <v>1.3120000000000001</v>
      </c>
      <c r="R3234">
        <f t="shared" si="202"/>
        <v>50.46</v>
      </c>
      <c r="S3234" s="16">
        <f t="shared" si="200"/>
        <v>42463.81385416667</v>
      </c>
      <c r="T3234">
        <f t="shared" si="203"/>
        <v>2016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8315</v>
      </c>
      <c r="P3235" t="s">
        <v>8316</v>
      </c>
      <c r="Q3235" s="11">
        <f t="shared" si="201"/>
        <v>1.1879999999999999</v>
      </c>
      <c r="R3235">
        <f t="shared" si="202"/>
        <v>97.38</v>
      </c>
      <c r="S3235" s="16">
        <f t="shared" si="200"/>
        <v>42766.805034722223</v>
      </c>
      <c r="T3235">
        <f t="shared" si="203"/>
        <v>2017</v>
      </c>
    </row>
    <row r="3236" spans="1:20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8315</v>
      </c>
      <c r="P3236" t="s">
        <v>8316</v>
      </c>
      <c r="Q3236" s="11">
        <f t="shared" si="201"/>
        <v>1.0039275000000001</v>
      </c>
      <c r="R3236">
        <f t="shared" si="202"/>
        <v>34.92</v>
      </c>
      <c r="S3236" s="16">
        <f t="shared" si="200"/>
        <v>42734.789444444439</v>
      </c>
      <c r="T3236">
        <f t="shared" si="203"/>
        <v>2016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8315</v>
      </c>
      <c r="P3237" t="s">
        <v>8316</v>
      </c>
      <c r="Q3237" s="11">
        <f t="shared" si="201"/>
        <v>1.0320666666666667</v>
      </c>
      <c r="R3237">
        <f t="shared" si="202"/>
        <v>85.53</v>
      </c>
      <c r="S3237" s="16">
        <f t="shared" si="200"/>
        <v>42522.347812499997</v>
      </c>
      <c r="T3237">
        <f t="shared" si="203"/>
        <v>2016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8315</v>
      </c>
      <c r="P3238" t="s">
        <v>8316</v>
      </c>
      <c r="Q3238" s="11">
        <f t="shared" si="201"/>
        <v>1.006</v>
      </c>
      <c r="R3238">
        <f t="shared" si="202"/>
        <v>182.91</v>
      </c>
      <c r="S3238" s="16">
        <f t="shared" si="200"/>
        <v>42702.917048611111</v>
      </c>
      <c r="T3238">
        <f t="shared" si="203"/>
        <v>2016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8315</v>
      </c>
      <c r="P3239" t="s">
        <v>8316</v>
      </c>
      <c r="Q3239" s="11">
        <f t="shared" si="201"/>
        <v>1.0078754285714286</v>
      </c>
      <c r="R3239">
        <f t="shared" si="202"/>
        <v>131.13999999999999</v>
      </c>
      <c r="S3239" s="16">
        <f t="shared" si="200"/>
        <v>42252.474351851852</v>
      </c>
      <c r="T3239">
        <f t="shared" si="203"/>
        <v>2015</v>
      </c>
    </row>
    <row r="3240" spans="1:20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8315</v>
      </c>
      <c r="P3240" t="s">
        <v>8316</v>
      </c>
      <c r="Q3240" s="11">
        <f t="shared" si="201"/>
        <v>1.1232142857142857</v>
      </c>
      <c r="R3240">
        <f t="shared" si="202"/>
        <v>39.81</v>
      </c>
      <c r="S3240" s="16">
        <f t="shared" si="200"/>
        <v>42156.510393518518</v>
      </c>
      <c r="T3240">
        <f t="shared" si="203"/>
        <v>2015</v>
      </c>
    </row>
    <row r="3241" spans="1:20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8315</v>
      </c>
      <c r="P3241" t="s">
        <v>8316</v>
      </c>
      <c r="Q3241" s="11">
        <f t="shared" si="201"/>
        <v>1.0591914022517912</v>
      </c>
      <c r="R3241">
        <f t="shared" si="202"/>
        <v>59.7</v>
      </c>
      <c r="S3241" s="16">
        <f t="shared" si="200"/>
        <v>42278.089039351849</v>
      </c>
      <c r="T3241">
        <f t="shared" si="203"/>
        <v>2015</v>
      </c>
    </row>
    <row r="3242" spans="1:20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8315</v>
      </c>
      <c r="P3242" t="s">
        <v>8316</v>
      </c>
      <c r="Q3242" s="11">
        <f t="shared" si="201"/>
        <v>1.0056666666666667</v>
      </c>
      <c r="R3242">
        <f t="shared" si="202"/>
        <v>88.74</v>
      </c>
      <c r="S3242" s="16">
        <f t="shared" si="200"/>
        <v>42754.693842592591</v>
      </c>
      <c r="T3242">
        <f t="shared" si="203"/>
        <v>2017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8315</v>
      </c>
      <c r="P3243" t="s">
        <v>8316</v>
      </c>
      <c r="Q3243" s="11">
        <f t="shared" si="201"/>
        <v>1.1530588235294117</v>
      </c>
      <c r="R3243">
        <f t="shared" si="202"/>
        <v>58.69</v>
      </c>
      <c r="S3243" s="16">
        <f t="shared" si="200"/>
        <v>41893.324884259258</v>
      </c>
      <c r="T3243">
        <f t="shared" si="203"/>
        <v>2014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8315</v>
      </c>
      <c r="P3244" t="s">
        <v>8316</v>
      </c>
      <c r="Q3244" s="11">
        <f t="shared" si="201"/>
        <v>1.273042</v>
      </c>
      <c r="R3244">
        <f t="shared" si="202"/>
        <v>69.569999999999993</v>
      </c>
      <c r="S3244" s="16">
        <f t="shared" si="200"/>
        <v>41871.755694444444</v>
      </c>
      <c r="T3244">
        <f t="shared" si="203"/>
        <v>2014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8315</v>
      </c>
      <c r="P3245" t="s">
        <v>8316</v>
      </c>
      <c r="Q3245" s="11">
        <f t="shared" si="201"/>
        <v>1.028375</v>
      </c>
      <c r="R3245">
        <f t="shared" si="202"/>
        <v>115.87</v>
      </c>
      <c r="S3245" s="16">
        <f t="shared" si="200"/>
        <v>42262.096782407403</v>
      </c>
      <c r="T3245">
        <f t="shared" si="203"/>
        <v>2015</v>
      </c>
    </row>
    <row r="3246" spans="1:20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8315</v>
      </c>
      <c r="P3246" t="s">
        <v>8316</v>
      </c>
      <c r="Q3246" s="11">
        <f t="shared" si="201"/>
        <v>1.0293749999999999</v>
      </c>
      <c r="R3246">
        <f t="shared" si="202"/>
        <v>23.87</v>
      </c>
      <c r="S3246" s="16">
        <f t="shared" si="200"/>
        <v>42675.694236111114</v>
      </c>
      <c r="T3246">
        <f t="shared" si="203"/>
        <v>2016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8315</v>
      </c>
      <c r="P3247" t="s">
        <v>8316</v>
      </c>
      <c r="Q3247" s="11">
        <f t="shared" si="201"/>
        <v>1.043047619047619</v>
      </c>
      <c r="R3247">
        <f t="shared" si="202"/>
        <v>81.13</v>
      </c>
      <c r="S3247" s="16">
        <f t="shared" si="200"/>
        <v>42135.60020833333</v>
      </c>
      <c r="T3247">
        <f t="shared" si="203"/>
        <v>2015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8315</v>
      </c>
      <c r="P3248" t="s">
        <v>8316</v>
      </c>
      <c r="Q3248" s="11">
        <f t="shared" si="201"/>
        <v>1.1122000000000001</v>
      </c>
      <c r="R3248">
        <f t="shared" si="202"/>
        <v>57.63</v>
      </c>
      <c r="S3248" s="16">
        <f t="shared" si="200"/>
        <v>42230.472222222219</v>
      </c>
      <c r="T3248">
        <f t="shared" si="203"/>
        <v>2015</v>
      </c>
    </row>
    <row r="3249" spans="1:20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8315</v>
      </c>
      <c r="P3249" t="s">
        <v>8316</v>
      </c>
      <c r="Q3249" s="11">
        <f t="shared" si="201"/>
        <v>1.0586</v>
      </c>
      <c r="R3249">
        <f t="shared" si="202"/>
        <v>46.43</v>
      </c>
      <c r="S3249" s="16">
        <f t="shared" si="200"/>
        <v>42167.434166666666</v>
      </c>
      <c r="T3249">
        <f t="shared" si="203"/>
        <v>2015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8315</v>
      </c>
      <c r="P3250" t="s">
        <v>8316</v>
      </c>
      <c r="Q3250" s="11">
        <f t="shared" si="201"/>
        <v>1.0079166666666666</v>
      </c>
      <c r="R3250">
        <f t="shared" si="202"/>
        <v>60.48</v>
      </c>
      <c r="S3250" s="16">
        <f t="shared" si="200"/>
        <v>42068.888391203705</v>
      </c>
      <c r="T3250">
        <f t="shared" si="203"/>
        <v>2015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8315</v>
      </c>
      <c r="P3251" t="s">
        <v>8316</v>
      </c>
      <c r="Q3251" s="11">
        <f t="shared" si="201"/>
        <v>1.0492727272727274</v>
      </c>
      <c r="R3251">
        <f t="shared" si="202"/>
        <v>65.58</v>
      </c>
      <c r="S3251" s="16">
        <f t="shared" si="200"/>
        <v>42145.746689814812</v>
      </c>
      <c r="T3251">
        <f t="shared" si="203"/>
        <v>2015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8315</v>
      </c>
      <c r="P3252" t="s">
        <v>8316</v>
      </c>
      <c r="Q3252" s="11">
        <f t="shared" si="201"/>
        <v>1.01552</v>
      </c>
      <c r="R3252">
        <f t="shared" si="202"/>
        <v>119.19</v>
      </c>
      <c r="S3252" s="16">
        <f t="shared" si="200"/>
        <v>41918.742175925923</v>
      </c>
      <c r="T3252">
        <f t="shared" si="203"/>
        <v>2014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8315</v>
      </c>
      <c r="P3253" t="s">
        <v>8316</v>
      </c>
      <c r="Q3253" s="11">
        <f t="shared" si="201"/>
        <v>1.1073333333333333</v>
      </c>
      <c r="R3253">
        <f t="shared" si="202"/>
        <v>83.05</v>
      </c>
      <c r="S3253" s="16">
        <f t="shared" si="200"/>
        <v>42146.731087962966</v>
      </c>
      <c r="T3253">
        <f t="shared" si="203"/>
        <v>2015</v>
      </c>
    </row>
    <row r="3254" spans="1:20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8315</v>
      </c>
      <c r="P3254" t="s">
        <v>8316</v>
      </c>
      <c r="Q3254" s="11">
        <f t="shared" si="201"/>
        <v>1.2782222222222221</v>
      </c>
      <c r="R3254">
        <f t="shared" si="202"/>
        <v>57.52</v>
      </c>
      <c r="S3254" s="16">
        <f t="shared" si="200"/>
        <v>42590.472685185188</v>
      </c>
      <c r="T3254">
        <f t="shared" si="203"/>
        <v>2016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8315</v>
      </c>
      <c r="P3255" t="s">
        <v>8316</v>
      </c>
      <c r="Q3255" s="11">
        <f t="shared" si="201"/>
        <v>1.0182500000000001</v>
      </c>
      <c r="R3255">
        <f t="shared" si="202"/>
        <v>177.09</v>
      </c>
      <c r="S3255" s="16">
        <f t="shared" si="200"/>
        <v>42602.576712962968</v>
      </c>
      <c r="T3255">
        <f t="shared" si="203"/>
        <v>2016</v>
      </c>
    </row>
    <row r="3256" spans="1:20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8315</v>
      </c>
      <c r="P3256" t="s">
        <v>8316</v>
      </c>
      <c r="Q3256" s="11">
        <f t="shared" si="201"/>
        <v>1.012576923076923</v>
      </c>
      <c r="R3256">
        <f t="shared" si="202"/>
        <v>70.77</v>
      </c>
      <c r="S3256" s="16">
        <f t="shared" si="200"/>
        <v>42059.085752314815</v>
      </c>
      <c r="T3256">
        <f t="shared" si="203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8315</v>
      </c>
      <c r="P3257" t="s">
        <v>8316</v>
      </c>
      <c r="Q3257" s="11">
        <f t="shared" si="201"/>
        <v>1.75</v>
      </c>
      <c r="R3257">
        <f t="shared" si="202"/>
        <v>29.17</v>
      </c>
      <c r="S3257" s="16">
        <f t="shared" si="200"/>
        <v>41889.768229166664</v>
      </c>
      <c r="T3257">
        <f t="shared" si="203"/>
        <v>2014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8315</v>
      </c>
      <c r="P3258" t="s">
        <v>8316</v>
      </c>
      <c r="Q3258" s="11">
        <f t="shared" si="201"/>
        <v>1.2806</v>
      </c>
      <c r="R3258">
        <f t="shared" si="202"/>
        <v>72.760000000000005</v>
      </c>
      <c r="S3258" s="16">
        <f t="shared" si="200"/>
        <v>42144.573807870373</v>
      </c>
      <c r="T3258">
        <f t="shared" si="203"/>
        <v>2015</v>
      </c>
    </row>
    <row r="3259" spans="1:20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8315</v>
      </c>
      <c r="P3259" t="s">
        <v>8316</v>
      </c>
      <c r="Q3259" s="11">
        <f t="shared" si="201"/>
        <v>1.0629949999999999</v>
      </c>
      <c r="R3259">
        <f t="shared" si="202"/>
        <v>51.85</v>
      </c>
      <c r="S3259" s="16">
        <f t="shared" si="200"/>
        <v>42758.559629629628</v>
      </c>
      <c r="T3259">
        <f t="shared" si="203"/>
        <v>2017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8315</v>
      </c>
      <c r="P3260" t="s">
        <v>8316</v>
      </c>
      <c r="Q3260" s="11">
        <f t="shared" si="201"/>
        <v>1.052142857142857</v>
      </c>
      <c r="R3260">
        <f t="shared" si="202"/>
        <v>98.2</v>
      </c>
      <c r="S3260" s="16">
        <f t="shared" si="200"/>
        <v>41982.887280092589</v>
      </c>
      <c r="T3260">
        <f t="shared" si="203"/>
        <v>2014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8315</v>
      </c>
      <c r="P3261" t="s">
        <v>8316</v>
      </c>
      <c r="Q3261" s="11">
        <f t="shared" si="201"/>
        <v>1.0616782608695652</v>
      </c>
      <c r="R3261">
        <f t="shared" si="202"/>
        <v>251.74</v>
      </c>
      <c r="S3261" s="16">
        <f t="shared" si="200"/>
        <v>42614.760937500003</v>
      </c>
      <c r="T3261">
        <f t="shared" si="203"/>
        <v>2016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8315</v>
      </c>
      <c r="P3262" t="s">
        <v>8316</v>
      </c>
      <c r="Q3262" s="11">
        <f t="shared" si="201"/>
        <v>1.0924</v>
      </c>
      <c r="R3262">
        <f t="shared" si="202"/>
        <v>74.819999999999993</v>
      </c>
      <c r="S3262" s="16">
        <f t="shared" si="200"/>
        <v>42303.672662037032</v>
      </c>
      <c r="T3262">
        <f t="shared" si="203"/>
        <v>2015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8315</v>
      </c>
      <c r="P3263" t="s">
        <v>8316</v>
      </c>
      <c r="Q3263" s="11">
        <f t="shared" si="201"/>
        <v>1.0045454545454546</v>
      </c>
      <c r="R3263">
        <f t="shared" si="202"/>
        <v>67.650000000000006</v>
      </c>
      <c r="S3263" s="16">
        <f t="shared" si="200"/>
        <v>42171.725416666668</v>
      </c>
      <c r="T3263">
        <f t="shared" si="203"/>
        <v>2015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8315</v>
      </c>
      <c r="P3264" t="s">
        <v>8316</v>
      </c>
      <c r="Q3264" s="11">
        <f t="shared" si="201"/>
        <v>1.0304098360655738</v>
      </c>
      <c r="R3264">
        <f t="shared" si="202"/>
        <v>93.81</v>
      </c>
      <c r="S3264" s="16">
        <f t="shared" si="200"/>
        <v>41964.315532407403</v>
      </c>
      <c r="T3264">
        <f t="shared" si="203"/>
        <v>2014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8315</v>
      </c>
      <c r="P3265" t="s">
        <v>8316</v>
      </c>
      <c r="Q3265" s="11">
        <f t="shared" si="201"/>
        <v>1.121664</v>
      </c>
      <c r="R3265">
        <f t="shared" si="202"/>
        <v>41.24</v>
      </c>
      <c r="S3265" s="16">
        <f t="shared" si="200"/>
        <v>42284.516064814816</v>
      </c>
      <c r="T3265">
        <f t="shared" si="203"/>
        <v>2015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8315</v>
      </c>
      <c r="P3266" t="s">
        <v>8316</v>
      </c>
      <c r="Q3266" s="11">
        <f t="shared" si="201"/>
        <v>1.03</v>
      </c>
      <c r="R3266">
        <f t="shared" si="202"/>
        <v>52.55</v>
      </c>
      <c r="S3266" s="16">
        <f t="shared" ref="S3266:S3329" si="204">(((J3266/60)/60)/24)+DATE(1970,1,1)</f>
        <v>42016.800208333334</v>
      </c>
      <c r="T3266">
        <f t="shared" si="203"/>
        <v>2015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8315</v>
      </c>
      <c r="P3267" t="s">
        <v>8316</v>
      </c>
      <c r="Q3267" s="11">
        <f t="shared" ref="Q3267:Q3330" si="205">E3267/D3267</f>
        <v>1.64</v>
      </c>
      <c r="R3267">
        <f t="shared" ref="R3267:R3330" si="206">IFERROR(ROUND(E3267/L3267,2),0)</f>
        <v>70.290000000000006</v>
      </c>
      <c r="S3267" s="16">
        <f t="shared" si="204"/>
        <v>42311.711979166663</v>
      </c>
      <c r="T3267">
        <f t="shared" ref="T3267:T3330" si="207">YEAR(S3267)</f>
        <v>2015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8315</v>
      </c>
      <c r="P3268" t="s">
        <v>8316</v>
      </c>
      <c r="Q3268" s="11">
        <f t="shared" si="205"/>
        <v>1.3128333333333333</v>
      </c>
      <c r="R3268">
        <f t="shared" si="206"/>
        <v>48.33</v>
      </c>
      <c r="S3268" s="16">
        <f t="shared" si="204"/>
        <v>42136.536134259266</v>
      </c>
      <c r="T3268">
        <f t="shared" si="207"/>
        <v>2015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8315</v>
      </c>
      <c r="P3269" t="s">
        <v>8316</v>
      </c>
      <c r="Q3269" s="11">
        <f t="shared" si="205"/>
        <v>1.0209999999999999</v>
      </c>
      <c r="R3269">
        <f t="shared" si="206"/>
        <v>53.18</v>
      </c>
      <c r="S3269" s="16">
        <f t="shared" si="204"/>
        <v>42172.757638888885</v>
      </c>
      <c r="T3269">
        <f t="shared" si="207"/>
        <v>2015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8315</v>
      </c>
      <c r="P3270" t="s">
        <v>8316</v>
      </c>
      <c r="Q3270" s="11">
        <f t="shared" si="205"/>
        <v>1.28</v>
      </c>
      <c r="R3270">
        <f t="shared" si="206"/>
        <v>60.95</v>
      </c>
      <c r="S3270" s="16">
        <f t="shared" si="204"/>
        <v>42590.90425925926</v>
      </c>
      <c r="T3270">
        <f t="shared" si="207"/>
        <v>2016</v>
      </c>
    </row>
    <row r="3271" spans="1:20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8315</v>
      </c>
      <c r="P3271" t="s">
        <v>8316</v>
      </c>
      <c r="Q3271" s="11">
        <f t="shared" si="205"/>
        <v>1.0149999999999999</v>
      </c>
      <c r="R3271">
        <f t="shared" si="206"/>
        <v>116</v>
      </c>
      <c r="S3271" s="16">
        <f t="shared" si="204"/>
        <v>42137.395798611105</v>
      </c>
      <c r="T3271">
        <f t="shared" si="207"/>
        <v>2015</v>
      </c>
    </row>
    <row r="3272" spans="1:20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8315</v>
      </c>
      <c r="P3272" t="s">
        <v>8316</v>
      </c>
      <c r="Q3272" s="11">
        <f t="shared" si="205"/>
        <v>1.0166666666666666</v>
      </c>
      <c r="R3272">
        <f t="shared" si="206"/>
        <v>61</v>
      </c>
      <c r="S3272" s="16">
        <f t="shared" si="204"/>
        <v>42167.533159722225</v>
      </c>
      <c r="T3272">
        <f t="shared" si="207"/>
        <v>2015</v>
      </c>
    </row>
    <row r="3273" spans="1:20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8315</v>
      </c>
      <c r="P3273" t="s">
        <v>8316</v>
      </c>
      <c r="Q3273" s="11">
        <f t="shared" si="205"/>
        <v>1.3</v>
      </c>
      <c r="R3273">
        <f t="shared" si="206"/>
        <v>38.24</v>
      </c>
      <c r="S3273" s="16">
        <f t="shared" si="204"/>
        <v>41915.437210648146</v>
      </c>
      <c r="T3273">
        <f t="shared" si="207"/>
        <v>2014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8315</v>
      </c>
      <c r="P3274" t="s">
        <v>8316</v>
      </c>
      <c r="Q3274" s="11">
        <f t="shared" si="205"/>
        <v>1.5443</v>
      </c>
      <c r="R3274">
        <f t="shared" si="206"/>
        <v>106.5</v>
      </c>
      <c r="S3274" s="16">
        <f t="shared" si="204"/>
        <v>42284.500104166669</v>
      </c>
      <c r="T3274">
        <f t="shared" si="207"/>
        <v>2015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8315</v>
      </c>
      <c r="P3275" t="s">
        <v>8316</v>
      </c>
      <c r="Q3275" s="11">
        <f t="shared" si="205"/>
        <v>1.0740000000000001</v>
      </c>
      <c r="R3275">
        <f t="shared" si="206"/>
        <v>204.57</v>
      </c>
      <c r="S3275" s="16">
        <f t="shared" si="204"/>
        <v>42611.801412037035</v>
      </c>
      <c r="T3275">
        <f t="shared" si="207"/>
        <v>2016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8315</v>
      </c>
      <c r="P3276" t="s">
        <v>8316</v>
      </c>
      <c r="Q3276" s="11">
        <f t="shared" si="205"/>
        <v>1.0132258064516129</v>
      </c>
      <c r="R3276">
        <f t="shared" si="206"/>
        <v>54.91</v>
      </c>
      <c r="S3276" s="16">
        <f t="shared" si="204"/>
        <v>42400.704537037032</v>
      </c>
      <c r="T3276">
        <f t="shared" si="207"/>
        <v>2016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8315</v>
      </c>
      <c r="P3277" t="s">
        <v>8316</v>
      </c>
      <c r="Q3277" s="11">
        <f t="shared" si="205"/>
        <v>1.0027777777777778</v>
      </c>
      <c r="R3277">
        <f t="shared" si="206"/>
        <v>150.41999999999999</v>
      </c>
      <c r="S3277" s="16">
        <f t="shared" si="204"/>
        <v>42017.88045138889</v>
      </c>
      <c r="T3277">
        <f t="shared" si="207"/>
        <v>2015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8315</v>
      </c>
      <c r="P3278" t="s">
        <v>8316</v>
      </c>
      <c r="Q3278" s="11">
        <f t="shared" si="205"/>
        <v>1.1684444444444444</v>
      </c>
      <c r="R3278">
        <f t="shared" si="206"/>
        <v>52.58</v>
      </c>
      <c r="S3278" s="16">
        <f t="shared" si="204"/>
        <v>42426.949988425928</v>
      </c>
      <c r="T3278">
        <f t="shared" si="207"/>
        <v>2016</v>
      </c>
    </row>
    <row r="3279" spans="1:20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8315</v>
      </c>
      <c r="P3279" t="s">
        <v>8316</v>
      </c>
      <c r="Q3279" s="11">
        <f t="shared" si="205"/>
        <v>1.0860000000000001</v>
      </c>
      <c r="R3279">
        <f t="shared" si="206"/>
        <v>54.3</v>
      </c>
      <c r="S3279" s="16">
        <f t="shared" si="204"/>
        <v>41931.682939814818</v>
      </c>
      <c r="T3279">
        <f t="shared" si="207"/>
        <v>2014</v>
      </c>
    </row>
    <row r="3280" spans="1:20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8315</v>
      </c>
      <c r="P3280" t="s">
        <v>8316</v>
      </c>
      <c r="Q3280" s="11">
        <f t="shared" si="205"/>
        <v>1.034</v>
      </c>
      <c r="R3280">
        <f t="shared" si="206"/>
        <v>76.03</v>
      </c>
      <c r="S3280" s="16">
        <f t="shared" si="204"/>
        <v>42124.848414351851</v>
      </c>
      <c r="T3280">
        <f t="shared" si="207"/>
        <v>2015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8315</v>
      </c>
      <c r="P3281" t="s">
        <v>8316</v>
      </c>
      <c r="Q3281" s="11">
        <f t="shared" si="205"/>
        <v>1.1427586206896552</v>
      </c>
      <c r="R3281">
        <f t="shared" si="206"/>
        <v>105.21</v>
      </c>
      <c r="S3281" s="16">
        <f t="shared" si="204"/>
        <v>42431.102534722217</v>
      </c>
      <c r="T3281">
        <f t="shared" si="207"/>
        <v>2016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8315</v>
      </c>
      <c r="P3282" t="s">
        <v>8316</v>
      </c>
      <c r="Q3282" s="11">
        <f t="shared" si="205"/>
        <v>1.03</v>
      </c>
      <c r="R3282">
        <f t="shared" si="206"/>
        <v>68.67</v>
      </c>
      <c r="S3282" s="16">
        <f t="shared" si="204"/>
        <v>42121.756921296299</v>
      </c>
      <c r="T3282">
        <f t="shared" si="207"/>
        <v>2015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8315</v>
      </c>
      <c r="P3283" t="s">
        <v>8316</v>
      </c>
      <c r="Q3283" s="11">
        <f t="shared" si="205"/>
        <v>1.216</v>
      </c>
      <c r="R3283">
        <f t="shared" si="206"/>
        <v>129.36000000000001</v>
      </c>
      <c r="S3283" s="16">
        <f t="shared" si="204"/>
        <v>42219.019733796296</v>
      </c>
      <c r="T3283">
        <f t="shared" si="207"/>
        <v>2015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8315</v>
      </c>
      <c r="P3284" t="s">
        <v>8316</v>
      </c>
      <c r="Q3284" s="11">
        <f t="shared" si="205"/>
        <v>1.026467741935484</v>
      </c>
      <c r="R3284">
        <f t="shared" si="206"/>
        <v>134.26</v>
      </c>
      <c r="S3284" s="16">
        <f t="shared" si="204"/>
        <v>42445.19430555556</v>
      </c>
      <c r="T3284">
        <f t="shared" si="207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8315</v>
      </c>
      <c r="P3285" t="s">
        <v>8316</v>
      </c>
      <c r="Q3285" s="11">
        <f t="shared" si="205"/>
        <v>1.0475000000000001</v>
      </c>
      <c r="R3285">
        <f t="shared" si="206"/>
        <v>17.829999999999998</v>
      </c>
      <c r="S3285" s="16">
        <f t="shared" si="204"/>
        <v>42379.74418981481</v>
      </c>
      <c r="T3285">
        <f t="shared" si="207"/>
        <v>2016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8315</v>
      </c>
      <c r="P3286" t="s">
        <v>8316</v>
      </c>
      <c r="Q3286" s="11">
        <f t="shared" si="205"/>
        <v>1.016</v>
      </c>
      <c r="R3286">
        <f t="shared" si="206"/>
        <v>203.2</v>
      </c>
      <c r="S3286" s="16">
        <f t="shared" si="204"/>
        <v>42380.884872685187</v>
      </c>
      <c r="T3286">
        <f t="shared" si="207"/>
        <v>2016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8315</v>
      </c>
      <c r="P3287" t="s">
        <v>8316</v>
      </c>
      <c r="Q3287" s="11">
        <f t="shared" si="205"/>
        <v>1.1210242048409682</v>
      </c>
      <c r="R3287">
        <f t="shared" si="206"/>
        <v>69.19</v>
      </c>
      <c r="S3287" s="16">
        <f t="shared" si="204"/>
        <v>42762.942430555559</v>
      </c>
      <c r="T3287">
        <f t="shared" si="207"/>
        <v>2017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8315</v>
      </c>
      <c r="P3288" t="s">
        <v>8316</v>
      </c>
      <c r="Q3288" s="11">
        <f t="shared" si="205"/>
        <v>1.0176666666666667</v>
      </c>
      <c r="R3288">
        <f t="shared" si="206"/>
        <v>125.12</v>
      </c>
      <c r="S3288" s="16">
        <f t="shared" si="204"/>
        <v>42567.840069444443</v>
      </c>
      <c r="T3288">
        <f t="shared" si="207"/>
        <v>2016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8315</v>
      </c>
      <c r="P3289" t="s">
        <v>8316</v>
      </c>
      <c r="Q3289" s="11">
        <f t="shared" si="205"/>
        <v>1</v>
      </c>
      <c r="R3289">
        <f t="shared" si="206"/>
        <v>73.53</v>
      </c>
      <c r="S3289" s="16">
        <f t="shared" si="204"/>
        <v>42311.750324074077</v>
      </c>
      <c r="T3289">
        <f t="shared" si="207"/>
        <v>2015</v>
      </c>
    </row>
    <row r="3290" spans="1:20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8315</v>
      </c>
      <c r="P3290" t="s">
        <v>8316</v>
      </c>
      <c r="Q3290" s="11">
        <f t="shared" si="205"/>
        <v>1.0026489999999999</v>
      </c>
      <c r="R3290">
        <f t="shared" si="206"/>
        <v>48.44</v>
      </c>
      <c r="S3290" s="16">
        <f t="shared" si="204"/>
        <v>42505.774479166663</v>
      </c>
      <c r="T3290">
        <f t="shared" si="207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8315</v>
      </c>
      <c r="P3291" t="s">
        <v>8316</v>
      </c>
      <c r="Q3291" s="11">
        <f t="shared" si="205"/>
        <v>1.3304200000000002</v>
      </c>
      <c r="R3291">
        <f t="shared" si="206"/>
        <v>26.61</v>
      </c>
      <c r="S3291" s="16">
        <f t="shared" si="204"/>
        <v>42758.368078703701</v>
      </c>
      <c r="T3291">
        <f t="shared" si="207"/>
        <v>2017</v>
      </c>
    </row>
    <row r="3292" spans="1:20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8315</v>
      </c>
      <c r="P3292" t="s">
        <v>8316</v>
      </c>
      <c r="Q3292" s="11">
        <f t="shared" si="205"/>
        <v>1.212</v>
      </c>
      <c r="R3292">
        <f t="shared" si="206"/>
        <v>33.67</v>
      </c>
      <c r="S3292" s="16">
        <f t="shared" si="204"/>
        <v>42775.51494212963</v>
      </c>
      <c r="T3292">
        <f t="shared" si="207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8315</v>
      </c>
      <c r="P3293" t="s">
        <v>8316</v>
      </c>
      <c r="Q3293" s="11">
        <f t="shared" si="205"/>
        <v>1.1399999999999999</v>
      </c>
      <c r="R3293">
        <f t="shared" si="206"/>
        <v>40.71</v>
      </c>
      <c r="S3293" s="16">
        <f t="shared" si="204"/>
        <v>42232.702546296292</v>
      </c>
      <c r="T3293">
        <f t="shared" si="207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8315</v>
      </c>
      <c r="P3294" t="s">
        <v>8316</v>
      </c>
      <c r="Q3294" s="11">
        <f t="shared" si="205"/>
        <v>2.8613861386138613</v>
      </c>
      <c r="R3294">
        <f t="shared" si="206"/>
        <v>19.27</v>
      </c>
      <c r="S3294" s="16">
        <f t="shared" si="204"/>
        <v>42282.770231481481</v>
      </c>
      <c r="T3294">
        <f t="shared" si="207"/>
        <v>2015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8315</v>
      </c>
      <c r="P3295" t="s">
        <v>8316</v>
      </c>
      <c r="Q3295" s="11">
        <f t="shared" si="205"/>
        <v>1.7044444444444444</v>
      </c>
      <c r="R3295">
        <f t="shared" si="206"/>
        <v>84.29</v>
      </c>
      <c r="S3295" s="16">
        <f t="shared" si="204"/>
        <v>42768.425370370373</v>
      </c>
      <c r="T3295">
        <f t="shared" si="207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8315</v>
      </c>
      <c r="P3296" t="s">
        <v>8316</v>
      </c>
      <c r="Q3296" s="11">
        <f t="shared" si="205"/>
        <v>1.1833333333333333</v>
      </c>
      <c r="R3296">
        <f t="shared" si="206"/>
        <v>29.58</v>
      </c>
      <c r="S3296" s="16">
        <f t="shared" si="204"/>
        <v>42141.541134259256</v>
      </c>
      <c r="T3296">
        <f t="shared" si="207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8315</v>
      </c>
      <c r="P3297" t="s">
        <v>8316</v>
      </c>
      <c r="Q3297" s="11">
        <f t="shared" si="205"/>
        <v>1.0285857142857142</v>
      </c>
      <c r="R3297">
        <f t="shared" si="206"/>
        <v>26.67</v>
      </c>
      <c r="S3297" s="16">
        <f t="shared" si="204"/>
        <v>42609.442465277782</v>
      </c>
      <c r="T3297">
        <f t="shared" si="207"/>
        <v>2016</v>
      </c>
    </row>
    <row r="3298" spans="1:20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8315</v>
      </c>
      <c r="P3298" t="s">
        <v>8316</v>
      </c>
      <c r="Q3298" s="11">
        <f t="shared" si="205"/>
        <v>1.4406666666666668</v>
      </c>
      <c r="R3298">
        <f t="shared" si="206"/>
        <v>45.98</v>
      </c>
      <c r="S3298" s="16">
        <f t="shared" si="204"/>
        <v>42309.756620370375</v>
      </c>
      <c r="T3298">
        <f t="shared" si="207"/>
        <v>2015</v>
      </c>
    </row>
    <row r="3299" spans="1:20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8315</v>
      </c>
      <c r="P3299" t="s">
        <v>8316</v>
      </c>
      <c r="Q3299" s="11">
        <f t="shared" si="205"/>
        <v>1.0007272727272727</v>
      </c>
      <c r="R3299">
        <f t="shared" si="206"/>
        <v>125.09</v>
      </c>
      <c r="S3299" s="16">
        <f t="shared" si="204"/>
        <v>42193.771481481483</v>
      </c>
      <c r="T3299">
        <f t="shared" si="207"/>
        <v>2015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8315</v>
      </c>
      <c r="P3300" t="s">
        <v>8316</v>
      </c>
      <c r="Q3300" s="11">
        <f t="shared" si="205"/>
        <v>1.0173000000000001</v>
      </c>
      <c r="R3300">
        <f t="shared" si="206"/>
        <v>141.29</v>
      </c>
      <c r="S3300" s="16">
        <f t="shared" si="204"/>
        <v>42239.957962962959</v>
      </c>
      <c r="T3300">
        <f t="shared" si="207"/>
        <v>2015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8315</v>
      </c>
      <c r="P3301" t="s">
        <v>8316</v>
      </c>
      <c r="Q3301" s="11">
        <f t="shared" si="205"/>
        <v>1.1619999999999999</v>
      </c>
      <c r="R3301">
        <f t="shared" si="206"/>
        <v>55.33</v>
      </c>
      <c r="S3301" s="16">
        <f t="shared" si="204"/>
        <v>42261.917395833334</v>
      </c>
      <c r="T3301">
        <f t="shared" si="207"/>
        <v>2015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8315</v>
      </c>
      <c r="P3302" t="s">
        <v>8316</v>
      </c>
      <c r="Q3302" s="11">
        <f t="shared" si="205"/>
        <v>1.3616666666666666</v>
      </c>
      <c r="R3302">
        <f t="shared" si="206"/>
        <v>46.42</v>
      </c>
      <c r="S3302" s="16">
        <f t="shared" si="204"/>
        <v>42102.743773148148</v>
      </c>
      <c r="T3302">
        <f t="shared" si="207"/>
        <v>2015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8315</v>
      </c>
      <c r="P3303" t="s">
        <v>8316</v>
      </c>
      <c r="Q3303" s="11">
        <f t="shared" si="205"/>
        <v>1.3346666666666667</v>
      </c>
      <c r="R3303">
        <f t="shared" si="206"/>
        <v>57.2</v>
      </c>
      <c r="S3303" s="16">
        <f t="shared" si="204"/>
        <v>42538.73583333334</v>
      </c>
      <c r="T3303">
        <f t="shared" si="207"/>
        <v>2016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8315</v>
      </c>
      <c r="P3304" t="s">
        <v>8316</v>
      </c>
      <c r="Q3304" s="11">
        <f t="shared" si="205"/>
        <v>1.0339285714285715</v>
      </c>
      <c r="R3304">
        <f t="shared" si="206"/>
        <v>173.7</v>
      </c>
      <c r="S3304" s="16">
        <f t="shared" si="204"/>
        <v>42681.35157407407</v>
      </c>
      <c r="T3304">
        <f t="shared" si="207"/>
        <v>2016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8315</v>
      </c>
      <c r="P3305" t="s">
        <v>8316</v>
      </c>
      <c r="Q3305" s="11">
        <f t="shared" si="205"/>
        <v>1.1588888888888889</v>
      </c>
      <c r="R3305">
        <f t="shared" si="206"/>
        <v>59.6</v>
      </c>
      <c r="S3305" s="16">
        <f t="shared" si="204"/>
        <v>42056.65143518518</v>
      </c>
      <c r="T3305">
        <f t="shared" si="207"/>
        <v>2015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8315</v>
      </c>
      <c r="P3306" t="s">
        <v>8316</v>
      </c>
      <c r="Q3306" s="11">
        <f t="shared" si="205"/>
        <v>1.0451666666666666</v>
      </c>
      <c r="R3306">
        <f t="shared" si="206"/>
        <v>89.59</v>
      </c>
      <c r="S3306" s="16">
        <f t="shared" si="204"/>
        <v>42696.624444444446</v>
      </c>
      <c r="T3306">
        <f t="shared" si="207"/>
        <v>2016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8315</v>
      </c>
      <c r="P3307" t="s">
        <v>8316</v>
      </c>
      <c r="Q3307" s="11">
        <f t="shared" si="205"/>
        <v>1.0202500000000001</v>
      </c>
      <c r="R3307">
        <f t="shared" si="206"/>
        <v>204.05</v>
      </c>
      <c r="S3307" s="16">
        <f t="shared" si="204"/>
        <v>42186.855879629627</v>
      </c>
      <c r="T3307">
        <f t="shared" si="207"/>
        <v>2015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8315</v>
      </c>
      <c r="P3308" t="s">
        <v>8316</v>
      </c>
      <c r="Q3308" s="11">
        <f t="shared" si="205"/>
        <v>1.7533333333333334</v>
      </c>
      <c r="R3308">
        <f t="shared" si="206"/>
        <v>48.7</v>
      </c>
      <c r="S3308" s="16">
        <f t="shared" si="204"/>
        <v>42493.219236111108</v>
      </c>
      <c r="T3308">
        <f t="shared" si="207"/>
        <v>2016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8315</v>
      </c>
      <c r="P3309" t="s">
        <v>8316</v>
      </c>
      <c r="Q3309" s="11">
        <f t="shared" si="205"/>
        <v>1.0668</v>
      </c>
      <c r="R3309">
        <f t="shared" si="206"/>
        <v>53.34</v>
      </c>
      <c r="S3309" s="16">
        <f t="shared" si="204"/>
        <v>42475.057164351849</v>
      </c>
      <c r="T3309">
        <f t="shared" si="207"/>
        <v>2016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8315</v>
      </c>
      <c r="P3310" t="s">
        <v>8316</v>
      </c>
      <c r="Q3310" s="11">
        <f t="shared" si="205"/>
        <v>1.2228571428571429</v>
      </c>
      <c r="R3310">
        <f t="shared" si="206"/>
        <v>75.09</v>
      </c>
      <c r="S3310" s="16">
        <f t="shared" si="204"/>
        <v>42452.876909722225</v>
      </c>
      <c r="T3310">
        <f t="shared" si="207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8315</v>
      </c>
      <c r="P3311" t="s">
        <v>8316</v>
      </c>
      <c r="Q3311" s="11">
        <f t="shared" si="205"/>
        <v>1.5942857142857143</v>
      </c>
      <c r="R3311">
        <f t="shared" si="206"/>
        <v>18</v>
      </c>
      <c r="S3311" s="16">
        <f t="shared" si="204"/>
        <v>42628.650208333333</v>
      </c>
      <c r="T3311">
        <f t="shared" si="207"/>
        <v>2016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8315</v>
      </c>
      <c r="P3312" t="s">
        <v>8316</v>
      </c>
      <c r="Q3312" s="11">
        <f t="shared" si="205"/>
        <v>1.0007692307692309</v>
      </c>
      <c r="R3312">
        <f t="shared" si="206"/>
        <v>209.84</v>
      </c>
      <c r="S3312" s="16">
        <f t="shared" si="204"/>
        <v>42253.928530092591</v>
      </c>
      <c r="T3312">
        <f t="shared" si="207"/>
        <v>2015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8315</v>
      </c>
      <c r="P3313" t="s">
        <v>8316</v>
      </c>
      <c r="Q3313" s="11">
        <f t="shared" si="205"/>
        <v>1.0984</v>
      </c>
      <c r="R3313">
        <f t="shared" si="206"/>
        <v>61.02</v>
      </c>
      <c r="S3313" s="16">
        <f t="shared" si="204"/>
        <v>42264.29178240741</v>
      </c>
      <c r="T3313">
        <f t="shared" si="207"/>
        <v>2015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8315</v>
      </c>
      <c r="P3314" t="s">
        <v>8316</v>
      </c>
      <c r="Q3314" s="11">
        <f t="shared" si="205"/>
        <v>1.0004</v>
      </c>
      <c r="R3314">
        <f t="shared" si="206"/>
        <v>61</v>
      </c>
      <c r="S3314" s="16">
        <f t="shared" si="204"/>
        <v>42664.809560185182</v>
      </c>
      <c r="T3314">
        <f t="shared" si="207"/>
        <v>2016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8315</v>
      </c>
      <c r="P3315" t="s">
        <v>8316</v>
      </c>
      <c r="Q3315" s="11">
        <f t="shared" si="205"/>
        <v>1.1605000000000001</v>
      </c>
      <c r="R3315">
        <f t="shared" si="206"/>
        <v>80.03</v>
      </c>
      <c r="S3315" s="16">
        <f t="shared" si="204"/>
        <v>42382.244409722218</v>
      </c>
      <c r="T3315">
        <f t="shared" si="207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8315</v>
      </c>
      <c r="P3316" t="s">
        <v>8316</v>
      </c>
      <c r="Q3316" s="11">
        <f t="shared" si="205"/>
        <v>2.1074999999999999</v>
      </c>
      <c r="R3316">
        <f t="shared" si="206"/>
        <v>29.07</v>
      </c>
      <c r="S3316" s="16">
        <f t="shared" si="204"/>
        <v>42105.267488425925</v>
      </c>
      <c r="T3316">
        <f t="shared" si="207"/>
        <v>2015</v>
      </c>
    </row>
    <row r="3317" spans="1:20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8315</v>
      </c>
      <c r="P3317" t="s">
        <v>8316</v>
      </c>
      <c r="Q3317" s="11">
        <f t="shared" si="205"/>
        <v>1.1000000000000001</v>
      </c>
      <c r="R3317">
        <f t="shared" si="206"/>
        <v>49.44</v>
      </c>
      <c r="S3317" s="16">
        <f t="shared" si="204"/>
        <v>42466.303715277783</v>
      </c>
      <c r="T3317">
        <f t="shared" si="207"/>
        <v>2016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8315</v>
      </c>
      <c r="P3318" t="s">
        <v>8316</v>
      </c>
      <c r="Q3318" s="11">
        <f t="shared" si="205"/>
        <v>1.0008673425918038</v>
      </c>
      <c r="R3318">
        <f t="shared" si="206"/>
        <v>93.98</v>
      </c>
      <c r="S3318" s="16">
        <f t="shared" si="204"/>
        <v>41826.871238425927</v>
      </c>
      <c r="T3318">
        <f t="shared" si="207"/>
        <v>2014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8315</v>
      </c>
      <c r="P3319" t="s">
        <v>8316</v>
      </c>
      <c r="Q3319" s="11">
        <f t="shared" si="205"/>
        <v>1.0619047619047619</v>
      </c>
      <c r="R3319">
        <f t="shared" si="206"/>
        <v>61.94</v>
      </c>
      <c r="S3319" s="16">
        <f t="shared" si="204"/>
        <v>42499.039629629624</v>
      </c>
      <c r="T3319">
        <f t="shared" si="207"/>
        <v>2016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8315</v>
      </c>
      <c r="P3320" t="s">
        <v>8316</v>
      </c>
      <c r="Q3320" s="11">
        <f t="shared" si="205"/>
        <v>1.256</v>
      </c>
      <c r="R3320">
        <f t="shared" si="206"/>
        <v>78.5</v>
      </c>
      <c r="S3320" s="16">
        <f t="shared" si="204"/>
        <v>42431.302002314813</v>
      </c>
      <c r="T3320">
        <f t="shared" si="207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8315</v>
      </c>
      <c r="P3321" t="s">
        <v>8316</v>
      </c>
      <c r="Q3321" s="11">
        <f t="shared" si="205"/>
        <v>1.08</v>
      </c>
      <c r="R3321">
        <f t="shared" si="206"/>
        <v>33.75</v>
      </c>
      <c r="S3321" s="16">
        <f t="shared" si="204"/>
        <v>41990.585486111115</v>
      </c>
      <c r="T3321">
        <f t="shared" si="207"/>
        <v>2014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8315</v>
      </c>
      <c r="P3322" t="s">
        <v>8316</v>
      </c>
      <c r="Q3322" s="11">
        <f t="shared" si="205"/>
        <v>1.01</v>
      </c>
      <c r="R3322">
        <f t="shared" si="206"/>
        <v>66.45</v>
      </c>
      <c r="S3322" s="16">
        <f t="shared" si="204"/>
        <v>42513.045798611114</v>
      </c>
      <c r="T3322">
        <f t="shared" si="207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8315</v>
      </c>
      <c r="P3323" t="s">
        <v>8316</v>
      </c>
      <c r="Q3323" s="11">
        <f t="shared" si="205"/>
        <v>1.0740000000000001</v>
      </c>
      <c r="R3323">
        <f t="shared" si="206"/>
        <v>35.799999999999997</v>
      </c>
      <c r="S3323" s="16">
        <f t="shared" si="204"/>
        <v>41914.100289351853</v>
      </c>
      <c r="T3323">
        <f t="shared" si="207"/>
        <v>2014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8315</v>
      </c>
      <c r="P3324" t="s">
        <v>8316</v>
      </c>
      <c r="Q3324" s="11">
        <f t="shared" si="205"/>
        <v>1.0151515151515151</v>
      </c>
      <c r="R3324">
        <f t="shared" si="206"/>
        <v>145.65</v>
      </c>
      <c r="S3324" s="16">
        <f t="shared" si="204"/>
        <v>42521.010370370372</v>
      </c>
      <c r="T3324">
        <f t="shared" si="207"/>
        <v>2016</v>
      </c>
    </row>
    <row r="3325" spans="1:20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8315</v>
      </c>
      <c r="P3325" t="s">
        <v>8316</v>
      </c>
      <c r="Q3325" s="11">
        <f t="shared" si="205"/>
        <v>1.2589999999999999</v>
      </c>
      <c r="R3325">
        <f t="shared" si="206"/>
        <v>25.69</v>
      </c>
      <c r="S3325" s="16">
        <f t="shared" si="204"/>
        <v>42608.36583333333</v>
      </c>
      <c r="T3325">
        <f t="shared" si="207"/>
        <v>2016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8315</v>
      </c>
      <c r="P3326" t="s">
        <v>8316</v>
      </c>
      <c r="Q3326" s="11">
        <f t="shared" si="205"/>
        <v>1.0166666666666666</v>
      </c>
      <c r="R3326">
        <f t="shared" si="206"/>
        <v>152.5</v>
      </c>
      <c r="S3326" s="16">
        <f t="shared" si="204"/>
        <v>42512.58321759259</v>
      </c>
      <c r="T3326">
        <f t="shared" si="207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8315</v>
      </c>
      <c r="P3327" t="s">
        <v>8316</v>
      </c>
      <c r="Q3327" s="11">
        <f t="shared" si="205"/>
        <v>1.125</v>
      </c>
      <c r="R3327">
        <f t="shared" si="206"/>
        <v>30</v>
      </c>
      <c r="S3327" s="16">
        <f t="shared" si="204"/>
        <v>42064.785613425927</v>
      </c>
      <c r="T3327">
        <f t="shared" si="207"/>
        <v>2015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8315</v>
      </c>
      <c r="P3328" t="s">
        <v>8316</v>
      </c>
      <c r="Q3328" s="11">
        <f t="shared" si="205"/>
        <v>1.0137499999999999</v>
      </c>
      <c r="R3328">
        <f t="shared" si="206"/>
        <v>142.28</v>
      </c>
      <c r="S3328" s="16">
        <f t="shared" si="204"/>
        <v>42041.714178240742</v>
      </c>
      <c r="T3328">
        <f t="shared" si="207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8315</v>
      </c>
      <c r="P3329" t="s">
        <v>8316</v>
      </c>
      <c r="Q3329" s="11">
        <f t="shared" si="205"/>
        <v>1.0125</v>
      </c>
      <c r="R3329">
        <f t="shared" si="206"/>
        <v>24.55</v>
      </c>
      <c r="S3329" s="16">
        <f t="shared" si="204"/>
        <v>42468.374606481477</v>
      </c>
      <c r="T3329">
        <f t="shared" si="207"/>
        <v>2016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8315</v>
      </c>
      <c r="P3330" t="s">
        <v>8316</v>
      </c>
      <c r="Q3330" s="11">
        <f t="shared" si="205"/>
        <v>1.4638888888888888</v>
      </c>
      <c r="R3330">
        <f t="shared" si="206"/>
        <v>292.77999999999997</v>
      </c>
      <c r="S3330" s="16">
        <f t="shared" ref="S3330:S3393" si="208">(((J3330/60)/60)/24)+DATE(1970,1,1)</f>
        <v>41822.57503472222</v>
      </c>
      <c r="T3330">
        <f t="shared" si="207"/>
        <v>2014</v>
      </c>
    </row>
    <row r="3331" spans="1:20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8315</v>
      </c>
      <c r="P3331" t="s">
        <v>8316</v>
      </c>
      <c r="Q3331" s="11">
        <f t="shared" ref="Q3331:Q3394" si="209">E3331/D3331</f>
        <v>1.1679999999999999</v>
      </c>
      <c r="R3331">
        <f t="shared" ref="R3331:R3394" si="210">IFERROR(ROUND(E3331/L3331,2),0)</f>
        <v>44.92</v>
      </c>
      <c r="S3331" s="16">
        <f t="shared" si="208"/>
        <v>41837.323009259257</v>
      </c>
      <c r="T3331">
        <f t="shared" ref="T3331:T3394" si="211">YEAR(S3331)</f>
        <v>2014</v>
      </c>
    </row>
    <row r="3332" spans="1:20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8315</v>
      </c>
      <c r="P3332" t="s">
        <v>8316</v>
      </c>
      <c r="Q3332" s="11">
        <f t="shared" si="209"/>
        <v>1.0626666666666666</v>
      </c>
      <c r="R3332">
        <f t="shared" si="210"/>
        <v>23.1</v>
      </c>
      <c r="S3332" s="16">
        <f t="shared" si="208"/>
        <v>42065.887361111112</v>
      </c>
      <c r="T3332">
        <f t="shared" si="211"/>
        <v>2015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8315</v>
      </c>
      <c r="P3333" t="s">
        <v>8316</v>
      </c>
      <c r="Q3333" s="11">
        <f t="shared" si="209"/>
        <v>1.0451999999999999</v>
      </c>
      <c r="R3333">
        <f t="shared" si="210"/>
        <v>80.400000000000006</v>
      </c>
      <c r="S3333" s="16">
        <f t="shared" si="208"/>
        <v>42248.697754629626</v>
      </c>
      <c r="T3333">
        <f t="shared" si="211"/>
        <v>2015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8315</v>
      </c>
      <c r="P3334" t="s">
        <v>8316</v>
      </c>
      <c r="Q3334" s="11">
        <f t="shared" si="209"/>
        <v>1</v>
      </c>
      <c r="R3334">
        <f t="shared" si="210"/>
        <v>72.290000000000006</v>
      </c>
      <c r="S3334" s="16">
        <f t="shared" si="208"/>
        <v>41809.860300925924</v>
      </c>
      <c r="T3334">
        <f t="shared" si="211"/>
        <v>2014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8315</v>
      </c>
      <c r="P3335" t="s">
        <v>8316</v>
      </c>
      <c r="Q3335" s="11">
        <f t="shared" si="209"/>
        <v>1.0457142857142858</v>
      </c>
      <c r="R3335">
        <f t="shared" si="210"/>
        <v>32.97</v>
      </c>
      <c r="S3335" s="16">
        <f t="shared" si="208"/>
        <v>42148.676851851851</v>
      </c>
      <c r="T3335">
        <f t="shared" si="211"/>
        <v>2015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8315</v>
      </c>
      <c r="P3336" t="s">
        <v>8316</v>
      </c>
      <c r="Q3336" s="11">
        <f t="shared" si="209"/>
        <v>1.3862051149573753</v>
      </c>
      <c r="R3336">
        <f t="shared" si="210"/>
        <v>116.65</v>
      </c>
      <c r="S3336" s="16">
        <f t="shared" si="208"/>
        <v>42185.521087962959</v>
      </c>
      <c r="T3336">
        <f t="shared" si="211"/>
        <v>2015</v>
      </c>
    </row>
    <row r="3337" spans="1:20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8315</v>
      </c>
      <c r="P3337" t="s">
        <v>8316</v>
      </c>
      <c r="Q3337" s="11">
        <f t="shared" si="209"/>
        <v>1.0032000000000001</v>
      </c>
      <c r="R3337">
        <f t="shared" si="210"/>
        <v>79.62</v>
      </c>
      <c r="S3337" s="16">
        <f t="shared" si="208"/>
        <v>41827.674143518518</v>
      </c>
      <c r="T3337">
        <f t="shared" si="211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8315</v>
      </c>
      <c r="P3338" t="s">
        <v>8316</v>
      </c>
      <c r="Q3338" s="11">
        <f t="shared" si="209"/>
        <v>1</v>
      </c>
      <c r="R3338">
        <f t="shared" si="210"/>
        <v>27.78</v>
      </c>
      <c r="S3338" s="16">
        <f t="shared" si="208"/>
        <v>42437.398680555561</v>
      </c>
      <c r="T3338">
        <f t="shared" si="211"/>
        <v>2016</v>
      </c>
    </row>
    <row r="3339" spans="1:20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8315</v>
      </c>
      <c r="P3339" t="s">
        <v>8316</v>
      </c>
      <c r="Q3339" s="11">
        <f t="shared" si="209"/>
        <v>1.1020000000000001</v>
      </c>
      <c r="R3339">
        <f t="shared" si="210"/>
        <v>81.03</v>
      </c>
      <c r="S3339" s="16">
        <f t="shared" si="208"/>
        <v>41901.282025462962</v>
      </c>
      <c r="T3339">
        <f t="shared" si="211"/>
        <v>2014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8315</v>
      </c>
      <c r="P3340" t="s">
        <v>8316</v>
      </c>
      <c r="Q3340" s="11">
        <f t="shared" si="209"/>
        <v>1.0218</v>
      </c>
      <c r="R3340">
        <f t="shared" si="210"/>
        <v>136.85</v>
      </c>
      <c r="S3340" s="16">
        <f t="shared" si="208"/>
        <v>42769.574999999997</v>
      </c>
      <c r="T3340">
        <f t="shared" si="211"/>
        <v>2017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8315</v>
      </c>
      <c r="P3341" t="s">
        <v>8316</v>
      </c>
      <c r="Q3341" s="11">
        <f t="shared" si="209"/>
        <v>1.0435000000000001</v>
      </c>
      <c r="R3341">
        <f t="shared" si="210"/>
        <v>177.62</v>
      </c>
      <c r="S3341" s="16">
        <f t="shared" si="208"/>
        <v>42549.665717592594</v>
      </c>
      <c r="T3341">
        <f t="shared" si="211"/>
        <v>2016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8315</v>
      </c>
      <c r="P3342" t="s">
        <v>8316</v>
      </c>
      <c r="Q3342" s="11">
        <f t="shared" si="209"/>
        <v>1.3816666666666666</v>
      </c>
      <c r="R3342">
        <f t="shared" si="210"/>
        <v>109.08</v>
      </c>
      <c r="S3342" s="16">
        <f t="shared" si="208"/>
        <v>42685.974004629628</v>
      </c>
      <c r="T3342">
        <f t="shared" si="211"/>
        <v>2016</v>
      </c>
    </row>
    <row r="3343" spans="1:20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8315</v>
      </c>
      <c r="P3343" t="s">
        <v>8316</v>
      </c>
      <c r="Q3343" s="11">
        <f t="shared" si="209"/>
        <v>1</v>
      </c>
      <c r="R3343">
        <f t="shared" si="210"/>
        <v>119.64</v>
      </c>
      <c r="S3343" s="16">
        <f t="shared" si="208"/>
        <v>42510.798854166671</v>
      </c>
      <c r="T3343">
        <f t="shared" si="211"/>
        <v>2016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8315</v>
      </c>
      <c r="P3344" t="s">
        <v>8316</v>
      </c>
      <c r="Q3344" s="11">
        <f t="shared" si="209"/>
        <v>1.0166666666666666</v>
      </c>
      <c r="R3344">
        <f t="shared" si="210"/>
        <v>78.209999999999994</v>
      </c>
      <c r="S3344" s="16">
        <f t="shared" si="208"/>
        <v>42062.296412037031</v>
      </c>
      <c r="T3344">
        <f t="shared" si="211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8315</v>
      </c>
      <c r="P3345" t="s">
        <v>8316</v>
      </c>
      <c r="Q3345" s="11">
        <f t="shared" si="209"/>
        <v>1.7142857142857142</v>
      </c>
      <c r="R3345">
        <f t="shared" si="210"/>
        <v>52.17</v>
      </c>
      <c r="S3345" s="16">
        <f t="shared" si="208"/>
        <v>42452.916481481487</v>
      </c>
      <c r="T3345">
        <f t="shared" si="211"/>
        <v>2016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8315</v>
      </c>
      <c r="P3346" t="s">
        <v>8316</v>
      </c>
      <c r="Q3346" s="11">
        <f t="shared" si="209"/>
        <v>1.0144444444444445</v>
      </c>
      <c r="R3346">
        <f t="shared" si="210"/>
        <v>114.13</v>
      </c>
      <c r="S3346" s="16">
        <f t="shared" si="208"/>
        <v>41851.200150462959</v>
      </c>
      <c r="T3346">
        <f t="shared" si="211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8315</v>
      </c>
      <c r="P3347" t="s">
        <v>8316</v>
      </c>
      <c r="Q3347" s="11">
        <f t="shared" si="209"/>
        <v>1.3</v>
      </c>
      <c r="R3347">
        <f t="shared" si="210"/>
        <v>50</v>
      </c>
      <c r="S3347" s="16">
        <f t="shared" si="208"/>
        <v>42053.106111111112</v>
      </c>
      <c r="T3347">
        <f t="shared" si="211"/>
        <v>2015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8315</v>
      </c>
      <c r="P3348" t="s">
        <v>8316</v>
      </c>
      <c r="Q3348" s="11">
        <f t="shared" si="209"/>
        <v>1.1000000000000001</v>
      </c>
      <c r="R3348">
        <f t="shared" si="210"/>
        <v>91.67</v>
      </c>
      <c r="S3348" s="16">
        <f t="shared" si="208"/>
        <v>42054.024421296301</v>
      </c>
      <c r="T3348">
        <f t="shared" si="211"/>
        <v>2015</v>
      </c>
    </row>
    <row r="3349" spans="1:20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8315</v>
      </c>
      <c r="P3349" t="s">
        <v>8316</v>
      </c>
      <c r="Q3349" s="11">
        <f t="shared" si="209"/>
        <v>1.1944999999999999</v>
      </c>
      <c r="R3349">
        <f t="shared" si="210"/>
        <v>108.59</v>
      </c>
      <c r="S3349" s="16">
        <f t="shared" si="208"/>
        <v>42484.551550925928</v>
      </c>
      <c r="T3349">
        <f t="shared" si="211"/>
        <v>2016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8315</v>
      </c>
      <c r="P3350" t="s">
        <v>8316</v>
      </c>
      <c r="Q3350" s="11">
        <f t="shared" si="209"/>
        <v>1.002909090909091</v>
      </c>
      <c r="R3350">
        <f t="shared" si="210"/>
        <v>69.819999999999993</v>
      </c>
      <c r="S3350" s="16">
        <f t="shared" si="208"/>
        <v>42466.558796296296</v>
      </c>
      <c r="T3350">
        <f t="shared" si="211"/>
        <v>2016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8315</v>
      </c>
      <c r="P3351" t="s">
        <v>8316</v>
      </c>
      <c r="Q3351" s="11">
        <f t="shared" si="209"/>
        <v>1.534</v>
      </c>
      <c r="R3351">
        <f t="shared" si="210"/>
        <v>109.57</v>
      </c>
      <c r="S3351" s="16">
        <f t="shared" si="208"/>
        <v>42513.110787037032</v>
      </c>
      <c r="T3351">
        <f t="shared" si="211"/>
        <v>2016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8315</v>
      </c>
      <c r="P3352" t="s">
        <v>8316</v>
      </c>
      <c r="Q3352" s="11">
        <f t="shared" si="209"/>
        <v>1.0442857142857143</v>
      </c>
      <c r="R3352">
        <f t="shared" si="210"/>
        <v>71.67</v>
      </c>
      <c r="S3352" s="16">
        <f t="shared" si="208"/>
        <v>42302.701516203699</v>
      </c>
      <c r="T3352">
        <f t="shared" si="211"/>
        <v>2015</v>
      </c>
    </row>
    <row r="3353" spans="1:20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8315</v>
      </c>
      <c r="P3353" t="s">
        <v>8316</v>
      </c>
      <c r="Q3353" s="11">
        <f t="shared" si="209"/>
        <v>1.0109999999999999</v>
      </c>
      <c r="R3353">
        <f t="shared" si="210"/>
        <v>93.61</v>
      </c>
      <c r="S3353" s="16">
        <f t="shared" si="208"/>
        <v>41806.395428240743</v>
      </c>
      <c r="T3353">
        <f t="shared" si="211"/>
        <v>2014</v>
      </c>
    </row>
    <row r="3354" spans="1:20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8315</v>
      </c>
      <c r="P3354" t="s">
        <v>8316</v>
      </c>
      <c r="Q3354" s="11">
        <f t="shared" si="209"/>
        <v>1.0751999999999999</v>
      </c>
      <c r="R3354">
        <f t="shared" si="210"/>
        <v>76.8</v>
      </c>
      <c r="S3354" s="16">
        <f t="shared" si="208"/>
        <v>42495.992800925931</v>
      </c>
      <c r="T3354">
        <f t="shared" si="211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8315</v>
      </c>
      <c r="P3355" t="s">
        <v>8316</v>
      </c>
      <c r="Q3355" s="11">
        <f t="shared" si="209"/>
        <v>3.15</v>
      </c>
      <c r="R3355">
        <f t="shared" si="210"/>
        <v>35.799999999999997</v>
      </c>
      <c r="S3355" s="16">
        <f t="shared" si="208"/>
        <v>42479.432291666672</v>
      </c>
      <c r="T3355">
        <f t="shared" si="211"/>
        <v>2016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8315</v>
      </c>
      <c r="P3356" t="s">
        <v>8316</v>
      </c>
      <c r="Q3356" s="11">
        <f t="shared" si="209"/>
        <v>1.0193333333333334</v>
      </c>
      <c r="R3356">
        <f t="shared" si="210"/>
        <v>55.6</v>
      </c>
      <c r="S3356" s="16">
        <f t="shared" si="208"/>
        <v>42270.7269212963</v>
      </c>
      <c r="T3356">
        <f t="shared" si="211"/>
        <v>2015</v>
      </c>
    </row>
    <row r="3357" spans="1:20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8315</v>
      </c>
      <c r="P3357" t="s">
        <v>8316</v>
      </c>
      <c r="Q3357" s="11">
        <f t="shared" si="209"/>
        <v>1.2628571428571429</v>
      </c>
      <c r="R3357">
        <f t="shared" si="210"/>
        <v>147.33000000000001</v>
      </c>
      <c r="S3357" s="16">
        <f t="shared" si="208"/>
        <v>42489.619525462964</v>
      </c>
      <c r="T3357">
        <f t="shared" si="211"/>
        <v>2016</v>
      </c>
    </row>
    <row r="3358" spans="1:20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8315</v>
      </c>
      <c r="P3358" t="s">
        <v>8316</v>
      </c>
      <c r="Q3358" s="11">
        <f t="shared" si="209"/>
        <v>1.014</v>
      </c>
      <c r="R3358">
        <f t="shared" si="210"/>
        <v>56.33</v>
      </c>
      <c r="S3358" s="16">
        <f t="shared" si="208"/>
        <v>42536.815648148149</v>
      </c>
      <c r="T3358">
        <f t="shared" si="211"/>
        <v>2016</v>
      </c>
    </row>
    <row r="3359" spans="1:20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8315</v>
      </c>
      <c r="P3359" t="s">
        <v>8316</v>
      </c>
      <c r="Q3359" s="11">
        <f t="shared" si="209"/>
        <v>1.01</v>
      </c>
      <c r="R3359">
        <f t="shared" si="210"/>
        <v>96.19</v>
      </c>
      <c r="S3359" s="16">
        <f t="shared" si="208"/>
        <v>41822.417939814812</v>
      </c>
      <c r="T3359">
        <f t="shared" si="211"/>
        <v>2014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8315</v>
      </c>
      <c r="P3360" t="s">
        <v>8316</v>
      </c>
      <c r="Q3360" s="11">
        <f t="shared" si="209"/>
        <v>1.0299</v>
      </c>
      <c r="R3360">
        <f t="shared" si="210"/>
        <v>63.57</v>
      </c>
      <c r="S3360" s="16">
        <f t="shared" si="208"/>
        <v>41932.311099537037</v>
      </c>
      <c r="T3360">
        <f t="shared" si="211"/>
        <v>2014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8315</v>
      </c>
      <c r="P3361" t="s">
        <v>8316</v>
      </c>
      <c r="Q3361" s="11">
        <f t="shared" si="209"/>
        <v>1.0625</v>
      </c>
      <c r="R3361">
        <f t="shared" si="210"/>
        <v>184.78</v>
      </c>
      <c r="S3361" s="16">
        <f t="shared" si="208"/>
        <v>42746.057106481487</v>
      </c>
      <c r="T3361">
        <f t="shared" si="211"/>
        <v>2017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8315</v>
      </c>
      <c r="P3362" t="s">
        <v>8316</v>
      </c>
      <c r="Q3362" s="11">
        <f t="shared" si="209"/>
        <v>1.0137777777777779</v>
      </c>
      <c r="R3362">
        <f t="shared" si="210"/>
        <v>126.72</v>
      </c>
      <c r="S3362" s="16">
        <f t="shared" si="208"/>
        <v>42697.082673611112</v>
      </c>
      <c r="T3362">
        <f t="shared" si="211"/>
        <v>2016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8315</v>
      </c>
      <c r="P3363" t="s">
        <v>8316</v>
      </c>
      <c r="Q3363" s="11">
        <f t="shared" si="209"/>
        <v>1.1346000000000001</v>
      </c>
      <c r="R3363">
        <f t="shared" si="210"/>
        <v>83.43</v>
      </c>
      <c r="S3363" s="16">
        <f t="shared" si="208"/>
        <v>41866.025347222225</v>
      </c>
      <c r="T3363">
        <f t="shared" si="211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8315</v>
      </c>
      <c r="P3364" t="s">
        <v>8316</v>
      </c>
      <c r="Q3364" s="11">
        <f t="shared" si="209"/>
        <v>2.1800000000000002</v>
      </c>
      <c r="R3364">
        <f t="shared" si="210"/>
        <v>54.5</v>
      </c>
      <c r="S3364" s="16">
        <f t="shared" si="208"/>
        <v>42056.091631944444</v>
      </c>
      <c r="T3364">
        <f t="shared" si="211"/>
        <v>2015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8315</v>
      </c>
      <c r="P3365" t="s">
        <v>8316</v>
      </c>
      <c r="Q3365" s="11">
        <f t="shared" si="209"/>
        <v>1.0141935483870967</v>
      </c>
      <c r="R3365">
        <f t="shared" si="210"/>
        <v>302.31</v>
      </c>
      <c r="S3365" s="16">
        <f t="shared" si="208"/>
        <v>41851.771354166667</v>
      </c>
      <c r="T3365">
        <f t="shared" si="211"/>
        <v>2014</v>
      </c>
    </row>
    <row r="3366" spans="1:20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8315</v>
      </c>
      <c r="P3366" t="s">
        <v>8316</v>
      </c>
      <c r="Q3366" s="11">
        <f t="shared" si="209"/>
        <v>1.0593333333333332</v>
      </c>
      <c r="R3366">
        <f t="shared" si="210"/>
        <v>44.14</v>
      </c>
      <c r="S3366" s="16">
        <f t="shared" si="208"/>
        <v>42422.977418981478</v>
      </c>
      <c r="T3366">
        <f t="shared" si="211"/>
        <v>2016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8315</v>
      </c>
      <c r="P3367" t="s">
        <v>8316</v>
      </c>
      <c r="Q3367" s="11">
        <f t="shared" si="209"/>
        <v>1.04</v>
      </c>
      <c r="R3367">
        <f t="shared" si="210"/>
        <v>866.67</v>
      </c>
      <c r="S3367" s="16">
        <f t="shared" si="208"/>
        <v>42321.101759259262</v>
      </c>
      <c r="T3367">
        <f t="shared" si="211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8315</v>
      </c>
      <c r="P3368" t="s">
        <v>8316</v>
      </c>
      <c r="Q3368" s="11">
        <f t="shared" si="209"/>
        <v>2.21</v>
      </c>
      <c r="R3368">
        <f t="shared" si="210"/>
        <v>61.39</v>
      </c>
      <c r="S3368" s="16">
        <f t="shared" si="208"/>
        <v>42107.067557870367</v>
      </c>
      <c r="T3368">
        <f t="shared" si="211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8315</v>
      </c>
      <c r="P3369" t="s">
        <v>8316</v>
      </c>
      <c r="Q3369" s="11">
        <f t="shared" si="209"/>
        <v>1.1866666666666668</v>
      </c>
      <c r="R3369">
        <f t="shared" si="210"/>
        <v>29.67</v>
      </c>
      <c r="S3369" s="16">
        <f t="shared" si="208"/>
        <v>42192.933958333335</v>
      </c>
      <c r="T3369">
        <f t="shared" si="211"/>
        <v>2015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8315</v>
      </c>
      <c r="P3370" t="s">
        <v>8316</v>
      </c>
      <c r="Q3370" s="11">
        <f t="shared" si="209"/>
        <v>1.046</v>
      </c>
      <c r="R3370">
        <f t="shared" si="210"/>
        <v>45.48</v>
      </c>
      <c r="S3370" s="16">
        <f t="shared" si="208"/>
        <v>41969.199756944443</v>
      </c>
      <c r="T3370">
        <f t="shared" si="211"/>
        <v>2014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8315</v>
      </c>
      <c r="P3371" t="s">
        <v>8316</v>
      </c>
      <c r="Q3371" s="11">
        <f t="shared" si="209"/>
        <v>1.0389999999999999</v>
      </c>
      <c r="R3371">
        <f t="shared" si="210"/>
        <v>96.2</v>
      </c>
      <c r="S3371" s="16">
        <f t="shared" si="208"/>
        <v>42690.041435185187</v>
      </c>
      <c r="T3371">
        <f t="shared" si="211"/>
        <v>2016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8315</v>
      </c>
      <c r="P3372" t="s">
        <v>8316</v>
      </c>
      <c r="Q3372" s="11">
        <f t="shared" si="209"/>
        <v>1.1773333333333333</v>
      </c>
      <c r="R3372">
        <f t="shared" si="210"/>
        <v>67.92</v>
      </c>
      <c r="S3372" s="16">
        <f t="shared" si="208"/>
        <v>42690.334317129629</v>
      </c>
      <c r="T3372">
        <f t="shared" si="211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8315</v>
      </c>
      <c r="P3373" t="s">
        <v>8316</v>
      </c>
      <c r="Q3373" s="11">
        <f t="shared" si="209"/>
        <v>1.385</v>
      </c>
      <c r="R3373">
        <f t="shared" si="210"/>
        <v>30.78</v>
      </c>
      <c r="S3373" s="16">
        <f t="shared" si="208"/>
        <v>42312.874594907407</v>
      </c>
      <c r="T3373">
        <f t="shared" si="211"/>
        <v>2015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8315</v>
      </c>
      <c r="P3374" t="s">
        <v>8316</v>
      </c>
      <c r="Q3374" s="11">
        <f t="shared" si="209"/>
        <v>1.0349999999999999</v>
      </c>
      <c r="R3374">
        <f t="shared" si="210"/>
        <v>38.33</v>
      </c>
      <c r="S3374" s="16">
        <f t="shared" si="208"/>
        <v>41855.548101851848</v>
      </c>
      <c r="T3374">
        <f t="shared" si="211"/>
        <v>2014</v>
      </c>
    </row>
    <row r="3375" spans="1:20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8315</v>
      </c>
      <c r="P3375" t="s">
        <v>8316</v>
      </c>
      <c r="Q3375" s="11">
        <f t="shared" si="209"/>
        <v>1.0024999999999999</v>
      </c>
      <c r="R3375">
        <f t="shared" si="210"/>
        <v>66.83</v>
      </c>
      <c r="S3375" s="16">
        <f t="shared" si="208"/>
        <v>42179.854629629626</v>
      </c>
      <c r="T3375">
        <f t="shared" si="211"/>
        <v>2015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8315</v>
      </c>
      <c r="P3376" t="s">
        <v>8316</v>
      </c>
      <c r="Q3376" s="11">
        <f t="shared" si="209"/>
        <v>1.0657142857142856</v>
      </c>
      <c r="R3376">
        <f t="shared" si="210"/>
        <v>71.73</v>
      </c>
      <c r="S3376" s="16">
        <f t="shared" si="208"/>
        <v>42275.731666666667</v>
      </c>
      <c r="T3376">
        <f t="shared" si="211"/>
        <v>2015</v>
      </c>
    </row>
    <row r="3377" spans="1:20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8315</v>
      </c>
      <c r="P3377" t="s">
        <v>8316</v>
      </c>
      <c r="Q3377" s="11">
        <f t="shared" si="209"/>
        <v>1</v>
      </c>
      <c r="R3377">
        <f t="shared" si="210"/>
        <v>176.47</v>
      </c>
      <c r="S3377" s="16">
        <f t="shared" si="208"/>
        <v>41765.610798611109</v>
      </c>
      <c r="T3377">
        <f t="shared" si="211"/>
        <v>2014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8315</v>
      </c>
      <c r="P3378" t="s">
        <v>8316</v>
      </c>
      <c r="Q3378" s="11">
        <f t="shared" si="209"/>
        <v>1.0001249999999999</v>
      </c>
      <c r="R3378">
        <f t="shared" si="210"/>
        <v>421.11</v>
      </c>
      <c r="S3378" s="16">
        <f t="shared" si="208"/>
        <v>42059.701319444444</v>
      </c>
      <c r="T3378">
        <f t="shared" si="211"/>
        <v>2015</v>
      </c>
    </row>
    <row r="3379" spans="1:20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8315</v>
      </c>
      <c r="P3379" t="s">
        <v>8316</v>
      </c>
      <c r="Q3379" s="11">
        <f t="shared" si="209"/>
        <v>1.0105</v>
      </c>
      <c r="R3379">
        <f t="shared" si="210"/>
        <v>104.99</v>
      </c>
      <c r="S3379" s="16">
        <f t="shared" si="208"/>
        <v>42053.732627314821</v>
      </c>
      <c r="T3379">
        <f t="shared" si="211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8315</v>
      </c>
      <c r="P3380" t="s">
        <v>8316</v>
      </c>
      <c r="Q3380" s="11">
        <f t="shared" si="209"/>
        <v>1.0763636363636364</v>
      </c>
      <c r="R3380">
        <f t="shared" si="210"/>
        <v>28.19</v>
      </c>
      <c r="S3380" s="16">
        <f t="shared" si="208"/>
        <v>41858.355393518519</v>
      </c>
      <c r="T3380">
        <f t="shared" si="211"/>
        <v>2014</v>
      </c>
    </row>
    <row r="3381" spans="1:20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8315</v>
      </c>
      <c r="P3381" t="s">
        <v>8316</v>
      </c>
      <c r="Q3381" s="11">
        <f t="shared" si="209"/>
        <v>1.0365</v>
      </c>
      <c r="R3381">
        <f t="shared" si="210"/>
        <v>54.55</v>
      </c>
      <c r="S3381" s="16">
        <f t="shared" si="208"/>
        <v>42225.513888888891</v>
      </c>
      <c r="T3381">
        <f t="shared" si="211"/>
        <v>2015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8315</v>
      </c>
      <c r="P3382" t="s">
        <v>8316</v>
      </c>
      <c r="Q3382" s="11">
        <f t="shared" si="209"/>
        <v>1.0443333333333333</v>
      </c>
      <c r="R3382">
        <f t="shared" si="210"/>
        <v>111.89</v>
      </c>
      <c r="S3382" s="16">
        <f t="shared" si="208"/>
        <v>41937.95344907407</v>
      </c>
      <c r="T3382">
        <f t="shared" si="211"/>
        <v>2014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8315</v>
      </c>
      <c r="P3383" t="s">
        <v>8316</v>
      </c>
      <c r="Q3383" s="11">
        <f t="shared" si="209"/>
        <v>1.0225</v>
      </c>
      <c r="R3383">
        <f t="shared" si="210"/>
        <v>85.21</v>
      </c>
      <c r="S3383" s="16">
        <f t="shared" si="208"/>
        <v>42044.184988425928</v>
      </c>
      <c r="T3383">
        <f t="shared" si="211"/>
        <v>2015</v>
      </c>
    </row>
    <row r="3384" spans="1:20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8315</v>
      </c>
      <c r="P3384" t="s">
        <v>8316</v>
      </c>
      <c r="Q3384" s="11">
        <f t="shared" si="209"/>
        <v>1.0074285714285713</v>
      </c>
      <c r="R3384">
        <f t="shared" si="210"/>
        <v>76.650000000000006</v>
      </c>
      <c r="S3384" s="16">
        <f t="shared" si="208"/>
        <v>42559.431203703702</v>
      </c>
      <c r="T3384">
        <f t="shared" si="211"/>
        <v>2016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8315</v>
      </c>
      <c r="P3385" t="s">
        <v>8316</v>
      </c>
      <c r="Q3385" s="11">
        <f t="shared" si="209"/>
        <v>1.1171428571428572</v>
      </c>
      <c r="R3385">
        <f t="shared" si="210"/>
        <v>65.17</v>
      </c>
      <c r="S3385" s="16">
        <f t="shared" si="208"/>
        <v>42524.782638888893</v>
      </c>
      <c r="T3385">
        <f t="shared" si="211"/>
        <v>2016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8315</v>
      </c>
      <c r="P3386" t="s">
        <v>8316</v>
      </c>
      <c r="Q3386" s="11">
        <f t="shared" si="209"/>
        <v>1.0001100000000001</v>
      </c>
      <c r="R3386">
        <f t="shared" si="210"/>
        <v>93.76</v>
      </c>
      <c r="S3386" s="16">
        <f t="shared" si="208"/>
        <v>42292.087592592594</v>
      </c>
      <c r="T3386">
        <f t="shared" si="211"/>
        <v>2015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8315</v>
      </c>
      <c r="P3387" t="s">
        <v>8316</v>
      </c>
      <c r="Q3387" s="11">
        <f t="shared" si="209"/>
        <v>1</v>
      </c>
      <c r="R3387">
        <f t="shared" si="210"/>
        <v>133.33000000000001</v>
      </c>
      <c r="S3387" s="16">
        <f t="shared" si="208"/>
        <v>41953.8675</v>
      </c>
      <c r="T3387">
        <f t="shared" si="211"/>
        <v>2014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8315</v>
      </c>
      <c r="P3388" t="s">
        <v>8316</v>
      </c>
      <c r="Q3388" s="11">
        <f t="shared" si="209"/>
        <v>1.05</v>
      </c>
      <c r="R3388">
        <f t="shared" si="210"/>
        <v>51.22</v>
      </c>
      <c r="S3388" s="16">
        <f t="shared" si="208"/>
        <v>41946.644745370373</v>
      </c>
      <c r="T3388">
        <f t="shared" si="211"/>
        <v>2014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8315</v>
      </c>
      <c r="P3389" t="s">
        <v>8316</v>
      </c>
      <c r="Q3389" s="11">
        <f t="shared" si="209"/>
        <v>1.1686666666666667</v>
      </c>
      <c r="R3389">
        <f t="shared" si="210"/>
        <v>100.17</v>
      </c>
      <c r="S3389" s="16">
        <f t="shared" si="208"/>
        <v>41947.762592592589</v>
      </c>
      <c r="T3389">
        <f t="shared" si="211"/>
        <v>2014</v>
      </c>
    </row>
    <row r="3390" spans="1:20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8315</v>
      </c>
      <c r="P3390" t="s">
        <v>8316</v>
      </c>
      <c r="Q3390" s="11">
        <f t="shared" si="209"/>
        <v>1.038</v>
      </c>
      <c r="R3390">
        <f t="shared" si="210"/>
        <v>34.6</v>
      </c>
      <c r="S3390" s="16">
        <f t="shared" si="208"/>
        <v>42143.461122685185</v>
      </c>
      <c r="T3390">
        <f t="shared" si="211"/>
        <v>2015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8315</v>
      </c>
      <c r="P3391" t="s">
        <v>8316</v>
      </c>
      <c r="Q3391" s="11">
        <f t="shared" si="209"/>
        <v>1.145</v>
      </c>
      <c r="R3391">
        <f t="shared" si="210"/>
        <v>184.68</v>
      </c>
      <c r="S3391" s="16">
        <f t="shared" si="208"/>
        <v>42494.563449074078</v>
      </c>
      <c r="T3391">
        <f t="shared" si="211"/>
        <v>2016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8315</v>
      </c>
      <c r="P3392" t="s">
        <v>8316</v>
      </c>
      <c r="Q3392" s="11">
        <f t="shared" si="209"/>
        <v>1.024</v>
      </c>
      <c r="R3392">
        <f t="shared" si="210"/>
        <v>69.819999999999993</v>
      </c>
      <c r="S3392" s="16">
        <f t="shared" si="208"/>
        <v>41815.774826388886</v>
      </c>
      <c r="T3392">
        <f t="shared" si="211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8315</v>
      </c>
      <c r="P3393" t="s">
        <v>8316</v>
      </c>
      <c r="Q3393" s="11">
        <f t="shared" si="209"/>
        <v>2.23</v>
      </c>
      <c r="R3393">
        <f t="shared" si="210"/>
        <v>61.94</v>
      </c>
      <c r="S3393" s="16">
        <f t="shared" si="208"/>
        <v>41830.545694444445</v>
      </c>
      <c r="T3393">
        <f t="shared" si="211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8315</v>
      </c>
      <c r="P3394" t="s">
        <v>8316</v>
      </c>
      <c r="Q3394" s="11">
        <f t="shared" si="209"/>
        <v>1</v>
      </c>
      <c r="R3394">
        <f t="shared" si="210"/>
        <v>41.67</v>
      </c>
      <c r="S3394" s="16">
        <f t="shared" ref="S3394:S3457" si="212">(((J3394/60)/60)/24)+DATE(1970,1,1)</f>
        <v>42446.845543981486</v>
      </c>
      <c r="T3394">
        <f t="shared" si="211"/>
        <v>2016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8315</v>
      </c>
      <c r="P3395" t="s">
        <v>8316</v>
      </c>
      <c r="Q3395" s="11">
        <f t="shared" ref="Q3395:Q3458" si="213">E3395/D3395</f>
        <v>1.0580000000000001</v>
      </c>
      <c r="R3395">
        <f t="shared" ref="R3395:R3458" si="214">IFERROR(ROUND(E3395/L3395,2),0)</f>
        <v>36.07</v>
      </c>
      <c r="S3395" s="16">
        <f t="shared" si="212"/>
        <v>41923.921643518523</v>
      </c>
      <c r="T3395">
        <f t="shared" ref="T3395:T3458" si="215">YEAR(S3395)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8315</v>
      </c>
      <c r="P3396" t="s">
        <v>8316</v>
      </c>
      <c r="Q3396" s="11">
        <f t="shared" si="213"/>
        <v>1.4236363636363636</v>
      </c>
      <c r="R3396">
        <f t="shared" si="214"/>
        <v>29</v>
      </c>
      <c r="S3396" s="16">
        <f t="shared" si="212"/>
        <v>41817.59542824074</v>
      </c>
      <c r="T3396">
        <f t="shared" si="215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8315</v>
      </c>
      <c r="P3397" t="s">
        <v>8316</v>
      </c>
      <c r="Q3397" s="11">
        <f t="shared" si="213"/>
        <v>1.84</v>
      </c>
      <c r="R3397">
        <f t="shared" si="214"/>
        <v>24.21</v>
      </c>
      <c r="S3397" s="16">
        <f t="shared" si="212"/>
        <v>42140.712314814817</v>
      </c>
      <c r="T3397">
        <f t="shared" si="215"/>
        <v>2015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8315</v>
      </c>
      <c r="P3398" t="s">
        <v>8316</v>
      </c>
      <c r="Q3398" s="11">
        <f t="shared" si="213"/>
        <v>1.0433333333333332</v>
      </c>
      <c r="R3398">
        <f t="shared" si="214"/>
        <v>55.89</v>
      </c>
      <c r="S3398" s="16">
        <f t="shared" si="212"/>
        <v>41764.44663194444</v>
      </c>
      <c r="T3398">
        <f t="shared" si="215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8315</v>
      </c>
      <c r="P3399" t="s">
        <v>8316</v>
      </c>
      <c r="Q3399" s="11">
        <f t="shared" si="213"/>
        <v>1.1200000000000001</v>
      </c>
      <c r="R3399">
        <f t="shared" si="214"/>
        <v>11.67</v>
      </c>
      <c r="S3399" s="16">
        <f t="shared" si="212"/>
        <v>42378.478344907402</v>
      </c>
      <c r="T3399">
        <f t="shared" si="215"/>
        <v>2016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8315</v>
      </c>
      <c r="P3400" t="s">
        <v>8316</v>
      </c>
      <c r="Q3400" s="11">
        <f t="shared" si="213"/>
        <v>1.1107499999999999</v>
      </c>
      <c r="R3400">
        <f t="shared" si="214"/>
        <v>68.349999999999994</v>
      </c>
      <c r="S3400" s="16">
        <f t="shared" si="212"/>
        <v>41941.75203703704</v>
      </c>
      <c r="T3400">
        <f t="shared" si="215"/>
        <v>2014</v>
      </c>
    </row>
    <row r="3401" spans="1:20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8315</v>
      </c>
      <c r="P3401" t="s">
        <v>8316</v>
      </c>
      <c r="Q3401" s="11">
        <f t="shared" si="213"/>
        <v>1.0375000000000001</v>
      </c>
      <c r="R3401">
        <f t="shared" si="214"/>
        <v>27.07</v>
      </c>
      <c r="S3401" s="16">
        <f t="shared" si="212"/>
        <v>42026.920428240745</v>
      </c>
      <c r="T3401">
        <f t="shared" si="215"/>
        <v>2015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8315</v>
      </c>
      <c r="P3402" t="s">
        <v>8316</v>
      </c>
      <c r="Q3402" s="11">
        <f t="shared" si="213"/>
        <v>1.0041</v>
      </c>
      <c r="R3402">
        <f t="shared" si="214"/>
        <v>118.13</v>
      </c>
      <c r="S3402" s="16">
        <f t="shared" si="212"/>
        <v>41834.953865740739</v>
      </c>
      <c r="T3402">
        <f t="shared" si="215"/>
        <v>2014</v>
      </c>
    </row>
    <row r="3403" spans="1:20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8315</v>
      </c>
      <c r="P3403" t="s">
        <v>8316</v>
      </c>
      <c r="Q3403" s="11">
        <f t="shared" si="213"/>
        <v>1.0186206896551724</v>
      </c>
      <c r="R3403">
        <f t="shared" si="214"/>
        <v>44.76</v>
      </c>
      <c r="S3403" s="16">
        <f t="shared" si="212"/>
        <v>42193.723912037036</v>
      </c>
      <c r="T3403">
        <f t="shared" si="215"/>
        <v>2015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8315</v>
      </c>
      <c r="P3404" t="s">
        <v>8316</v>
      </c>
      <c r="Q3404" s="11">
        <f t="shared" si="213"/>
        <v>1.0976666666666666</v>
      </c>
      <c r="R3404">
        <f t="shared" si="214"/>
        <v>99.79</v>
      </c>
      <c r="S3404" s="16">
        <f t="shared" si="212"/>
        <v>42290.61855324074</v>
      </c>
      <c r="T3404">
        <f t="shared" si="215"/>
        <v>2015</v>
      </c>
    </row>
    <row r="3405" spans="1:20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8315</v>
      </c>
      <c r="P3405" t="s">
        <v>8316</v>
      </c>
      <c r="Q3405" s="11">
        <f t="shared" si="213"/>
        <v>1</v>
      </c>
      <c r="R3405">
        <f t="shared" si="214"/>
        <v>117.65</v>
      </c>
      <c r="S3405" s="16">
        <f t="shared" si="212"/>
        <v>42150.462083333332</v>
      </c>
      <c r="T3405">
        <f t="shared" si="215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8315</v>
      </c>
      <c r="P3406" t="s">
        <v>8316</v>
      </c>
      <c r="Q3406" s="11">
        <f t="shared" si="213"/>
        <v>1.22</v>
      </c>
      <c r="R3406">
        <f t="shared" si="214"/>
        <v>203.33</v>
      </c>
      <c r="S3406" s="16">
        <f t="shared" si="212"/>
        <v>42152.503495370373</v>
      </c>
      <c r="T3406">
        <f t="shared" si="215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8315</v>
      </c>
      <c r="P3407" t="s">
        <v>8316</v>
      </c>
      <c r="Q3407" s="11">
        <f t="shared" si="213"/>
        <v>1.3757142857142857</v>
      </c>
      <c r="R3407">
        <f t="shared" si="214"/>
        <v>28.32</v>
      </c>
      <c r="S3407" s="16">
        <f t="shared" si="212"/>
        <v>42410.017199074078</v>
      </c>
      <c r="T3407">
        <f t="shared" si="215"/>
        <v>2016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8315</v>
      </c>
      <c r="P3408" t="s">
        <v>8316</v>
      </c>
      <c r="Q3408" s="11">
        <f t="shared" si="213"/>
        <v>1.0031000000000001</v>
      </c>
      <c r="R3408">
        <f t="shared" si="214"/>
        <v>110.23</v>
      </c>
      <c r="S3408" s="16">
        <f t="shared" si="212"/>
        <v>41791.492777777778</v>
      </c>
      <c r="T3408">
        <f t="shared" si="215"/>
        <v>2014</v>
      </c>
    </row>
    <row r="3409" spans="1:20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8315</v>
      </c>
      <c r="P3409" t="s">
        <v>8316</v>
      </c>
      <c r="Q3409" s="11">
        <f t="shared" si="213"/>
        <v>1.071</v>
      </c>
      <c r="R3409">
        <f t="shared" si="214"/>
        <v>31.97</v>
      </c>
      <c r="S3409" s="16">
        <f t="shared" si="212"/>
        <v>41796.422326388885</v>
      </c>
      <c r="T3409">
        <f t="shared" si="215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8315</v>
      </c>
      <c r="P3410" t="s">
        <v>8316</v>
      </c>
      <c r="Q3410" s="11">
        <f t="shared" si="213"/>
        <v>2.11</v>
      </c>
      <c r="R3410">
        <f t="shared" si="214"/>
        <v>58.61</v>
      </c>
      <c r="S3410" s="16">
        <f t="shared" si="212"/>
        <v>41808.991944444446</v>
      </c>
      <c r="T3410">
        <f t="shared" si="215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8315</v>
      </c>
      <c r="P3411" t="s">
        <v>8316</v>
      </c>
      <c r="Q3411" s="11">
        <f t="shared" si="213"/>
        <v>1.236</v>
      </c>
      <c r="R3411">
        <f t="shared" si="214"/>
        <v>29.43</v>
      </c>
      <c r="S3411" s="16">
        <f t="shared" si="212"/>
        <v>42544.814328703709</v>
      </c>
      <c r="T3411">
        <f t="shared" si="215"/>
        <v>2016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8315</v>
      </c>
      <c r="P3412" t="s">
        <v>8316</v>
      </c>
      <c r="Q3412" s="11">
        <f t="shared" si="213"/>
        <v>1.085</v>
      </c>
      <c r="R3412">
        <f t="shared" si="214"/>
        <v>81.38</v>
      </c>
      <c r="S3412" s="16">
        <f t="shared" si="212"/>
        <v>42500.041550925926</v>
      </c>
      <c r="T3412">
        <f t="shared" si="215"/>
        <v>2016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8315</v>
      </c>
      <c r="P3413" t="s">
        <v>8316</v>
      </c>
      <c r="Q3413" s="11">
        <f t="shared" si="213"/>
        <v>1.0356666666666667</v>
      </c>
      <c r="R3413">
        <f t="shared" si="214"/>
        <v>199.17</v>
      </c>
      <c r="S3413" s="16">
        <f t="shared" si="212"/>
        <v>42265.022824074069</v>
      </c>
      <c r="T3413">
        <f t="shared" si="215"/>
        <v>2015</v>
      </c>
    </row>
    <row r="3414" spans="1:20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8315</v>
      </c>
      <c r="P3414" t="s">
        <v>8316</v>
      </c>
      <c r="Q3414" s="11">
        <f t="shared" si="213"/>
        <v>1</v>
      </c>
      <c r="R3414">
        <f t="shared" si="214"/>
        <v>115.38</v>
      </c>
      <c r="S3414" s="16">
        <f t="shared" si="212"/>
        <v>41879.959050925929</v>
      </c>
      <c r="T3414">
        <f t="shared" si="215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8315</v>
      </c>
      <c r="P3415" t="s">
        <v>8316</v>
      </c>
      <c r="Q3415" s="11">
        <f t="shared" si="213"/>
        <v>1.3</v>
      </c>
      <c r="R3415">
        <f t="shared" si="214"/>
        <v>46.43</v>
      </c>
      <c r="S3415" s="16">
        <f t="shared" si="212"/>
        <v>42053.733078703706</v>
      </c>
      <c r="T3415">
        <f t="shared" si="215"/>
        <v>2015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8315</v>
      </c>
      <c r="P3416" t="s">
        <v>8316</v>
      </c>
      <c r="Q3416" s="11">
        <f t="shared" si="213"/>
        <v>1.0349999999999999</v>
      </c>
      <c r="R3416">
        <f t="shared" si="214"/>
        <v>70.569999999999993</v>
      </c>
      <c r="S3416" s="16">
        <f t="shared" si="212"/>
        <v>42675.832465277781</v>
      </c>
      <c r="T3416">
        <f t="shared" si="215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8315</v>
      </c>
      <c r="P3417" t="s">
        <v>8316</v>
      </c>
      <c r="Q3417" s="11">
        <f t="shared" si="213"/>
        <v>1</v>
      </c>
      <c r="R3417">
        <f t="shared" si="214"/>
        <v>22.22</v>
      </c>
      <c r="S3417" s="16">
        <f t="shared" si="212"/>
        <v>42467.144166666665</v>
      </c>
      <c r="T3417">
        <f t="shared" si="215"/>
        <v>2016</v>
      </c>
    </row>
    <row r="3418" spans="1:20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8315</v>
      </c>
      <c r="P3418" t="s">
        <v>8316</v>
      </c>
      <c r="Q3418" s="11">
        <f t="shared" si="213"/>
        <v>1.196</v>
      </c>
      <c r="R3418">
        <f t="shared" si="214"/>
        <v>159.47</v>
      </c>
      <c r="S3418" s="16">
        <f t="shared" si="212"/>
        <v>42089.412557870368</v>
      </c>
      <c r="T3418">
        <f t="shared" si="215"/>
        <v>2015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8315</v>
      </c>
      <c r="P3419" t="s">
        <v>8316</v>
      </c>
      <c r="Q3419" s="11">
        <f t="shared" si="213"/>
        <v>1.0000058823529412</v>
      </c>
      <c r="R3419">
        <f t="shared" si="214"/>
        <v>37.78</v>
      </c>
      <c r="S3419" s="16">
        <f t="shared" si="212"/>
        <v>41894.91375</v>
      </c>
      <c r="T3419">
        <f t="shared" si="215"/>
        <v>2014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8315</v>
      </c>
      <c r="P3420" t="s">
        <v>8316</v>
      </c>
      <c r="Q3420" s="11">
        <f t="shared" si="213"/>
        <v>1.00875</v>
      </c>
      <c r="R3420">
        <f t="shared" si="214"/>
        <v>72.05</v>
      </c>
      <c r="S3420" s="16">
        <f t="shared" si="212"/>
        <v>41752.83457175926</v>
      </c>
      <c r="T3420">
        <f t="shared" si="215"/>
        <v>2014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8315</v>
      </c>
      <c r="P3421" t="s">
        <v>8316</v>
      </c>
      <c r="Q3421" s="11">
        <f t="shared" si="213"/>
        <v>1.0654545454545454</v>
      </c>
      <c r="R3421">
        <f t="shared" si="214"/>
        <v>63.7</v>
      </c>
      <c r="S3421" s="16">
        <f t="shared" si="212"/>
        <v>42448.821585648147</v>
      </c>
      <c r="T3421">
        <f t="shared" si="215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8315</v>
      </c>
      <c r="P3422" t="s">
        <v>8316</v>
      </c>
      <c r="Q3422" s="11">
        <f t="shared" si="213"/>
        <v>1.38</v>
      </c>
      <c r="R3422">
        <f t="shared" si="214"/>
        <v>28.41</v>
      </c>
      <c r="S3422" s="16">
        <f t="shared" si="212"/>
        <v>42405.090300925927</v>
      </c>
      <c r="T3422">
        <f t="shared" si="215"/>
        <v>2016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8315</v>
      </c>
      <c r="P3423" t="s">
        <v>8316</v>
      </c>
      <c r="Q3423" s="11">
        <f t="shared" si="213"/>
        <v>1.0115000000000001</v>
      </c>
      <c r="R3423">
        <f t="shared" si="214"/>
        <v>103.21</v>
      </c>
      <c r="S3423" s="16">
        <f t="shared" si="212"/>
        <v>42037.791238425925</v>
      </c>
      <c r="T3423">
        <f t="shared" si="215"/>
        <v>2015</v>
      </c>
    </row>
    <row r="3424" spans="1:20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8315</v>
      </c>
      <c r="P3424" t="s">
        <v>8316</v>
      </c>
      <c r="Q3424" s="11">
        <f t="shared" si="213"/>
        <v>1.091</v>
      </c>
      <c r="R3424">
        <f t="shared" si="214"/>
        <v>71.150000000000006</v>
      </c>
      <c r="S3424" s="16">
        <f t="shared" si="212"/>
        <v>42323.562222222223</v>
      </c>
      <c r="T3424">
        <f t="shared" si="215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8315</v>
      </c>
      <c r="P3425" t="s">
        <v>8316</v>
      </c>
      <c r="Q3425" s="11">
        <f t="shared" si="213"/>
        <v>1.4</v>
      </c>
      <c r="R3425">
        <f t="shared" si="214"/>
        <v>35</v>
      </c>
      <c r="S3425" s="16">
        <f t="shared" si="212"/>
        <v>42088.911354166667</v>
      </c>
      <c r="T3425">
        <f t="shared" si="215"/>
        <v>2015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8315</v>
      </c>
      <c r="P3426" t="s">
        <v>8316</v>
      </c>
      <c r="Q3426" s="11">
        <f t="shared" si="213"/>
        <v>1.0358333333333334</v>
      </c>
      <c r="R3426">
        <f t="shared" si="214"/>
        <v>81.78</v>
      </c>
      <c r="S3426" s="16">
        <f t="shared" si="212"/>
        <v>42018.676898148144</v>
      </c>
      <c r="T3426">
        <f t="shared" si="215"/>
        <v>2015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8315</v>
      </c>
      <c r="P3427" t="s">
        <v>8316</v>
      </c>
      <c r="Q3427" s="11">
        <f t="shared" si="213"/>
        <v>1.0297033333333332</v>
      </c>
      <c r="R3427">
        <f t="shared" si="214"/>
        <v>297.02999999999997</v>
      </c>
      <c r="S3427" s="16">
        <f t="shared" si="212"/>
        <v>41884.617314814815</v>
      </c>
      <c r="T3427">
        <f t="shared" si="215"/>
        <v>2014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8315</v>
      </c>
      <c r="P3428" t="s">
        <v>8316</v>
      </c>
      <c r="Q3428" s="11">
        <f t="shared" si="213"/>
        <v>1.0813333333333333</v>
      </c>
      <c r="R3428">
        <f t="shared" si="214"/>
        <v>46.61</v>
      </c>
      <c r="S3428" s="16">
        <f t="shared" si="212"/>
        <v>41884.056747685187</v>
      </c>
      <c r="T3428">
        <f t="shared" si="215"/>
        <v>2014</v>
      </c>
    </row>
    <row r="3429" spans="1:20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8315</v>
      </c>
      <c r="P3429" t="s">
        <v>8316</v>
      </c>
      <c r="Q3429" s="11">
        <f t="shared" si="213"/>
        <v>1</v>
      </c>
      <c r="R3429">
        <f t="shared" si="214"/>
        <v>51.72</v>
      </c>
      <c r="S3429" s="16">
        <f t="shared" si="212"/>
        <v>41792.645277777774</v>
      </c>
      <c r="T3429">
        <f t="shared" si="215"/>
        <v>2014</v>
      </c>
    </row>
    <row r="3430" spans="1:20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8315</v>
      </c>
      <c r="P3430" t="s">
        <v>8316</v>
      </c>
      <c r="Q3430" s="11">
        <f t="shared" si="213"/>
        <v>1.0275000000000001</v>
      </c>
      <c r="R3430">
        <f t="shared" si="214"/>
        <v>40.29</v>
      </c>
      <c r="S3430" s="16">
        <f t="shared" si="212"/>
        <v>42038.720451388886</v>
      </c>
      <c r="T3430">
        <f t="shared" si="215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8315</v>
      </c>
      <c r="P3431" t="s">
        <v>8316</v>
      </c>
      <c r="Q3431" s="11">
        <f t="shared" si="213"/>
        <v>1.3</v>
      </c>
      <c r="R3431">
        <f t="shared" si="214"/>
        <v>16.25</v>
      </c>
      <c r="S3431" s="16">
        <f t="shared" si="212"/>
        <v>42662.021539351852</v>
      </c>
      <c r="T3431">
        <f t="shared" si="215"/>
        <v>2016</v>
      </c>
    </row>
    <row r="3432" spans="1:20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8315</v>
      </c>
      <c r="P3432" t="s">
        <v>8316</v>
      </c>
      <c r="Q3432" s="11">
        <f t="shared" si="213"/>
        <v>1.0854949999999999</v>
      </c>
      <c r="R3432">
        <f t="shared" si="214"/>
        <v>30.15</v>
      </c>
      <c r="S3432" s="16">
        <f t="shared" si="212"/>
        <v>41820.945613425924</v>
      </c>
      <c r="T3432">
        <f t="shared" si="215"/>
        <v>2014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8315</v>
      </c>
      <c r="P3433" t="s">
        <v>8316</v>
      </c>
      <c r="Q3433" s="11">
        <f t="shared" si="213"/>
        <v>1</v>
      </c>
      <c r="R3433">
        <f t="shared" si="214"/>
        <v>95.24</v>
      </c>
      <c r="S3433" s="16">
        <f t="shared" si="212"/>
        <v>41839.730937500004</v>
      </c>
      <c r="T3433">
        <f t="shared" si="215"/>
        <v>2014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8315</v>
      </c>
      <c r="P3434" t="s">
        <v>8316</v>
      </c>
      <c r="Q3434" s="11">
        <f t="shared" si="213"/>
        <v>1.0965</v>
      </c>
      <c r="R3434">
        <f t="shared" si="214"/>
        <v>52.21</v>
      </c>
      <c r="S3434" s="16">
        <f t="shared" si="212"/>
        <v>42380.581180555557</v>
      </c>
      <c r="T3434">
        <f t="shared" si="215"/>
        <v>2016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8315</v>
      </c>
      <c r="P3435" t="s">
        <v>8316</v>
      </c>
      <c r="Q3435" s="11">
        <f t="shared" si="213"/>
        <v>1.0026315789473683</v>
      </c>
      <c r="R3435">
        <f t="shared" si="214"/>
        <v>134.15</v>
      </c>
      <c r="S3435" s="16">
        <f t="shared" si="212"/>
        <v>41776.063136574077</v>
      </c>
      <c r="T3435">
        <f t="shared" si="215"/>
        <v>2014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8315</v>
      </c>
      <c r="P3436" t="s">
        <v>8316</v>
      </c>
      <c r="Q3436" s="11">
        <f t="shared" si="213"/>
        <v>1.0555000000000001</v>
      </c>
      <c r="R3436">
        <f t="shared" si="214"/>
        <v>62.83</v>
      </c>
      <c r="S3436" s="16">
        <f t="shared" si="212"/>
        <v>41800.380428240744</v>
      </c>
      <c r="T3436">
        <f t="shared" si="215"/>
        <v>2014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8315</v>
      </c>
      <c r="P3437" t="s">
        <v>8316</v>
      </c>
      <c r="Q3437" s="11">
        <f t="shared" si="213"/>
        <v>1.1200000000000001</v>
      </c>
      <c r="R3437">
        <f t="shared" si="214"/>
        <v>58.95</v>
      </c>
      <c r="S3437" s="16">
        <f t="shared" si="212"/>
        <v>42572.61681712963</v>
      </c>
      <c r="T3437">
        <f t="shared" si="215"/>
        <v>2016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8315</v>
      </c>
      <c r="P3438" t="s">
        <v>8316</v>
      </c>
      <c r="Q3438" s="11">
        <f t="shared" si="213"/>
        <v>1.0589999999999999</v>
      </c>
      <c r="R3438">
        <f t="shared" si="214"/>
        <v>143.11000000000001</v>
      </c>
      <c r="S3438" s="16">
        <f t="shared" si="212"/>
        <v>41851.541585648149</v>
      </c>
      <c r="T3438">
        <f t="shared" si="215"/>
        <v>2014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8315</v>
      </c>
      <c r="P3439" t="s">
        <v>8316</v>
      </c>
      <c r="Q3439" s="11">
        <f t="shared" si="213"/>
        <v>1.01</v>
      </c>
      <c r="R3439">
        <f t="shared" si="214"/>
        <v>84.17</v>
      </c>
      <c r="S3439" s="16">
        <f t="shared" si="212"/>
        <v>42205.710879629631</v>
      </c>
      <c r="T3439">
        <f t="shared" si="215"/>
        <v>2015</v>
      </c>
    </row>
    <row r="3440" spans="1:20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8315</v>
      </c>
      <c r="P3440" t="s">
        <v>8316</v>
      </c>
      <c r="Q3440" s="11">
        <f t="shared" si="213"/>
        <v>1.042</v>
      </c>
      <c r="R3440">
        <f t="shared" si="214"/>
        <v>186.07</v>
      </c>
      <c r="S3440" s="16">
        <f t="shared" si="212"/>
        <v>42100.927858796291</v>
      </c>
      <c r="T3440">
        <f t="shared" si="215"/>
        <v>2015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8315</v>
      </c>
      <c r="P3441" t="s">
        <v>8316</v>
      </c>
      <c r="Q3441" s="11">
        <f t="shared" si="213"/>
        <v>1.3467833333333334</v>
      </c>
      <c r="R3441">
        <f t="shared" si="214"/>
        <v>89.79</v>
      </c>
      <c r="S3441" s="16">
        <f t="shared" si="212"/>
        <v>42374.911226851851</v>
      </c>
      <c r="T3441">
        <f t="shared" si="215"/>
        <v>2016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8315</v>
      </c>
      <c r="P3442" t="s">
        <v>8316</v>
      </c>
      <c r="Q3442" s="11">
        <f t="shared" si="213"/>
        <v>1.052184</v>
      </c>
      <c r="R3442">
        <f t="shared" si="214"/>
        <v>64.16</v>
      </c>
      <c r="S3442" s="16">
        <f t="shared" si="212"/>
        <v>41809.12300925926</v>
      </c>
      <c r="T3442">
        <f t="shared" si="215"/>
        <v>2014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8315</v>
      </c>
      <c r="P3443" t="s">
        <v>8316</v>
      </c>
      <c r="Q3443" s="11">
        <f t="shared" si="213"/>
        <v>1.026</v>
      </c>
      <c r="R3443">
        <f t="shared" si="214"/>
        <v>59.65</v>
      </c>
      <c r="S3443" s="16">
        <f t="shared" si="212"/>
        <v>42294.429641203707</v>
      </c>
      <c r="T3443">
        <f t="shared" si="215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8315</v>
      </c>
      <c r="P3444" t="s">
        <v>8316</v>
      </c>
      <c r="Q3444" s="11">
        <f t="shared" si="213"/>
        <v>1</v>
      </c>
      <c r="R3444">
        <f t="shared" si="214"/>
        <v>31.25</v>
      </c>
      <c r="S3444" s="16">
        <f t="shared" si="212"/>
        <v>42124.841111111105</v>
      </c>
      <c r="T3444">
        <f t="shared" si="215"/>
        <v>2015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8315</v>
      </c>
      <c r="P3445" t="s">
        <v>8316</v>
      </c>
      <c r="Q3445" s="11">
        <f t="shared" si="213"/>
        <v>1.855</v>
      </c>
      <c r="R3445">
        <f t="shared" si="214"/>
        <v>41.22</v>
      </c>
      <c r="S3445" s="16">
        <f t="shared" si="212"/>
        <v>41861.524837962963</v>
      </c>
      <c r="T3445">
        <f t="shared" si="215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8315</v>
      </c>
      <c r="P3446" t="s">
        <v>8316</v>
      </c>
      <c r="Q3446" s="11">
        <f t="shared" si="213"/>
        <v>2.89</v>
      </c>
      <c r="R3446">
        <f t="shared" si="214"/>
        <v>43.35</v>
      </c>
      <c r="S3446" s="16">
        <f t="shared" si="212"/>
        <v>42521.291504629626</v>
      </c>
      <c r="T3446">
        <f t="shared" si="215"/>
        <v>2016</v>
      </c>
    </row>
    <row r="3447" spans="1:20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8315</v>
      </c>
      <c r="P3447" t="s">
        <v>8316</v>
      </c>
      <c r="Q3447" s="11">
        <f t="shared" si="213"/>
        <v>1</v>
      </c>
      <c r="R3447">
        <f t="shared" si="214"/>
        <v>64.52</v>
      </c>
      <c r="S3447" s="16">
        <f t="shared" si="212"/>
        <v>42272.530509259261</v>
      </c>
      <c r="T3447">
        <f t="shared" si="215"/>
        <v>2015</v>
      </c>
    </row>
    <row r="3448" spans="1:20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8315</v>
      </c>
      <c r="P3448" t="s">
        <v>8316</v>
      </c>
      <c r="Q3448" s="11">
        <f t="shared" si="213"/>
        <v>1.0820000000000001</v>
      </c>
      <c r="R3448">
        <f t="shared" si="214"/>
        <v>43.28</v>
      </c>
      <c r="S3448" s="16">
        <f t="shared" si="212"/>
        <v>42016.832465277781</v>
      </c>
      <c r="T3448">
        <f t="shared" si="215"/>
        <v>2015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8315</v>
      </c>
      <c r="P3449" t="s">
        <v>8316</v>
      </c>
      <c r="Q3449" s="11">
        <f t="shared" si="213"/>
        <v>1.0780000000000001</v>
      </c>
      <c r="R3449">
        <f t="shared" si="214"/>
        <v>77</v>
      </c>
      <c r="S3449" s="16">
        <f t="shared" si="212"/>
        <v>42402.889027777783</v>
      </c>
      <c r="T3449">
        <f t="shared" si="215"/>
        <v>2016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8315</v>
      </c>
      <c r="P3450" t="s">
        <v>8316</v>
      </c>
      <c r="Q3450" s="11">
        <f t="shared" si="213"/>
        <v>1.0976190476190477</v>
      </c>
      <c r="R3450">
        <f t="shared" si="214"/>
        <v>51.22</v>
      </c>
      <c r="S3450" s="16">
        <f t="shared" si="212"/>
        <v>41960.119085648148</v>
      </c>
      <c r="T3450">
        <f t="shared" si="215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8315</v>
      </c>
      <c r="P3451" t="s">
        <v>8316</v>
      </c>
      <c r="Q3451" s="11">
        <f t="shared" si="213"/>
        <v>1.70625</v>
      </c>
      <c r="R3451">
        <f t="shared" si="214"/>
        <v>68.25</v>
      </c>
      <c r="S3451" s="16">
        <f t="shared" si="212"/>
        <v>42532.052523148144</v>
      </c>
      <c r="T3451">
        <f t="shared" si="215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8315</v>
      </c>
      <c r="P3452" t="s">
        <v>8316</v>
      </c>
      <c r="Q3452" s="11">
        <f t="shared" si="213"/>
        <v>1.52</v>
      </c>
      <c r="R3452">
        <f t="shared" si="214"/>
        <v>19.489999999999998</v>
      </c>
      <c r="S3452" s="16">
        <f t="shared" si="212"/>
        <v>42036.704525462963</v>
      </c>
      <c r="T3452">
        <f t="shared" si="215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8315</v>
      </c>
      <c r="P3453" t="s">
        <v>8316</v>
      </c>
      <c r="Q3453" s="11">
        <f t="shared" si="213"/>
        <v>1.0123076923076924</v>
      </c>
      <c r="R3453">
        <f t="shared" si="214"/>
        <v>41.13</v>
      </c>
      <c r="S3453" s="16">
        <f t="shared" si="212"/>
        <v>42088.723692129628</v>
      </c>
      <c r="T3453">
        <f t="shared" si="215"/>
        <v>2015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8315</v>
      </c>
      <c r="P3454" t="s">
        <v>8316</v>
      </c>
      <c r="Q3454" s="11">
        <f t="shared" si="213"/>
        <v>1.532</v>
      </c>
      <c r="R3454">
        <f t="shared" si="214"/>
        <v>41.41</v>
      </c>
      <c r="S3454" s="16">
        <f t="shared" si="212"/>
        <v>41820.639189814814</v>
      </c>
      <c r="T3454">
        <f t="shared" si="215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8315</v>
      </c>
      <c r="P3455" t="s">
        <v>8316</v>
      </c>
      <c r="Q3455" s="11">
        <f t="shared" si="213"/>
        <v>1.2833333333333334</v>
      </c>
      <c r="R3455">
        <f t="shared" si="214"/>
        <v>27.5</v>
      </c>
      <c r="S3455" s="16">
        <f t="shared" si="212"/>
        <v>42535.97865740741</v>
      </c>
      <c r="T3455">
        <f t="shared" si="215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8315</v>
      </c>
      <c r="P3456" t="s">
        <v>8316</v>
      </c>
      <c r="Q3456" s="11">
        <f t="shared" si="213"/>
        <v>1.0071428571428571</v>
      </c>
      <c r="R3456">
        <f t="shared" si="214"/>
        <v>33.57</v>
      </c>
      <c r="S3456" s="16">
        <f t="shared" si="212"/>
        <v>41821.698599537034</v>
      </c>
      <c r="T3456">
        <f t="shared" si="215"/>
        <v>2014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8315</v>
      </c>
      <c r="P3457" t="s">
        <v>8316</v>
      </c>
      <c r="Q3457" s="11">
        <f t="shared" si="213"/>
        <v>1.0065</v>
      </c>
      <c r="R3457">
        <f t="shared" si="214"/>
        <v>145.87</v>
      </c>
      <c r="S3457" s="16">
        <f t="shared" si="212"/>
        <v>42626.7503125</v>
      </c>
      <c r="T3457">
        <f t="shared" si="215"/>
        <v>2016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8315</v>
      </c>
      <c r="P3458" t="s">
        <v>8316</v>
      </c>
      <c r="Q3458" s="11">
        <f t="shared" si="213"/>
        <v>1.913</v>
      </c>
      <c r="R3458">
        <f t="shared" si="214"/>
        <v>358.69</v>
      </c>
      <c r="S3458" s="16">
        <f t="shared" ref="S3458:S3521" si="216">(((J3458/60)/60)/24)+DATE(1970,1,1)</f>
        <v>41821.205636574072</v>
      </c>
      <c r="T3458">
        <f t="shared" si="215"/>
        <v>2014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8315</v>
      </c>
      <c r="P3459" t="s">
        <v>8316</v>
      </c>
      <c r="Q3459" s="11">
        <f t="shared" ref="Q3459:Q3522" si="217">E3459/D3459</f>
        <v>1.4019999999999999</v>
      </c>
      <c r="R3459">
        <f t="shared" ref="R3459:R3522" si="218">IFERROR(ROUND(E3459/L3459,2),0)</f>
        <v>50.98</v>
      </c>
      <c r="S3459" s="16">
        <f t="shared" si="216"/>
        <v>42016.706678240742</v>
      </c>
      <c r="T3459">
        <f t="shared" ref="T3459:T3522" si="219">YEAR(S3459)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8315</v>
      </c>
      <c r="P3460" t="s">
        <v>8316</v>
      </c>
      <c r="Q3460" s="11">
        <f t="shared" si="217"/>
        <v>1.2433537832310839</v>
      </c>
      <c r="R3460">
        <f t="shared" si="218"/>
        <v>45.04</v>
      </c>
      <c r="S3460" s="16">
        <f t="shared" si="216"/>
        <v>42011.202581018515</v>
      </c>
      <c r="T3460">
        <f t="shared" si="219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8315</v>
      </c>
      <c r="P3461" t="s">
        <v>8316</v>
      </c>
      <c r="Q3461" s="11">
        <f t="shared" si="217"/>
        <v>1.262</v>
      </c>
      <c r="R3461">
        <f t="shared" si="218"/>
        <v>17.53</v>
      </c>
      <c r="S3461" s="16">
        <f t="shared" si="216"/>
        <v>42480.479861111111</v>
      </c>
      <c r="T3461">
        <f t="shared" si="219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8315</v>
      </c>
      <c r="P3462" t="s">
        <v>8316</v>
      </c>
      <c r="Q3462" s="11">
        <f t="shared" si="217"/>
        <v>1.9</v>
      </c>
      <c r="R3462">
        <f t="shared" si="218"/>
        <v>50</v>
      </c>
      <c r="S3462" s="16">
        <f t="shared" si="216"/>
        <v>41852.527222222219</v>
      </c>
      <c r="T3462">
        <f t="shared" si="219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8315</v>
      </c>
      <c r="P3463" t="s">
        <v>8316</v>
      </c>
      <c r="Q3463" s="11">
        <f t="shared" si="217"/>
        <v>1.39</v>
      </c>
      <c r="R3463">
        <f t="shared" si="218"/>
        <v>57.92</v>
      </c>
      <c r="S3463" s="16">
        <f t="shared" si="216"/>
        <v>42643.632858796293</v>
      </c>
      <c r="T3463">
        <f t="shared" si="219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8315</v>
      </c>
      <c r="P3464" t="s">
        <v>8316</v>
      </c>
      <c r="Q3464" s="11">
        <f t="shared" si="217"/>
        <v>2.02</v>
      </c>
      <c r="R3464">
        <f t="shared" si="218"/>
        <v>29.71</v>
      </c>
      <c r="S3464" s="16">
        <f t="shared" si="216"/>
        <v>42179.898472222223</v>
      </c>
      <c r="T3464">
        <f t="shared" si="219"/>
        <v>2015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8315</v>
      </c>
      <c r="P3465" t="s">
        <v>8316</v>
      </c>
      <c r="Q3465" s="11">
        <f t="shared" si="217"/>
        <v>1.0338000000000001</v>
      </c>
      <c r="R3465">
        <f t="shared" si="218"/>
        <v>90.68</v>
      </c>
      <c r="S3465" s="16">
        <f t="shared" si="216"/>
        <v>42612.918807870374</v>
      </c>
      <c r="T3465">
        <f t="shared" si="219"/>
        <v>2016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8315</v>
      </c>
      <c r="P3466" t="s">
        <v>8316</v>
      </c>
      <c r="Q3466" s="11">
        <f t="shared" si="217"/>
        <v>1.023236</v>
      </c>
      <c r="R3466">
        <f t="shared" si="218"/>
        <v>55.01</v>
      </c>
      <c r="S3466" s="16">
        <f t="shared" si="216"/>
        <v>42575.130057870367</v>
      </c>
      <c r="T3466">
        <f t="shared" si="219"/>
        <v>2016</v>
      </c>
    </row>
    <row r="3467" spans="1:20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8315</v>
      </c>
      <c r="P3467" t="s">
        <v>8316</v>
      </c>
      <c r="Q3467" s="11">
        <f t="shared" si="217"/>
        <v>1.03</v>
      </c>
      <c r="R3467">
        <f t="shared" si="218"/>
        <v>57.22</v>
      </c>
      <c r="S3467" s="16">
        <f t="shared" si="216"/>
        <v>42200.625833333332</v>
      </c>
      <c r="T3467">
        <f t="shared" si="219"/>
        <v>2015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8315</v>
      </c>
      <c r="P3468" t="s">
        <v>8316</v>
      </c>
      <c r="Q3468" s="11">
        <f t="shared" si="217"/>
        <v>1.2714285714285714</v>
      </c>
      <c r="R3468">
        <f t="shared" si="218"/>
        <v>72.95</v>
      </c>
      <c r="S3468" s="16">
        <f t="shared" si="216"/>
        <v>42420.019097222219</v>
      </c>
      <c r="T3468">
        <f t="shared" si="219"/>
        <v>2016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8315</v>
      </c>
      <c r="P3469" t="s">
        <v>8316</v>
      </c>
      <c r="Q3469" s="11">
        <f t="shared" si="217"/>
        <v>1.01</v>
      </c>
      <c r="R3469">
        <f t="shared" si="218"/>
        <v>64.47</v>
      </c>
      <c r="S3469" s="16">
        <f t="shared" si="216"/>
        <v>42053.671666666662</v>
      </c>
      <c r="T3469">
        <f t="shared" si="219"/>
        <v>2015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8315</v>
      </c>
      <c r="P3470" t="s">
        <v>8316</v>
      </c>
      <c r="Q3470" s="11">
        <f t="shared" si="217"/>
        <v>1.2178</v>
      </c>
      <c r="R3470">
        <f t="shared" si="218"/>
        <v>716.35</v>
      </c>
      <c r="S3470" s="16">
        <f t="shared" si="216"/>
        <v>42605.765381944439</v>
      </c>
      <c r="T3470">
        <f t="shared" si="219"/>
        <v>2016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8315</v>
      </c>
      <c r="P3471" t="s">
        <v>8316</v>
      </c>
      <c r="Q3471" s="11">
        <f t="shared" si="217"/>
        <v>1.1339285714285714</v>
      </c>
      <c r="R3471">
        <f t="shared" si="218"/>
        <v>50.4</v>
      </c>
      <c r="S3471" s="16">
        <f t="shared" si="216"/>
        <v>42458.641724537039</v>
      </c>
      <c r="T3471">
        <f t="shared" si="219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8315</v>
      </c>
      <c r="P3472" t="s">
        <v>8316</v>
      </c>
      <c r="Q3472" s="11">
        <f t="shared" si="217"/>
        <v>1.5</v>
      </c>
      <c r="R3472">
        <f t="shared" si="218"/>
        <v>41.67</v>
      </c>
      <c r="S3472" s="16">
        <f t="shared" si="216"/>
        <v>42529.022013888884</v>
      </c>
      <c r="T3472">
        <f t="shared" si="219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8315</v>
      </c>
      <c r="P3473" t="s">
        <v>8316</v>
      </c>
      <c r="Q3473" s="11">
        <f t="shared" si="217"/>
        <v>2.1459999999999999</v>
      </c>
      <c r="R3473">
        <f t="shared" si="218"/>
        <v>35.770000000000003</v>
      </c>
      <c r="S3473" s="16">
        <f t="shared" si="216"/>
        <v>41841.820486111108</v>
      </c>
      <c r="T3473">
        <f t="shared" si="219"/>
        <v>2014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8315</v>
      </c>
      <c r="P3474" t="s">
        <v>8316</v>
      </c>
      <c r="Q3474" s="11">
        <f t="shared" si="217"/>
        <v>1.0205</v>
      </c>
      <c r="R3474">
        <f t="shared" si="218"/>
        <v>88.74</v>
      </c>
      <c r="S3474" s="16">
        <f t="shared" si="216"/>
        <v>41928.170497685183</v>
      </c>
      <c r="T3474">
        <f t="shared" si="219"/>
        <v>2014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8315</v>
      </c>
      <c r="P3475" t="s">
        <v>8316</v>
      </c>
      <c r="Q3475" s="11">
        <f t="shared" si="217"/>
        <v>1</v>
      </c>
      <c r="R3475">
        <f t="shared" si="218"/>
        <v>148.47999999999999</v>
      </c>
      <c r="S3475" s="16">
        <f t="shared" si="216"/>
        <v>42062.834444444445</v>
      </c>
      <c r="T3475">
        <f t="shared" si="219"/>
        <v>2015</v>
      </c>
    </row>
    <row r="3476" spans="1:20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8315</v>
      </c>
      <c r="P3476" t="s">
        <v>8316</v>
      </c>
      <c r="Q3476" s="11">
        <f t="shared" si="217"/>
        <v>1.01</v>
      </c>
      <c r="R3476">
        <f t="shared" si="218"/>
        <v>51.79</v>
      </c>
      <c r="S3476" s="16">
        <f t="shared" si="216"/>
        <v>42541.501516203702</v>
      </c>
      <c r="T3476">
        <f t="shared" si="219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8315</v>
      </c>
      <c r="P3477" t="s">
        <v>8316</v>
      </c>
      <c r="Q3477" s="11">
        <f t="shared" si="217"/>
        <v>1.1333333333333333</v>
      </c>
      <c r="R3477">
        <f t="shared" si="218"/>
        <v>20</v>
      </c>
      <c r="S3477" s="16">
        <f t="shared" si="216"/>
        <v>41918.880833333329</v>
      </c>
      <c r="T3477">
        <f t="shared" si="219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8315</v>
      </c>
      <c r="P3478" t="s">
        <v>8316</v>
      </c>
      <c r="Q3478" s="11">
        <f t="shared" si="217"/>
        <v>1.04</v>
      </c>
      <c r="R3478">
        <f t="shared" si="218"/>
        <v>52</v>
      </c>
      <c r="S3478" s="16">
        <f t="shared" si="216"/>
        <v>41921.279976851853</v>
      </c>
      <c r="T3478">
        <f t="shared" si="219"/>
        <v>2014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8315</v>
      </c>
      <c r="P3479" t="s">
        <v>8316</v>
      </c>
      <c r="Q3479" s="11">
        <f t="shared" si="217"/>
        <v>1.1533333333333333</v>
      </c>
      <c r="R3479">
        <f t="shared" si="218"/>
        <v>53.23</v>
      </c>
      <c r="S3479" s="16">
        <f t="shared" si="216"/>
        <v>42128.736608796295</v>
      </c>
      <c r="T3479">
        <f t="shared" si="219"/>
        <v>2015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8315</v>
      </c>
      <c r="P3480" t="s">
        <v>8316</v>
      </c>
      <c r="Q3480" s="11">
        <f t="shared" si="217"/>
        <v>1.1285000000000001</v>
      </c>
      <c r="R3480">
        <f t="shared" si="218"/>
        <v>39.6</v>
      </c>
      <c r="S3480" s="16">
        <f t="shared" si="216"/>
        <v>42053.916921296302</v>
      </c>
      <c r="T3480">
        <f t="shared" si="219"/>
        <v>2015</v>
      </c>
    </row>
    <row r="3481" spans="1:20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8315</v>
      </c>
      <c r="P3481" t="s">
        <v>8316</v>
      </c>
      <c r="Q3481" s="11">
        <f t="shared" si="217"/>
        <v>1.2786666666666666</v>
      </c>
      <c r="R3481">
        <f t="shared" si="218"/>
        <v>34.25</v>
      </c>
      <c r="S3481" s="16">
        <f t="shared" si="216"/>
        <v>41781.855092592588</v>
      </c>
      <c r="T3481">
        <f t="shared" si="219"/>
        <v>2014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8315</v>
      </c>
      <c r="P3482" t="s">
        <v>8316</v>
      </c>
      <c r="Q3482" s="11">
        <f t="shared" si="217"/>
        <v>1.4266666666666667</v>
      </c>
      <c r="R3482">
        <f t="shared" si="218"/>
        <v>164.62</v>
      </c>
      <c r="S3482" s="16">
        <f t="shared" si="216"/>
        <v>42171.317442129628</v>
      </c>
      <c r="T3482">
        <f t="shared" si="219"/>
        <v>2015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8315</v>
      </c>
      <c r="P3483" t="s">
        <v>8316</v>
      </c>
      <c r="Q3483" s="11">
        <f t="shared" si="217"/>
        <v>1.1879999999999999</v>
      </c>
      <c r="R3483">
        <f t="shared" si="218"/>
        <v>125.05</v>
      </c>
      <c r="S3483" s="16">
        <f t="shared" si="216"/>
        <v>41989.24754629629</v>
      </c>
      <c r="T3483">
        <f t="shared" si="219"/>
        <v>2014</v>
      </c>
    </row>
    <row r="3484" spans="1:20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8315</v>
      </c>
      <c r="P3484" t="s">
        <v>8316</v>
      </c>
      <c r="Q3484" s="11">
        <f t="shared" si="217"/>
        <v>1.3833333333333333</v>
      </c>
      <c r="R3484">
        <f t="shared" si="218"/>
        <v>51.88</v>
      </c>
      <c r="S3484" s="16">
        <f t="shared" si="216"/>
        <v>41796.771597222221</v>
      </c>
      <c r="T3484">
        <f t="shared" si="219"/>
        <v>2014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8315</v>
      </c>
      <c r="P3485" t="s">
        <v>8316</v>
      </c>
      <c r="Q3485" s="11">
        <f t="shared" si="217"/>
        <v>1.599402985074627</v>
      </c>
      <c r="R3485">
        <f t="shared" si="218"/>
        <v>40.29</v>
      </c>
      <c r="S3485" s="16">
        <f t="shared" si="216"/>
        <v>41793.668761574074</v>
      </c>
      <c r="T3485">
        <f t="shared" si="219"/>
        <v>2014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8315</v>
      </c>
      <c r="P3486" t="s">
        <v>8316</v>
      </c>
      <c r="Q3486" s="11">
        <f t="shared" si="217"/>
        <v>1.1424000000000001</v>
      </c>
      <c r="R3486">
        <f t="shared" si="218"/>
        <v>64.91</v>
      </c>
      <c r="S3486" s="16">
        <f t="shared" si="216"/>
        <v>42506.760405092587</v>
      </c>
      <c r="T3486">
        <f t="shared" si="219"/>
        <v>2016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8315</v>
      </c>
      <c r="P3487" t="s">
        <v>8316</v>
      </c>
      <c r="Q3487" s="11">
        <f t="shared" si="217"/>
        <v>1.0060606060606061</v>
      </c>
      <c r="R3487">
        <f t="shared" si="218"/>
        <v>55.33</v>
      </c>
      <c r="S3487" s="16">
        <f t="shared" si="216"/>
        <v>42372.693055555559</v>
      </c>
      <c r="T3487">
        <f t="shared" si="219"/>
        <v>2016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8315</v>
      </c>
      <c r="P3488" t="s">
        <v>8316</v>
      </c>
      <c r="Q3488" s="11">
        <f t="shared" si="217"/>
        <v>1.552</v>
      </c>
      <c r="R3488">
        <f t="shared" si="218"/>
        <v>83.14</v>
      </c>
      <c r="S3488" s="16">
        <f t="shared" si="216"/>
        <v>42126.87501157407</v>
      </c>
      <c r="T3488">
        <f t="shared" si="219"/>
        <v>2015</v>
      </c>
    </row>
    <row r="3489" spans="1:20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8315</v>
      </c>
      <c r="P3489" t="s">
        <v>8316</v>
      </c>
      <c r="Q3489" s="11">
        <f t="shared" si="217"/>
        <v>1.2775000000000001</v>
      </c>
      <c r="R3489">
        <f t="shared" si="218"/>
        <v>38.71</v>
      </c>
      <c r="S3489" s="16">
        <f t="shared" si="216"/>
        <v>42149.940416666665</v>
      </c>
      <c r="T3489">
        <f t="shared" si="219"/>
        <v>2015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8315</v>
      </c>
      <c r="P3490" t="s">
        <v>8316</v>
      </c>
      <c r="Q3490" s="11">
        <f t="shared" si="217"/>
        <v>1.212</v>
      </c>
      <c r="R3490">
        <f t="shared" si="218"/>
        <v>125.38</v>
      </c>
      <c r="S3490" s="16">
        <f t="shared" si="216"/>
        <v>42087.768055555556</v>
      </c>
      <c r="T3490">
        <f t="shared" si="219"/>
        <v>2015</v>
      </c>
    </row>
    <row r="3491" spans="1:20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8315</v>
      </c>
      <c r="P3491" t="s">
        <v>8316</v>
      </c>
      <c r="Q3491" s="11">
        <f t="shared" si="217"/>
        <v>1.127</v>
      </c>
      <c r="R3491">
        <f t="shared" si="218"/>
        <v>78.260000000000005</v>
      </c>
      <c r="S3491" s="16">
        <f t="shared" si="216"/>
        <v>41753.635775462964</v>
      </c>
      <c r="T3491">
        <f t="shared" si="219"/>
        <v>2014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8315</v>
      </c>
      <c r="P3492" t="s">
        <v>8316</v>
      </c>
      <c r="Q3492" s="11">
        <f t="shared" si="217"/>
        <v>1.2749999999999999</v>
      </c>
      <c r="R3492">
        <f t="shared" si="218"/>
        <v>47.22</v>
      </c>
      <c r="S3492" s="16">
        <f t="shared" si="216"/>
        <v>42443.802361111113</v>
      </c>
      <c r="T3492">
        <f t="shared" si="219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8315</v>
      </c>
      <c r="P3493" t="s">
        <v>8316</v>
      </c>
      <c r="Q3493" s="11">
        <f t="shared" si="217"/>
        <v>1.5820000000000001</v>
      </c>
      <c r="R3493">
        <f t="shared" si="218"/>
        <v>79.099999999999994</v>
      </c>
      <c r="S3493" s="16">
        <f t="shared" si="216"/>
        <v>42121.249814814815</v>
      </c>
      <c r="T3493">
        <f t="shared" si="219"/>
        <v>2015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8315</v>
      </c>
      <c r="P3494" t="s">
        <v>8316</v>
      </c>
      <c r="Q3494" s="11">
        <f t="shared" si="217"/>
        <v>1.0526894736842105</v>
      </c>
      <c r="R3494">
        <f t="shared" si="218"/>
        <v>114.29</v>
      </c>
      <c r="S3494" s="16">
        <f t="shared" si="216"/>
        <v>42268.009224537032</v>
      </c>
      <c r="T3494">
        <f t="shared" si="219"/>
        <v>2015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8315</v>
      </c>
      <c r="P3495" t="s">
        <v>8316</v>
      </c>
      <c r="Q3495" s="11">
        <f t="shared" si="217"/>
        <v>1</v>
      </c>
      <c r="R3495">
        <f t="shared" si="218"/>
        <v>51.72</v>
      </c>
      <c r="S3495" s="16">
        <f t="shared" si="216"/>
        <v>41848.866157407407</v>
      </c>
      <c r="T3495">
        <f t="shared" si="219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8315</v>
      </c>
      <c r="P3496" t="s">
        <v>8316</v>
      </c>
      <c r="Q3496" s="11">
        <f t="shared" si="217"/>
        <v>1</v>
      </c>
      <c r="R3496">
        <f t="shared" si="218"/>
        <v>30.77</v>
      </c>
      <c r="S3496" s="16">
        <f t="shared" si="216"/>
        <v>42689.214988425927</v>
      </c>
      <c r="T3496">
        <f t="shared" si="219"/>
        <v>2016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8315</v>
      </c>
      <c r="P3497" t="s">
        <v>8316</v>
      </c>
      <c r="Q3497" s="11">
        <f t="shared" si="217"/>
        <v>1.0686</v>
      </c>
      <c r="R3497">
        <f t="shared" si="218"/>
        <v>74.209999999999994</v>
      </c>
      <c r="S3497" s="16">
        <f t="shared" si="216"/>
        <v>41915.762835648151</v>
      </c>
      <c r="T3497">
        <f t="shared" si="219"/>
        <v>2014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8315</v>
      </c>
      <c r="P3498" t="s">
        <v>8316</v>
      </c>
      <c r="Q3498" s="11">
        <f t="shared" si="217"/>
        <v>1.244</v>
      </c>
      <c r="R3498">
        <f t="shared" si="218"/>
        <v>47.85</v>
      </c>
      <c r="S3498" s="16">
        <f t="shared" si="216"/>
        <v>42584.846828703703</v>
      </c>
      <c r="T3498">
        <f t="shared" si="219"/>
        <v>2016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8315</v>
      </c>
      <c r="P3499" t="s">
        <v>8316</v>
      </c>
      <c r="Q3499" s="11">
        <f t="shared" si="217"/>
        <v>1.0870406189555126</v>
      </c>
      <c r="R3499">
        <f t="shared" si="218"/>
        <v>34.409999999999997</v>
      </c>
      <c r="S3499" s="16">
        <f t="shared" si="216"/>
        <v>42511.741944444439</v>
      </c>
      <c r="T3499">
        <f t="shared" si="219"/>
        <v>2016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8315</v>
      </c>
      <c r="P3500" t="s">
        <v>8316</v>
      </c>
      <c r="Q3500" s="11">
        <f t="shared" si="217"/>
        <v>1.0242424242424242</v>
      </c>
      <c r="R3500">
        <f t="shared" si="218"/>
        <v>40.24</v>
      </c>
      <c r="S3500" s="16">
        <f t="shared" si="216"/>
        <v>42459.15861111111</v>
      </c>
      <c r="T3500">
        <f t="shared" si="219"/>
        <v>2016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8315</v>
      </c>
      <c r="P3501" t="s">
        <v>8316</v>
      </c>
      <c r="Q3501" s="11">
        <f t="shared" si="217"/>
        <v>1.0549999999999999</v>
      </c>
      <c r="R3501">
        <f t="shared" si="218"/>
        <v>60.29</v>
      </c>
      <c r="S3501" s="16">
        <f t="shared" si="216"/>
        <v>42132.036168981482</v>
      </c>
      <c r="T3501">
        <f t="shared" si="219"/>
        <v>2015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8315</v>
      </c>
      <c r="P3502" t="s">
        <v>8316</v>
      </c>
      <c r="Q3502" s="11">
        <f t="shared" si="217"/>
        <v>1.0629999999999999</v>
      </c>
      <c r="R3502">
        <f t="shared" si="218"/>
        <v>25.31</v>
      </c>
      <c r="S3502" s="16">
        <f t="shared" si="216"/>
        <v>42419.91942129629</v>
      </c>
      <c r="T3502">
        <f t="shared" si="219"/>
        <v>2016</v>
      </c>
    </row>
    <row r="3503" spans="1:20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8315</v>
      </c>
      <c r="P3503" t="s">
        <v>8316</v>
      </c>
      <c r="Q3503" s="11">
        <f t="shared" si="217"/>
        <v>1.0066666666666666</v>
      </c>
      <c r="R3503">
        <f t="shared" si="218"/>
        <v>35.950000000000003</v>
      </c>
      <c r="S3503" s="16">
        <f t="shared" si="216"/>
        <v>42233.763831018514</v>
      </c>
      <c r="T3503">
        <f t="shared" si="219"/>
        <v>2015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8315</v>
      </c>
      <c r="P3504" t="s">
        <v>8316</v>
      </c>
      <c r="Q3504" s="11">
        <f t="shared" si="217"/>
        <v>1.054</v>
      </c>
      <c r="R3504">
        <f t="shared" si="218"/>
        <v>136</v>
      </c>
      <c r="S3504" s="16">
        <f t="shared" si="216"/>
        <v>42430.839398148149</v>
      </c>
      <c r="T3504">
        <f t="shared" si="219"/>
        <v>2016</v>
      </c>
    </row>
    <row r="3505" spans="1:20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8315</v>
      </c>
      <c r="P3505" t="s">
        <v>8316</v>
      </c>
      <c r="Q3505" s="11">
        <f t="shared" si="217"/>
        <v>1.0755999999999999</v>
      </c>
      <c r="R3505">
        <f t="shared" si="218"/>
        <v>70.760000000000005</v>
      </c>
      <c r="S3505" s="16">
        <f t="shared" si="216"/>
        <v>42545.478333333333</v>
      </c>
      <c r="T3505">
        <f t="shared" si="219"/>
        <v>2016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8315</v>
      </c>
      <c r="P3506" t="s">
        <v>8316</v>
      </c>
      <c r="Q3506" s="11">
        <f t="shared" si="217"/>
        <v>1</v>
      </c>
      <c r="R3506">
        <f t="shared" si="218"/>
        <v>125</v>
      </c>
      <c r="S3506" s="16">
        <f t="shared" si="216"/>
        <v>42297.748738425929</v>
      </c>
      <c r="T3506">
        <f t="shared" si="219"/>
        <v>2015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8315</v>
      </c>
      <c r="P3507" t="s">
        <v>8316</v>
      </c>
      <c r="Q3507" s="11">
        <f t="shared" si="217"/>
        <v>1.0376000000000001</v>
      </c>
      <c r="R3507">
        <f t="shared" si="218"/>
        <v>66.510000000000005</v>
      </c>
      <c r="S3507" s="16">
        <f t="shared" si="216"/>
        <v>41760.935706018521</v>
      </c>
      <c r="T3507">
        <f t="shared" si="219"/>
        <v>2014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8315</v>
      </c>
      <c r="P3508" t="s">
        <v>8316</v>
      </c>
      <c r="Q3508" s="11">
        <f t="shared" si="217"/>
        <v>1.0149999999999999</v>
      </c>
      <c r="R3508">
        <f t="shared" si="218"/>
        <v>105</v>
      </c>
      <c r="S3508" s="16">
        <f t="shared" si="216"/>
        <v>41829.734259259261</v>
      </c>
      <c r="T3508">
        <f t="shared" si="219"/>
        <v>2014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8315</v>
      </c>
      <c r="P3509" t="s">
        <v>8316</v>
      </c>
      <c r="Q3509" s="11">
        <f t="shared" si="217"/>
        <v>1.044</v>
      </c>
      <c r="R3509">
        <f t="shared" si="218"/>
        <v>145</v>
      </c>
      <c r="S3509" s="16">
        <f t="shared" si="216"/>
        <v>42491.92288194444</v>
      </c>
      <c r="T3509">
        <f t="shared" si="219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8315</v>
      </c>
      <c r="P3510" t="s">
        <v>8316</v>
      </c>
      <c r="Q3510" s="11">
        <f t="shared" si="217"/>
        <v>1.8</v>
      </c>
      <c r="R3510">
        <f t="shared" si="218"/>
        <v>12</v>
      </c>
      <c r="S3510" s="16">
        <f t="shared" si="216"/>
        <v>42477.729780092588</v>
      </c>
      <c r="T3510">
        <f t="shared" si="219"/>
        <v>2016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8315</v>
      </c>
      <c r="P3511" t="s">
        <v>8316</v>
      </c>
      <c r="Q3511" s="11">
        <f t="shared" si="217"/>
        <v>1.0633333333333332</v>
      </c>
      <c r="R3511">
        <f t="shared" si="218"/>
        <v>96.67</v>
      </c>
      <c r="S3511" s="16">
        <f t="shared" si="216"/>
        <v>41950.859560185185</v>
      </c>
      <c r="T3511">
        <f t="shared" si="219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8315</v>
      </c>
      <c r="P3512" t="s">
        <v>8316</v>
      </c>
      <c r="Q3512" s="11">
        <f t="shared" si="217"/>
        <v>1.0055555555555555</v>
      </c>
      <c r="R3512">
        <f t="shared" si="218"/>
        <v>60.33</v>
      </c>
      <c r="S3512" s="16">
        <f t="shared" si="216"/>
        <v>41802.62090277778</v>
      </c>
      <c r="T3512">
        <f t="shared" si="219"/>
        <v>2014</v>
      </c>
    </row>
    <row r="3513" spans="1:20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8315</v>
      </c>
      <c r="P3513" t="s">
        <v>8316</v>
      </c>
      <c r="Q3513" s="11">
        <f t="shared" si="217"/>
        <v>1.012</v>
      </c>
      <c r="R3513">
        <f t="shared" si="218"/>
        <v>79.89</v>
      </c>
      <c r="S3513" s="16">
        <f t="shared" si="216"/>
        <v>41927.873784722222</v>
      </c>
      <c r="T3513">
        <f t="shared" si="219"/>
        <v>2014</v>
      </c>
    </row>
    <row r="3514" spans="1:20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8315</v>
      </c>
      <c r="P3514" t="s">
        <v>8316</v>
      </c>
      <c r="Q3514" s="11">
        <f t="shared" si="217"/>
        <v>1</v>
      </c>
      <c r="R3514">
        <f t="shared" si="218"/>
        <v>58.82</v>
      </c>
      <c r="S3514" s="16">
        <f t="shared" si="216"/>
        <v>42057.536944444444</v>
      </c>
      <c r="T3514">
        <f t="shared" si="219"/>
        <v>2015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8315</v>
      </c>
      <c r="P3515" t="s">
        <v>8316</v>
      </c>
      <c r="Q3515" s="11">
        <f t="shared" si="217"/>
        <v>1.1839285714285714</v>
      </c>
      <c r="R3515">
        <f t="shared" si="218"/>
        <v>75.34</v>
      </c>
      <c r="S3515" s="16">
        <f t="shared" si="216"/>
        <v>41781.096203703702</v>
      </c>
      <c r="T3515">
        <f t="shared" si="219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8315</v>
      </c>
      <c r="P3516" t="s">
        <v>8316</v>
      </c>
      <c r="Q3516" s="11">
        <f t="shared" si="217"/>
        <v>1.1000000000000001</v>
      </c>
      <c r="R3516">
        <f t="shared" si="218"/>
        <v>55</v>
      </c>
      <c r="S3516" s="16">
        <f t="shared" si="216"/>
        <v>42020.846666666665</v>
      </c>
      <c r="T3516">
        <f t="shared" si="219"/>
        <v>2015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8315</v>
      </c>
      <c r="P3517" t="s">
        <v>8316</v>
      </c>
      <c r="Q3517" s="11">
        <f t="shared" si="217"/>
        <v>1.0266666666666666</v>
      </c>
      <c r="R3517">
        <f t="shared" si="218"/>
        <v>66.959999999999994</v>
      </c>
      <c r="S3517" s="16">
        <f t="shared" si="216"/>
        <v>42125.772812499999</v>
      </c>
      <c r="T3517">
        <f t="shared" si="219"/>
        <v>2015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8315</v>
      </c>
      <c r="P3518" t="s">
        <v>8316</v>
      </c>
      <c r="Q3518" s="11">
        <f t="shared" si="217"/>
        <v>1</v>
      </c>
      <c r="R3518">
        <f t="shared" si="218"/>
        <v>227.27</v>
      </c>
      <c r="S3518" s="16">
        <f t="shared" si="216"/>
        <v>41856.010069444441</v>
      </c>
      <c r="T3518">
        <f t="shared" si="219"/>
        <v>2014</v>
      </c>
    </row>
    <row r="3519" spans="1:20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8315</v>
      </c>
      <c r="P3519" t="s">
        <v>8316</v>
      </c>
      <c r="Q3519" s="11">
        <f t="shared" si="217"/>
        <v>1</v>
      </c>
      <c r="R3519">
        <f t="shared" si="218"/>
        <v>307.69</v>
      </c>
      <c r="S3519" s="16">
        <f t="shared" si="216"/>
        <v>41794.817523148151</v>
      </c>
      <c r="T3519">
        <f t="shared" si="219"/>
        <v>2014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8315</v>
      </c>
      <c r="P3520" t="s">
        <v>8316</v>
      </c>
      <c r="Q3520" s="11">
        <f t="shared" si="217"/>
        <v>1.10046</v>
      </c>
      <c r="R3520">
        <f t="shared" si="218"/>
        <v>50.02</v>
      </c>
      <c r="S3520" s="16">
        <f t="shared" si="216"/>
        <v>41893.783553240741</v>
      </c>
      <c r="T3520">
        <f t="shared" si="219"/>
        <v>2014</v>
      </c>
    </row>
    <row r="3521" spans="1:20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8315</v>
      </c>
      <c r="P3521" t="s">
        <v>8316</v>
      </c>
      <c r="Q3521" s="11">
        <f t="shared" si="217"/>
        <v>1.0135000000000001</v>
      </c>
      <c r="R3521">
        <f t="shared" si="218"/>
        <v>72.39</v>
      </c>
      <c r="S3521" s="16">
        <f t="shared" si="216"/>
        <v>42037.598958333328</v>
      </c>
      <c r="T3521">
        <f t="shared" si="219"/>
        <v>2015</v>
      </c>
    </row>
    <row r="3522" spans="1:20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8315</v>
      </c>
      <c r="P3522" t="s">
        <v>8316</v>
      </c>
      <c r="Q3522" s="11">
        <f t="shared" si="217"/>
        <v>1.0075000000000001</v>
      </c>
      <c r="R3522">
        <f t="shared" si="218"/>
        <v>95.95</v>
      </c>
      <c r="S3522" s="16">
        <f t="shared" ref="S3522:S3585" si="220">(((J3522/60)/60)/24)+DATE(1970,1,1)</f>
        <v>42227.824212962965</v>
      </c>
      <c r="T3522">
        <f t="shared" si="219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8315</v>
      </c>
      <c r="P3523" t="s">
        <v>8316</v>
      </c>
      <c r="Q3523" s="11">
        <f t="shared" ref="Q3523:Q3586" si="221">E3523/D3523</f>
        <v>1.6942857142857144</v>
      </c>
      <c r="R3523">
        <f t="shared" ref="R3523:R3586" si="222">IFERROR(ROUND(E3523/L3523,2),0)</f>
        <v>45.62</v>
      </c>
      <c r="S3523" s="16">
        <f t="shared" si="220"/>
        <v>41881.361342592594</v>
      </c>
      <c r="T3523">
        <f t="shared" ref="T3523:T3586" si="223">YEAR(S3523)</f>
        <v>2014</v>
      </c>
    </row>
    <row r="3524" spans="1:20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8315</v>
      </c>
      <c r="P3524" t="s">
        <v>8316</v>
      </c>
      <c r="Q3524" s="11">
        <f t="shared" si="221"/>
        <v>1</v>
      </c>
      <c r="R3524">
        <f t="shared" si="222"/>
        <v>41.03</v>
      </c>
      <c r="S3524" s="16">
        <f t="shared" si="220"/>
        <v>42234.789884259255</v>
      </c>
      <c r="T3524">
        <f t="shared" si="223"/>
        <v>2015</v>
      </c>
    </row>
    <row r="3525" spans="1:20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8315</v>
      </c>
      <c r="P3525" t="s">
        <v>8316</v>
      </c>
      <c r="Q3525" s="11">
        <f t="shared" si="221"/>
        <v>1.1365000000000001</v>
      </c>
      <c r="R3525">
        <f t="shared" si="222"/>
        <v>56.83</v>
      </c>
      <c r="S3525" s="16">
        <f t="shared" si="220"/>
        <v>42581.397546296299</v>
      </c>
      <c r="T3525">
        <f t="shared" si="223"/>
        <v>2016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8315</v>
      </c>
      <c r="P3526" t="s">
        <v>8316</v>
      </c>
      <c r="Q3526" s="11">
        <f t="shared" si="221"/>
        <v>1.0156000000000001</v>
      </c>
      <c r="R3526">
        <f t="shared" si="222"/>
        <v>137.24</v>
      </c>
      <c r="S3526" s="16">
        <f t="shared" si="220"/>
        <v>41880.76357638889</v>
      </c>
      <c r="T3526">
        <f t="shared" si="223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8315</v>
      </c>
      <c r="P3527" t="s">
        <v>8316</v>
      </c>
      <c r="Q3527" s="11">
        <f t="shared" si="221"/>
        <v>1.06</v>
      </c>
      <c r="R3527">
        <f t="shared" si="222"/>
        <v>75.709999999999994</v>
      </c>
      <c r="S3527" s="16">
        <f t="shared" si="220"/>
        <v>42214.6956712963</v>
      </c>
      <c r="T3527">
        <f t="shared" si="223"/>
        <v>2015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8315</v>
      </c>
      <c r="P3528" t="s">
        <v>8316</v>
      </c>
      <c r="Q3528" s="11">
        <f t="shared" si="221"/>
        <v>1.02</v>
      </c>
      <c r="R3528">
        <f t="shared" si="222"/>
        <v>99</v>
      </c>
      <c r="S3528" s="16">
        <f t="shared" si="220"/>
        <v>42460.335312499999</v>
      </c>
      <c r="T3528">
        <f t="shared" si="223"/>
        <v>2016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8315</v>
      </c>
      <c r="P3529" t="s">
        <v>8316</v>
      </c>
      <c r="Q3529" s="11">
        <f t="shared" si="221"/>
        <v>1.1691666666666667</v>
      </c>
      <c r="R3529">
        <f t="shared" si="222"/>
        <v>81.569999999999993</v>
      </c>
      <c r="S3529" s="16">
        <f t="shared" si="220"/>
        <v>42167.023206018523</v>
      </c>
      <c r="T3529">
        <f t="shared" si="223"/>
        <v>2015</v>
      </c>
    </row>
    <row r="3530" spans="1:20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8315</v>
      </c>
      <c r="P3530" t="s">
        <v>8316</v>
      </c>
      <c r="Q3530" s="11">
        <f t="shared" si="221"/>
        <v>1.0115151515151515</v>
      </c>
      <c r="R3530">
        <f t="shared" si="222"/>
        <v>45.11</v>
      </c>
      <c r="S3530" s="16">
        <f t="shared" si="220"/>
        <v>42733.50136574074</v>
      </c>
      <c r="T3530">
        <f t="shared" si="223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8315</v>
      </c>
      <c r="P3531" t="s">
        <v>8316</v>
      </c>
      <c r="Q3531" s="11">
        <f t="shared" si="221"/>
        <v>1.32</v>
      </c>
      <c r="R3531">
        <f t="shared" si="222"/>
        <v>36.67</v>
      </c>
      <c r="S3531" s="16">
        <f t="shared" si="220"/>
        <v>42177.761782407411</v>
      </c>
      <c r="T3531">
        <f t="shared" si="223"/>
        <v>2015</v>
      </c>
    </row>
    <row r="3532" spans="1:20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8315</v>
      </c>
      <c r="P3532" t="s">
        <v>8316</v>
      </c>
      <c r="Q3532" s="11">
        <f t="shared" si="221"/>
        <v>1</v>
      </c>
      <c r="R3532">
        <f t="shared" si="222"/>
        <v>125</v>
      </c>
      <c r="S3532" s="16">
        <f t="shared" si="220"/>
        <v>42442.623344907406</v>
      </c>
      <c r="T3532">
        <f t="shared" si="223"/>
        <v>2016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8315</v>
      </c>
      <c r="P3533" t="s">
        <v>8316</v>
      </c>
      <c r="Q3533" s="11">
        <f t="shared" si="221"/>
        <v>1.28</v>
      </c>
      <c r="R3533">
        <f t="shared" si="222"/>
        <v>49.23</v>
      </c>
      <c r="S3533" s="16">
        <f t="shared" si="220"/>
        <v>42521.654328703706</v>
      </c>
      <c r="T3533">
        <f t="shared" si="223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8315</v>
      </c>
      <c r="P3534" t="s">
        <v>8316</v>
      </c>
      <c r="Q3534" s="11">
        <f t="shared" si="221"/>
        <v>1.1895833333333334</v>
      </c>
      <c r="R3534">
        <f t="shared" si="222"/>
        <v>42.3</v>
      </c>
      <c r="S3534" s="16">
        <f t="shared" si="220"/>
        <v>41884.599849537037</v>
      </c>
      <c r="T3534">
        <f t="shared" si="223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8315</v>
      </c>
      <c r="P3535" t="s">
        <v>8316</v>
      </c>
      <c r="Q3535" s="11">
        <f t="shared" si="221"/>
        <v>1.262</v>
      </c>
      <c r="R3535">
        <f t="shared" si="222"/>
        <v>78.88</v>
      </c>
      <c r="S3535" s="16">
        <f t="shared" si="220"/>
        <v>42289.761192129634</v>
      </c>
      <c r="T3535">
        <f t="shared" si="223"/>
        <v>2015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8315</v>
      </c>
      <c r="P3536" t="s">
        <v>8316</v>
      </c>
      <c r="Q3536" s="11">
        <f t="shared" si="221"/>
        <v>1.5620000000000001</v>
      </c>
      <c r="R3536">
        <f t="shared" si="222"/>
        <v>38.28</v>
      </c>
      <c r="S3536" s="16">
        <f t="shared" si="220"/>
        <v>42243.6252662037</v>
      </c>
      <c r="T3536">
        <f t="shared" si="223"/>
        <v>2015</v>
      </c>
    </row>
    <row r="3537" spans="1:20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8315</v>
      </c>
      <c r="P3537" t="s">
        <v>8316</v>
      </c>
      <c r="Q3537" s="11">
        <f t="shared" si="221"/>
        <v>1.0315000000000001</v>
      </c>
      <c r="R3537">
        <f t="shared" si="222"/>
        <v>44.85</v>
      </c>
      <c r="S3537" s="16">
        <f t="shared" si="220"/>
        <v>42248.640162037031</v>
      </c>
      <c r="T3537">
        <f t="shared" si="223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8315</v>
      </c>
      <c r="P3538" t="s">
        <v>8316</v>
      </c>
      <c r="Q3538" s="11">
        <f t="shared" si="221"/>
        <v>1.5333333333333334</v>
      </c>
      <c r="R3538">
        <f t="shared" si="222"/>
        <v>13.53</v>
      </c>
      <c r="S3538" s="16">
        <f t="shared" si="220"/>
        <v>42328.727141203708</v>
      </c>
      <c r="T3538">
        <f t="shared" si="223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8315</v>
      </c>
      <c r="P3539" t="s">
        <v>8316</v>
      </c>
      <c r="Q3539" s="11">
        <f t="shared" si="221"/>
        <v>1.8044444444444445</v>
      </c>
      <c r="R3539">
        <f t="shared" si="222"/>
        <v>43.5</v>
      </c>
      <c r="S3539" s="16">
        <f t="shared" si="220"/>
        <v>41923.354351851849</v>
      </c>
      <c r="T3539">
        <f t="shared" si="223"/>
        <v>2014</v>
      </c>
    </row>
    <row r="3540" spans="1:20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8315</v>
      </c>
      <c r="P3540" t="s">
        <v>8316</v>
      </c>
      <c r="Q3540" s="11">
        <f t="shared" si="221"/>
        <v>1.2845</v>
      </c>
      <c r="R3540">
        <f t="shared" si="222"/>
        <v>30.95</v>
      </c>
      <c r="S3540" s="16">
        <f t="shared" si="220"/>
        <v>42571.420601851853</v>
      </c>
      <c r="T3540">
        <f t="shared" si="223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8315</v>
      </c>
      <c r="P3541" t="s">
        <v>8316</v>
      </c>
      <c r="Q3541" s="11">
        <f t="shared" si="221"/>
        <v>1.1966666666666668</v>
      </c>
      <c r="R3541">
        <f t="shared" si="222"/>
        <v>55.23</v>
      </c>
      <c r="S3541" s="16">
        <f t="shared" si="220"/>
        <v>42600.756041666667</v>
      </c>
      <c r="T3541">
        <f t="shared" si="223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8315</v>
      </c>
      <c r="P3542" t="s">
        <v>8316</v>
      </c>
      <c r="Q3542" s="11">
        <f t="shared" si="221"/>
        <v>1.23</v>
      </c>
      <c r="R3542">
        <f t="shared" si="222"/>
        <v>46.13</v>
      </c>
      <c r="S3542" s="16">
        <f t="shared" si="220"/>
        <v>42517.003368055557</v>
      </c>
      <c r="T3542">
        <f t="shared" si="223"/>
        <v>2016</v>
      </c>
    </row>
    <row r="3543" spans="1:20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8315</v>
      </c>
      <c r="P3543" t="s">
        <v>8316</v>
      </c>
      <c r="Q3543" s="11">
        <f t="shared" si="221"/>
        <v>1.05</v>
      </c>
      <c r="R3543">
        <f t="shared" si="222"/>
        <v>39.380000000000003</v>
      </c>
      <c r="S3543" s="16">
        <f t="shared" si="220"/>
        <v>42222.730034722219</v>
      </c>
      <c r="T3543">
        <f t="shared" si="223"/>
        <v>2015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8315</v>
      </c>
      <c r="P3544" t="s">
        <v>8316</v>
      </c>
      <c r="Q3544" s="11">
        <f t="shared" si="221"/>
        <v>1.0223636363636364</v>
      </c>
      <c r="R3544">
        <f t="shared" si="222"/>
        <v>66.150000000000006</v>
      </c>
      <c r="S3544" s="16">
        <f t="shared" si="220"/>
        <v>41829.599791666667</v>
      </c>
      <c r="T3544">
        <f t="shared" si="223"/>
        <v>2014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8315</v>
      </c>
      <c r="P3545" t="s">
        <v>8316</v>
      </c>
      <c r="Q3545" s="11">
        <f t="shared" si="221"/>
        <v>1.0466666666666666</v>
      </c>
      <c r="R3545">
        <f t="shared" si="222"/>
        <v>54.14</v>
      </c>
      <c r="S3545" s="16">
        <f t="shared" si="220"/>
        <v>42150.755312499998</v>
      </c>
      <c r="T3545">
        <f t="shared" si="223"/>
        <v>2015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8315</v>
      </c>
      <c r="P3546" t="s">
        <v>8316</v>
      </c>
      <c r="Q3546" s="11">
        <f t="shared" si="221"/>
        <v>1</v>
      </c>
      <c r="R3546">
        <f t="shared" si="222"/>
        <v>104.17</v>
      </c>
      <c r="S3546" s="16">
        <f t="shared" si="220"/>
        <v>42040.831678240742</v>
      </c>
      <c r="T3546">
        <f t="shared" si="223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8315</v>
      </c>
      <c r="P3547" t="s">
        <v>8316</v>
      </c>
      <c r="Q3547" s="11">
        <f t="shared" si="221"/>
        <v>1.004</v>
      </c>
      <c r="R3547">
        <f t="shared" si="222"/>
        <v>31.38</v>
      </c>
      <c r="S3547" s="16">
        <f t="shared" si="220"/>
        <v>42075.807395833333</v>
      </c>
      <c r="T3547">
        <f t="shared" si="223"/>
        <v>2015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8315</v>
      </c>
      <c r="P3548" t="s">
        <v>8316</v>
      </c>
      <c r="Q3548" s="11">
        <f t="shared" si="221"/>
        <v>1.0227272727272727</v>
      </c>
      <c r="R3548">
        <f t="shared" si="222"/>
        <v>59.21</v>
      </c>
      <c r="S3548" s="16">
        <f t="shared" si="220"/>
        <v>42073.660694444443</v>
      </c>
      <c r="T3548">
        <f t="shared" si="223"/>
        <v>2015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8315</v>
      </c>
      <c r="P3549" t="s">
        <v>8316</v>
      </c>
      <c r="Q3549" s="11">
        <f t="shared" si="221"/>
        <v>1.1440928571428572</v>
      </c>
      <c r="R3549">
        <f t="shared" si="222"/>
        <v>119.18</v>
      </c>
      <c r="S3549" s="16">
        <f t="shared" si="220"/>
        <v>42480.078715277778</v>
      </c>
      <c r="T3549">
        <f t="shared" si="223"/>
        <v>2016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8315</v>
      </c>
      <c r="P3550" t="s">
        <v>8316</v>
      </c>
      <c r="Q3550" s="11">
        <f t="shared" si="221"/>
        <v>1.019047619047619</v>
      </c>
      <c r="R3550">
        <f t="shared" si="222"/>
        <v>164.62</v>
      </c>
      <c r="S3550" s="16">
        <f t="shared" si="220"/>
        <v>42411.942291666666</v>
      </c>
      <c r="T3550">
        <f t="shared" si="223"/>
        <v>2016</v>
      </c>
    </row>
    <row r="3551" spans="1:20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8315</v>
      </c>
      <c r="P3551" t="s">
        <v>8316</v>
      </c>
      <c r="Q3551" s="11">
        <f t="shared" si="221"/>
        <v>1.02</v>
      </c>
      <c r="R3551">
        <f t="shared" si="222"/>
        <v>24.29</v>
      </c>
      <c r="S3551" s="16">
        <f t="shared" si="220"/>
        <v>42223.394363425927</v>
      </c>
      <c r="T3551">
        <f t="shared" si="223"/>
        <v>2015</v>
      </c>
    </row>
    <row r="3552" spans="1:20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8315</v>
      </c>
      <c r="P3552" t="s">
        <v>8316</v>
      </c>
      <c r="Q3552" s="11">
        <f t="shared" si="221"/>
        <v>1.048</v>
      </c>
      <c r="R3552">
        <f t="shared" si="222"/>
        <v>40.94</v>
      </c>
      <c r="S3552" s="16">
        <f t="shared" si="220"/>
        <v>42462.893495370372</v>
      </c>
      <c r="T3552">
        <f t="shared" si="223"/>
        <v>2016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8315</v>
      </c>
      <c r="P3553" t="s">
        <v>8316</v>
      </c>
      <c r="Q3553" s="11">
        <f t="shared" si="221"/>
        <v>1.0183333333333333</v>
      </c>
      <c r="R3553">
        <f t="shared" si="222"/>
        <v>61.1</v>
      </c>
      <c r="S3553" s="16">
        <f t="shared" si="220"/>
        <v>41753.515856481477</v>
      </c>
      <c r="T3553">
        <f t="shared" si="223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8315</v>
      </c>
      <c r="P3554" t="s">
        <v>8316</v>
      </c>
      <c r="Q3554" s="11">
        <f t="shared" si="221"/>
        <v>1</v>
      </c>
      <c r="R3554">
        <f t="shared" si="222"/>
        <v>38.65</v>
      </c>
      <c r="S3554" s="16">
        <f t="shared" si="220"/>
        <v>41788.587083333332</v>
      </c>
      <c r="T3554">
        <f t="shared" si="223"/>
        <v>2014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8315</v>
      </c>
      <c r="P3555" t="s">
        <v>8316</v>
      </c>
      <c r="Q3555" s="11">
        <f t="shared" si="221"/>
        <v>1.0627272727272727</v>
      </c>
      <c r="R3555">
        <f t="shared" si="222"/>
        <v>56.2</v>
      </c>
      <c r="S3555" s="16">
        <f t="shared" si="220"/>
        <v>42196.028703703705</v>
      </c>
      <c r="T3555">
        <f t="shared" si="223"/>
        <v>2015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8315</v>
      </c>
      <c r="P3556" t="s">
        <v>8316</v>
      </c>
      <c r="Q3556" s="11">
        <f t="shared" si="221"/>
        <v>1.1342219999999998</v>
      </c>
      <c r="R3556">
        <f t="shared" si="222"/>
        <v>107</v>
      </c>
      <c r="S3556" s="16">
        <f t="shared" si="220"/>
        <v>42016.050451388888</v>
      </c>
      <c r="T3556">
        <f t="shared" si="223"/>
        <v>2015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8315</v>
      </c>
      <c r="P3557" t="s">
        <v>8316</v>
      </c>
      <c r="Q3557" s="11">
        <f t="shared" si="221"/>
        <v>1</v>
      </c>
      <c r="R3557">
        <f t="shared" si="222"/>
        <v>171.43</v>
      </c>
      <c r="S3557" s="16">
        <f t="shared" si="220"/>
        <v>42661.442060185189</v>
      </c>
      <c r="T3557">
        <f t="shared" si="223"/>
        <v>2016</v>
      </c>
    </row>
    <row r="3558" spans="1:20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8315</v>
      </c>
      <c r="P3558" t="s">
        <v>8316</v>
      </c>
      <c r="Q3558" s="11">
        <f t="shared" si="221"/>
        <v>1.0045454545454546</v>
      </c>
      <c r="R3558">
        <f t="shared" si="222"/>
        <v>110.5</v>
      </c>
      <c r="S3558" s="16">
        <f t="shared" si="220"/>
        <v>41808.649583333332</v>
      </c>
      <c r="T3558">
        <f t="shared" si="223"/>
        <v>2014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8315</v>
      </c>
      <c r="P3559" t="s">
        <v>8316</v>
      </c>
      <c r="Q3559" s="11">
        <f t="shared" si="221"/>
        <v>1.0003599999999999</v>
      </c>
      <c r="R3559">
        <f t="shared" si="222"/>
        <v>179.28</v>
      </c>
      <c r="S3559" s="16">
        <f t="shared" si="220"/>
        <v>41730.276747685188</v>
      </c>
      <c r="T3559">
        <f t="shared" si="223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8315</v>
      </c>
      <c r="P3560" t="s">
        <v>8316</v>
      </c>
      <c r="Q3560" s="11">
        <f t="shared" si="221"/>
        <v>1.44</v>
      </c>
      <c r="R3560">
        <f t="shared" si="222"/>
        <v>22.91</v>
      </c>
      <c r="S3560" s="16">
        <f t="shared" si="220"/>
        <v>42139.816840277781</v>
      </c>
      <c r="T3560">
        <f t="shared" si="223"/>
        <v>2015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8315</v>
      </c>
      <c r="P3561" t="s">
        <v>8316</v>
      </c>
      <c r="Q3561" s="11">
        <f t="shared" si="221"/>
        <v>1.0349999999999999</v>
      </c>
      <c r="R3561">
        <f t="shared" si="222"/>
        <v>43.13</v>
      </c>
      <c r="S3561" s="16">
        <f t="shared" si="220"/>
        <v>42194.096157407403</v>
      </c>
      <c r="T3561">
        <f t="shared" si="223"/>
        <v>2015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8315</v>
      </c>
      <c r="P3562" t="s">
        <v>8316</v>
      </c>
      <c r="Q3562" s="11">
        <f t="shared" si="221"/>
        <v>1.0843750000000001</v>
      </c>
      <c r="R3562">
        <f t="shared" si="222"/>
        <v>46.89</v>
      </c>
      <c r="S3562" s="16">
        <f t="shared" si="220"/>
        <v>42115.889652777783</v>
      </c>
      <c r="T3562">
        <f t="shared" si="223"/>
        <v>2015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8315</v>
      </c>
      <c r="P3563" t="s">
        <v>8316</v>
      </c>
      <c r="Q3563" s="11">
        <f t="shared" si="221"/>
        <v>1.024</v>
      </c>
      <c r="R3563">
        <f t="shared" si="222"/>
        <v>47.41</v>
      </c>
      <c r="S3563" s="16">
        <f t="shared" si="220"/>
        <v>42203.680300925931</v>
      </c>
      <c r="T3563">
        <f t="shared" si="223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8315</v>
      </c>
      <c r="P3564" t="s">
        <v>8316</v>
      </c>
      <c r="Q3564" s="11">
        <f t="shared" si="221"/>
        <v>1.4888888888888889</v>
      </c>
      <c r="R3564">
        <f t="shared" si="222"/>
        <v>15.13</v>
      </c>
      <c r="S3564" s="16">
        <f t="shared" si="220"/>
        <v>42433.761886574073</v>
      </c>
      <c r="T3564">
        <f t="shared" si="223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8315</v>
      </c>
      <c r="P3565" t="s">
        <v>8316</v>
      </c>
      <c r="Q3565" s="11">
        <f t="shared" si="221"/>
        <v>1.0549000000000002</v>
      </c>
      <c r="R3565">
        <f t="shared" si="222"/>
        <v>21.1</v>
      </c>
      <c r="S3565" s="16">
        <f t="shared" si="220"/>
        <v>42555.671944444446</v>
      </c>
      <c r="T3565">
        <f t="shared" si="223"/>
        <v>2016</v>
      </c>
    </row>
    <row r="3566" spans="1:20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8315</v>
      </c>
      <c r="P3566" t="s">
        <v>8316</v>
      </c>
      <c r="Q3566" s="11">
        <f t="shared" si="221"/>
        <v>1.0049999999999999</v>
      </c>
      <c r="R3566">
        <f t="shared" si="222"/>
        <v>59.12</v>
      </c>
      <c r="S3566" s="16">
        <f t="shared" si="220"/>
        <v>42236.623252314821</v>
      </c>
      <c r="T3566">
        <f t="shared" si="223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8315</v>
      </c>
      <c r="P3567" t="s">
        <v>8316</v>
      </c>
      <c r="Q3567" s="11">
        <f t="shared" si="221"/>
        <v>1.3055555555555556</v>
      </c>
      <c r="R3567">
        <f t="shared" si="222"/>
        <v>97.92</v>
      </c>
      <c r="S3567" s="16">
        <f t="shared" si="220"/>
        <v>41974.743148148147</v>
      </c>
      <c r="T3567">
        <f t="shared" si="223"/>
        <v>2014</v>
      </c>
    </row>
    <row r="3568" spans="1:20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8315</v>
      </c>
      <c r="P3568" t="s">
        <v>8316</v>
      </c>
      <c r="Q3568" s="11">
        <f t="shared" si="221"/>
        <v>1.0475000000000001</v>
      </c>
      <c r="R3568">
        <f t="shared" si="222"/>
        <v>55.13</v>
      </c>
      <c r="S3568" s="16">
        <f t="shared" si="220"/>
        <v>41997.507905092592</v>
      </c>
      <c r="T3568">
        <f t="shared" si="223"/>
        <v>2014</v>
      </c>
    </row>
    <row r="3569" spans="1:20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8315</v>
      </c>
      <c r="P3569" t="s">
        <v>8316</v>
      </c>
      <c r="Q3569" s="11">
        <f t="shared" si="221"/>
        <v>1.0880000000000001</v>
      </c>
      <c r="R3569">
        <f t="shared" si="222"/>
        <v>26.54</v>
      </c>
      <c r="S3569" s="16">
        <f t="shared" si="220"/>
        <v>42135.810694444444</v>
      </c>
      <c r="T3569">
        <f t="shared" si="223"/>
        <v>2015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8315</v>
      </c>
      <c r="P3570" t="s">
        <v>8316</v>
      </c>
      <c r="Q3570" s="11">
        <f t="shared" si="221"/>
        <v>1.1100000000000001</v>
      </c>
      <c r="R3570">
        <f t="shared" si="222"/>
        <v>58.42</v>
      </c>
      <c r="S3570" s="16">
        <f t="shared" si="220"/>
        <v>41869.740671296298</v>
      </c>
      <c r="T3570">
        <f t="shared" si="223"/>
        <v>2014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8315</v>
      </c>
      <c r="P3571" t="s">
        <v>8316</v>
      </c>
      <c r="Q3571" s="11">
        <f t="shared" si="221"/>
        <v>1.0047999999999999</v>
      </c>
      <c r="R3571">
        <f t="shared" si="222"/>
        <v>122.54</v>
      </c>
      <c r="S3571" s="16">
        <f t="shared" si="220"/>
        <v>41982.688611111109</v>
      </c>
      <c r="T3571">
        <f t="shared" si="223"/>
        <v>2014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8315</v>
      </c>
      <c r="P3572" t="s">
        <v>8316</v>
      </c>
      <c r="Q3572" s="11">
        <f t="shared" si="221"/>
        <v>1.1435</v>
      </c>
      <c r="R3572">
        <f t="shared" si="222"/>
        <v>87.96</v>
      </c>
      <c r="S3572" s="16">
        <f t="shared" si="220"/>
        <v>41976.331979166673</v>
      </c>
      <c r="T3572">
        <f t="shared" si="223"/>
        <v>2014</v>
      </c>
    </row>
    <row r="3573" spans="1:20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8315</v>
      </c>
      <c r="P3573" t="s">
        <v>8316</v>
      </c>
      <c r="Q3573" s="11">
        <f t="shared" si="221"/>
        <v>1.2206666666666666</v>
      </c>
      <c r="R3573">
        <f t="shared" si="222"/>
        <v>73.239999999999995</v>
      </c>
      <c r="S3573" s="16">
        <f t="shared" si="220"/>
        <v>41912.858946759261</v>
      </c>
      <c r="T3573">
        <f t="shared" si="223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8315</v>
      </c>
      <c r="P3574" t="s">
        <v>8316</v>
      </c>
      <c r="Q3574" s="11">
        <f t="shared" si="221"/>
        <v>1</v>
      </c>
      <c r="R3574">
        <f t="shared" si="222"/>
        <v>55.56</v>
      </c>
      <c r="S3574" s="16">
        <f t="shared" si="220"/>
        <v>42146.570393518516</v>
      </c>
      <c r="T3574">
        <f t="shared" si="223"/>
        <v>2015</v>
      </c>
    </row>
    <row r="3575" spans="1:20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8315</v>
      </c>
      <c r="P3575" t="s">
        <v>8316</v>
      </c>
      <c r="Q3575" s="11">
        <f t="shared" si="221"/>
        <v>1.028</v>
      </c>
      <c r="R3575">
        <f t="shared" si="222"/>
        <v>39.54</v>
      </c>
      <c r="S3575" s="16">
        <f t="shared" si="220"/>
        <v>41921.375532407408</v>
      </c>
      <c r="T3575">
        <f t="shared" si="223"/>
        <v>2014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8315</v>
      </c>
      <c r="P3576" t="s">
        <v>8316</v>
      </c>
      <c r="Q3576" s="11">
        <f t="shared" si="221"/>
        <v>1.0612068965517241</v>
      </c>
      <c r="R3576">
        <f t="shared" si="222"/>
        <v>136.78</v>
      </c>
      <c r="S3576" s="16">
        <f t="shared" si="220"/>
        <v>41926.942685185182</v>
      </c>
      <c r="T3576">
        <f t="shared" si="223"/>
        <v>2014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8315</v>
      </c>
      <c r="P3577" t="s">
        <v>8316</v>
      </c>
      <c r="Q3577" s="11">
        <f t="shared" si="221"/>
        <v>1.0133000000000001</v>
      </c>
      <c r="R3577">
        <f t="shared" si="222"/>
        <v>99.34</v>
      </c>
      <c r="S3577" s="16">
        <f t="shared" si="220"/>
        <v>42561.783877314811</v>
      </c>
      <c r="T3577">
        <f t="shared" si="223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8315</v>
      </c>
      <c r="P3578" t="s">
        <v>8316</v>
      </c>
      <c r="Q3578" s="11">
        <f t="shared" si="221"/>
        <v>1</v>
      </c>
      <c r="R3578">
        <f t="shared" si="222"/>
        <v>20</v>
      </c>
      <c r="S3578" s="16">
        <f t="shared" si="220"/>
        <v>42649.54923611111</v>
      </c>
      <c r="T3578">
        <f t="shared" si="223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8315</v>
      </c>
      <c r="P3579" t="s">
        <v>8316</v>
      </c>
      <c r="Q3579" s="11">
        <f t="shared" si="221"/>
        <v>1.3</v>
      </c>
      <c r="R3579">
        <f t="shared" si="222"/>
        <v>28.89</v>
      </c>
      <c r="S3579" s="16">
        <f t="shared" si="220"/>
        <v>42093.786840277782</v>
      </c>
      <c r="T3579">
        <f t="shared" si="223"/>
        <v>2015</v>
      </c>
    </row>
    <row r="3580" spans="1:20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8315</v>
      </c>
      <c r="P3580" t="s">
        <v>8316</v>
      </c>
      <c r="Q3580" s="11">
        <f t="shared" si="221"/>
        <v>1.0001333333333333</v>
      </c>
      <c r="R3580">
        <f t="shared" si="222"/>
        <v>40.549999999999997</v>
      </c>
      <c r="S3580" s="16">
        <f t="shared" si="220"/>
        <v>42460.733530092592</v>
      </c>
      <c r="T3580">
        <f t="shared" si="223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8315</v>
      </c>
      <c r="P3581" t="s">
        <v>8316</v>
      </c>
      <c r="Q3581" s="11">
        <f t="shared" si="221"/>
        <v>1</v>
      </c>
      <c r="R3581">
        <f t="shared" si="222"/>
        <v>35.71</v>
      </c>
      <c r="S3581" s="16">
        <f t="shared" si="220"/>
        <v>42430.762222222227</v>
      </c>
      <c r="T3581">
        <f t="shared" si="223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8315</v>
      </c>
      <c r="P3582" t="s">
        <v>8316</v>
      </c>
      <c r="Q3582" s="11">
        <f t="shared" si="221"/>
        <v>1.1388888888888888</v>
      </c>
      <c r="R3582">
        <f t="shared" si="222"/>
        <v>37.96</v>
      </c>
      <c r="S3582" s="16">
        <f t="shared" si="220"/>
        <v>42026.176180555558</v>
      </c>
      <c r="T3582">
        <f t="shared" si="223"/>
        <v>2015</v>
      </c>
    </row>
    <row r="3583" spans="1:20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8315</v>
      </c>
      <c r="P3583" t="s">
        <v>8316</v>
      </c>
      <c r="Q3583" s="11">
        <f t="shared" si="221"/>
        <v>1</v>
      </c>
      <c r="R3583">
        <f t="shared" si="222"/>
        <v>33.33</v>
      </c>
      <c r="S3583" s="16">
        <f t="shared" si="220"/>
        <v>41836.471180555556</v>
      </c>
      <c r="T3583">
        <f t="shared" si="223"/>
        <v>2014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8315</v>
      </c>
      <c r="P3584" t="s">
        <v>8316</v>
      </c>
      <c r="Q3584" s="11">
        <f t="shared" si="221"/>
        <v>2.87</v>
      </c>
      <c r="R3584">
        <f t="shared" si="222"/>
        <v>58.57</v>
      </c>
      <c r="S3584" s="16">
        <f t="shared" si="220"/>
        <v>42451.095856481479</v>
      </c>
      <c r="T3584">
        <f t="shared" si="223"/>
        <v>2016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8315</v>
      </c>
      <c r="P3585" t="s">
        <v>8316</v>
      </c>
      <c r="Q3585" s="11">
        <f t="shared" si="221"/>
        <v>1.085</v>
      </c>
      <c r="R3585">
        <f t="shared" si="222"/>
        <v>135.63</v>
      </c>
      <c r="S3585" s="16">
        <f t="shared" si="220"/>
        <v>42418.425983796296</v>
      </c>
      <c r="T3585">
        <f t="shared" si="223"/>
        <v>2016</v>
      </c>
    </row>
    <row r="3586" spans="1:20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8315</v>
      </c>
      <c r="P3586" t="s">
        <v>8316</v>
      </c>
      <c r="Q3586" s="11">
        <f t="shared" si="221"/>
        <v>1.155</v>
      </c>
      <c r="R3586">
        <f t="shared" si="222"/>
        <v>30.94</v>
      </c>
      <c r="S3586" s="16">
        <f t="shared" ref="S3586:S3649" si="224">(((J3586/60)/60)/24)+DATE(1970,1,1)</f>
        <v>42168.316481481481</v>
      </c>
      <c r="T3586">
        <f t="shared" si="223"/>
        <v>2015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8315</v>
      </c>
      <c r="P3587" t="s">
        <v>8316</v>
      </c>
      <c r="Q3587" s="11">
        <f t="shared" ref="Q3587:Q3650" si="225">E3587/D3587</f>
        <v>1.1911764705882353</v>
      </c>
      <c r="R3587">
        <f t="shared" ref="R3587:R3650" si="226">IFERROR(ROUND(E3587/L3587,2),0)</f>
        <v>176.09</v>
      </c>
      <c r="S3587" s="16">
        <f t="shared" si="224"/>
        <v>41964.716319444444</v>
      </c>
      <c r="T3587">
        <f t="shared" ref="T3587:T3650" si="227">YEAR(S3587)</f>
        <v>2014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8315</v>
      </c>
      <c r="P3588" t="s">
        <v>8316</v>
      </c>
      <c r="Q3588" s="11">
        <f t="shared" si="225"/>
        <v>1.0942666666666667</v>
      </c>
      <c r="R3588">
        <f t="shared" si="226"/>
        <v>151.97999999999999</v>
      </c>
      <c r="S3588" s="16">
        <f t="shared" si="224"/>
        <v>42576.697569444441</v>
      </c>
      <c r="T3588">
        <f t="shared" si="227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8315</v>
      </c>
      <c r="P3589" t="s">
        <v>8316</v>
      </c>
      <c r="Q3589" s="11">
        <f t="shared" si="225"/>
        <v>1.266</v>
      </c>
      <c r="R3589">
        <f t="shared" si="226"/>
        <v>22.61</v>
      </c>
      <c r="S3589" s="16">
        <f t="shared" si="224"/>
        <v>42503.539976851855</v>
      </c>
      <c r="T3589">
        <f t="shared" si="227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8315</v>
      </c>
      <c r="P3590" t="s">
        <v>8316</v>
      </c>
      <c r="Q3590" s="11">
        <f t="shared" si="225"/>
        <v>1.0049999999999999</v>
      </c>
      <c r="R3590">
        <f t="shared" si="226"/>
        <v>18.27</v>
      </c>
      <c r="S3590" s="16">
        <f t="shared" si="224"/>
        <v>42101.828819444447</v>
      </c>
      <c r="T3590">
        <f t="shared" si="227"/>
        <v>2015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8315</v>
      </c>
      <c r="P3591" t="s">
        <v>8316</v>
      </c>
      <c r="Q3591" s="11">
        <f t="shared" si="225"/>
        <v>1.2749999999999999</v>
      </c>
      <c r="R3591">
        <f t="shared" si="226"/>
        <v>82.26</v>
      </c>
      <c r="S3591" s="16">
        <f t="shared" si="224"/>
        <v>42125.647534722222</v>
      </c>
      <c r="T3591">
        <f t="shared" si="227"/>
        <v>2015</v>
      </c>
    </row>
    <row r="3592" spans="1:20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8315</v>
      </c>
      <c r="P3592" t="s">
        <v>8316</v>
      </c>
      <c r="Q3592" s="11">
        <f t="shared" si="225"/>
        <v>1.0005999999999999</v>
      </c>
      <c r="R3592">
        <f t="shared" si="226"/>
        <v>68.53</v>
      </c>
      <c r="S3592" s="16">
        <f t="shared" si="224"/>
        <v>41902.333726851852</v>
      </c>
      <c r="T3592">
        <f t="shared" si="227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8315</v>
      </c>
      <c r="P3593" t="s">
        <v>8316</v>
      </c>
      <c r="Q3593" s="11">
        <f t="shared" si="225"/>
        <v>1.75</v>
      </c>
      <c r="R3593">
        <f t="shared" si="226"/>
        <v>68.06</v>
      </c>
      <c r="S3593" s="16">
        <f t="shared" si="224"/>
        <v>42003.948425925926</v>
      </c>
      <c r="T3593">
        <f t="shared" si="227"/>
        <v>2014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8315</v>
      </c>
      <c r="P3594" t="s">
        <v>8316</v>
      </c>
      <c r="Q3594" s="11">
        <f t="shared" si="225"/>
        <v>1.2725</v>
      </c>
      <c r="R3594">
        <f t="shared" si="226"/>
        <v>72.709999999999994</v>
      </c>
      <c r="S3594" s="16">
        <f t="shared" si="224"/>
        <v>41988.829942129625</v>
      </c>
      <c r="T3594">
        <f t="shared" si="227"/>
        <v>2014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8315</v>
      </c>
      <c r="P3595" t="s">
        <v>8316</v>
      </c>
      <c r="Q3595" s="11">
        <f t="shared" si="225"/>
        <v>1.1063333333333334</v>
      </c>
      <c r="R3595">
        <f t="shared" si="226"/>
        <v>77.19</v>
      </c>
      <c r="S3595" s="16">
        <f t="shared" si="224"/>
        <v>41974.898599537039</v>
      </c>
      <c r="T3595">
        <f t="shared" si="227"/>
        <v>2014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8315</v>
      </c>
      <c r="P3596" t="s">
        <v>8316</v>
      </c>
      <c r="Q3596" s="11">
        <f t="shared" si="225"/>
        <v>1.2593749999999999</v>
      </c>
      <c r="R3596">
        <f t="shared" si="226"/>
        <v>55.97</v>
      </c>
      <c r="S3596" s="16">
        <f t="shared" si="224"/>
        <v>42592.066921296297</v>
      </c>
      <c r="T3596">
        <f t="shared" si="227"/>
        <v>2016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8315</v>
      </c>
      <c r="P3597" t="s">
        <v>8316</v>
      </c>
      <c r="Q3597" s="11">
        <f t="shared" si="225"/>
        <v>1.1850000000000001</v>
      </c>
      <c r="R3597">
        <f t="shared" si="226"/>
        <v>49.69</v>
      </c>
      <c r="S3597" s="16">
        <f t="shared" si="224"/>
        <v>42050.008368055554</v>
      </c>
      <c r="T3597">
        <f t="shared" si="227"/>
        <v>2015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8315</v>
      </c>
      <c r="P3598" t="s">
        <v>8316</v>
      </c>
      <c r="Q3598" s="11">
        <f t="shared" si="225"/>
        <v>1.0772727272727274</v>
      </c>
      <c r="R3598">
        <f t="shared" si="226"/>
        <v>79</v>
      </c>
      <c r="S3598" s="16">
        <f t="shared" si="224"/>
        <v>41856.715069444443</v>
      </c>
      <c r="T3598">
        <f t="shared" si="227"/>
        <v>2014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8315</v>
      </c>
      <c r="P3599" t="s">
        <v>8316</v>
      </c>
      <c r="Q3599" s="11">
        <f t="shared" si="225"/>
        <v>1.026</v>
      </c>
      <c r="R3599">
        <f t="shared" si="226"/>
        <v>77.73</v>
      </c>
      <c r="S3599" s="16">
        <f t="shared" si="224"/>
        <v>42417.585532407407</v>
      </c>
      <c r="T3599">
        <f t="shared" si="227"/>
        <v>2016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8315</v>
      </c>
      <c r="P3600" t="s">
        <v>8316</v>
      </c>
      <c r="Q3600" s="11">
        <f t="shared" si="225"/>
        <v>1.101</v>
      </c>
      <c r="R3600">
        <f t="shared" si="226"/>
        <v>40.78</v>
      </c>
      <c r="S3600" s="16">
        <f t="shared" si="224"/>
        <v>41866.79886574074</v>
      </c>
      <c r="T3600">
        <f t="shared" si="227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8315</v>
      </c>
      <c r="P3601" t="s">
        <v>8316</v>
      </c>
      <c r="Q3601" s="11">
        <f t="shared" si="225"/>
        <v>2.02</v>
      </c>
      <c r="R3601">
        <f t="shared" si="226"/>
        <v>59.41</v>
      </c>
      <c r="S3601" s="16">
        <f t="shared" si="224"/>
        <v>42220.79487268519</v>
      </c>
      <c r="T3601">
        <f t="shared" si="227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8315</v>
      </c>
      <c r="P3602" t="s">
        <v>8316</v>
      </c>
      <c r="Q3602" s="11">
        <f t="shared" si="225"/>
        <v>1.3</v>
      </c>
      <c r="R3602">
        <f t="shared" si="226"/>
        <v>3.25</v>
      </c>
      <c r="S3602" s="16">
        <f t="shared" si="224"/>
        <v>42628.849120370374</v>
      </c>
      <c r="T3602">
        <f t="shared" si="227"/>
        <v>2016</v>
      </c>
    </row>
    <row r="3603" spans="1:20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8315</v>
      </c>
      <c r="P3603" t="s">
        <v>8316</v>
      </c>
      <c r="Q3603" s="11">
        <f t="shared" si="225"/>
        <v>1.0435000000000001</v>
      </c>
      <c r="R3603">
        <f t="shared" si="226"/>
        <v>39.380000000000003</v>
      </c>
      <c r="S3603" s="16">
        <f t="shared" si="224"/>
        <v>41990.99863425926</v>
      </c>
      <c r="T3603">
        <f t="shared" si="227"/>
        <v>2014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8315</v>
      </c>
      <c r="P3604" t="s">
        <v>8316</v>
      </c>
      <c r="Q3604" s="11">
        <f t="shared" si="225"/>
        <v>1.0004999999999999</v>
      </c>
      <c r="R3604">
        <f t="shared" si="226"/>
        <v>81.67</v>
      </c>
      <c r="S3604" s="16">
        <f t="shared" si="224"/>
        <v>42447.894432870366</v>
      </c>
      <c r="T3604">
        <f t="shared" si="227"/>
        <v>2016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8315</v>
      </c>
      <c r="P3605" t="s">
        <v>8316</v>
      </c>
      <c r="Q3605" s="11">
        <f t="shared" si="225"/>
        <v>1.7066666666666668</v>
      </c>
      <c r="R3605">
        <f t="shared" si="226"/>
        <v>44.91</v>
      </c>
      <c r="S3605" s="16">
        <f t="shared" si="224"/>
        <v>42283.864351851851</v>
      </c>
      <c r="T3605">
        <f t="shared" si="227"/>
        <v>2015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8315</v>
      </c>
      <c r="P3606" t="s">
        <v>8316</v>
      </c>
      <c r="Q3606" s="11">
        <f t="shared" si="225"/>
        <v>1.1283333333333334</v>
      </c>
      <c r="R3606">
        <f t="shared" si="226"/>
        <v>49.06</v>
      </c>
      <c r="S3606" s="16">
        <f t="shared" si="224"/>
        <v>42483.015694444446</v>
      </c>
      <c r="T3606">
        <f t="shared" si="227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8315</v>
      </c>
      <c r="P3607" t="s">
        <v>8316</v>
      </c>
      <c r="Q3607" s="11">
        <f t="shared" si="225"/>
        <v>1.84</v>
      </c>
      <c r="R3607">
        <f t="shared" si="226"/>
        <v>30.67</v>
      </c>
      <c r="S3607" s="16">
        <f t="shared" si="224"/>
        <v>42383.793124999997</v>
      </c>
      <c r="T3607">
        <f t="shared" si="227"/>
        <v>2016</v>
      </c>
    </row>
    <row r="3608" spans="1:20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8315</v>
      </c>
      <c r="P3608" t="s">
        <v>8316</v>
      </c>
      <c r="Q3608" s="11">
        <f t="shared" si="225"/>
        <v>1.3026666666666666</v>
      </c>
      <c r="R3608">
        <f t="shared" si="226"/>
        <v>61.06</v>
      </c>
      <c r="S3608" s="16">
        <f t="shared" si="224"/>
        <v>42566.604826388888</v>
      </c>
      <c r="T3608">
        <f t="shared" si="227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8315</v>
      </c>
      <c r="P3609" t="s">
        <v>8316</v>
      </c>
      <c r="Q3609" s="11">
        <f t="shared" si="225"/>
        <v>1.0545454545454545</v>
      </c>
      <c r="R3609">
        <f t="shared" si="226"/>
        <v>29</v>
      </c>
      <c r="S3609" s="16">
        <f t="shared" si="224"/>
        <v>42338.963912037041</v>
      </c>
      <c r="T3609">
        <f t="shared" si="227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8315</v>
      </c>
      <c r="P3610" t="s">
        <v>8316</v>
      </c>
      <c r="Q3610" s="11">
        <f t="shared" si="225"/>
        <v>1</v>
      </c>
      <c r="R3610">
        <f t="shared" si="226"/>
        <v>29.63</v>
      </c>
      <c r="S3610" s="16">
        <f t="shared" si="224"/>
        <v>42506.709375000006</v>
      </c>
      <c r="T3610">
        <f t="shared" si="227"/>
        <v>2016</v>
      </c>
    </row>
    <row r="3611" spans="1:20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8315</v>
      </c>
      <c r="P3611" t="s">
        <v>8316</v>
      </c>
      <c r="Q3611" s="11">
        <f t="shared" si="225"/>
        <v>1.5331632653061225</v>
      </c>
      <c r="R3611">
        <f t="shared" si="226"/>
        <v>143.1</v>
      </c>
      <c r="S3611" s="16">
        <f t="shared" si="224"/>
        <v>42429.991724537031</v>
      </c>
      <c r="T3611">
        <f t="shared" si="227"/>
        <v>2016</v>
      </c>
    </row>
    <row r="3612" spans="1:20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8315</v>
      </c>
      <c r="P3612" t="s">
        <v>8316</v>
      </c>
      <c r="Q3612" s="11">
        <f t="shared" si="225"/>
        <v>1.623</v>
      </c>
      <c r="R3612">
        <f t="shared" si="226"/>
        <v>52.35</v>
      </c>
      <c r="S3612" s="16">
        <f t="shared" si="224"/>
        <v>42203.432129629626</v>
      </c>
      <c r="T3612">
        <f t="shared" si="227"/>
        <v>2015</v>
      </c>
    </row>
    <row r="3613" spans="1:20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8315</v>
      </c>
      <c r="P3613" t="s">
        <v>8316</v>
      </c>
      <c r="Q3613" s="11">
        <f t="shared" si="225"/>
        <v>1.36</v>
      </c>
      <c r="R3613">
        <f t="shared" si="226"/>
        <v>66.67</v>
      </c>
      <c r="S3613" s="16">
        <f t="shared" si="224"/>
        <v>42072.370381944449</v>
      </c>
      <c r="T3613">
        <f t="shared" si="227"/>
        <v>2015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8315</v>
      </c>
      <c r="P3614" t="s">
        <v>8316</v>
      </c>
      <c r="Q3614" s="11">
        <f t="shared" si="225"/>
        <v>1.444</v>
      </c>
      <c r="R3614">
        <f t="shared" si="226"/>
        <v>126.67</v>
      </c>
      <c r="S3614" s="16">
        <f t="shared" si="224"/>
        <v>41789.726979166669</v>
      </c>
      <c r="T3614">
        <f t="shared" si="227"/>
        <v>2014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8315</v>
      </c>
      <c r="P3615" t="s">
        <v>8316</v>
      </c>
      <c r="Q3615" s="11">
        <f t="shared" si="225"/>
        <v>1</v>
      </c>
      <c r="R3615">
        <f t="shared" si="226"/>
        <v>62.5</v>
      </c>
      <c r="S3615" s="16">
        <f t="shared" si="224"/>
        <v>41788.58997685185</v>
      </c>
      <c r="T3615">
        <f t="shared" si="227"/>
        <v>2014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8315</v>
      </c>
      <c r="P3616" t="s">
        <v>8316</v>
      </c>
      <c r="Q3616" s="11">
        <f t="shared" si="225"/>
        <v>1.008</v>
      </c>
      <c r="R3616">
        <f t="shared" si="226"/>
        <v>35.49</v>
      </c>
      <c r="S3616" s="16">
        <f t="shared" si="224"/>
        <v>42144.041851851856</v>
      </c>
      <c r="T3616">
        <f t="shared" si="227"/>
        <v>2015</v>
      </c>
    </row>
    <row r="3617" spans="1:20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8315</v>
      </c>
      <c r="P3617" t="s">
        <v>8316</v>
      </c>
      <c r="Q3617" s="11">
        <f t="shared" si="225"/>
        <v>1.0680000000000001</v>
      </c>
      <c r="R3617">
        <f t="shared" si="226"/>
        <v>37.08</v>
      </c>
      <c r="S3617" s="16">
        <f t="shared" si="224"/>
        <v>42318.593703703707</v>
      </c>
      <c r="T3617">
        <f t="shared" si="227"/>
        <v>2015</v>
      </c>
    </row>
    <row r="3618" spans="1:20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8315</v>
      </c>
      <c r="P3618" t="s">
        <v>8316</v>
      </c>
      <c r="Q3618" s="11">
        <f t="shared" si="225"/>
        <v>1.248</v>
      </c>
      <c r="R3618">
        <f t="shared" si="226"/>
        <v>69.33</v>
      </c>
      <c r="S3618" s="16">
        <f t="shared" si="224"/>
        <v>42052.949814814812</v>
      </c>
      <c r="T3618">
        <f t="shared" si="227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8315</v>
      </c>
      <c r="P3619" t="s">
        <v>8316</v>
      </c>
      <c r="Q3619" s="11">
        <f t="shared" si="225"/>
        <v>1.1891891891891893</v>
      </c>
      <c r="R3619">
        <f t="shared" si="226"/>
        <v>17.25</v>
      </c>
      <c r="S3619" s="16">
        <f t="shared" si="224"/>
        <v>42779.610289351855</v>
      </c>
      <c r="T3619">
        <f t="shared" si="227"/>
        <v>2017</v>
      </c>
    </row>
    <row r="3620" spans="1:20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8315</v>
      </c>
      <c r="P3620" t="s">
        <v>8316</v>
      </c>
      <c r="Q3620" s="11">
        <f t="shared" si="225"/>
        <v>1.01</v>
      </c>
      <c r="R3620">
        <f t="shared" si="226"/>
        <v>36.07</v>
      </c>
      <c r="S3620" s="16">
        <f t="shared" si="224"/>
        <v>42128.627893518518</v>
      </c>
      <c r="T3620">
        <f t="shared" si="227"/>
        <v>2015</v>
      </c>
    </row>
    <row r="3621" spans="1:20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8315</v>
      </c>
      <c r="P3621" t="s">
        <v>8316</v>
      </c>
      <c r="Q3621" s="11">
        <f t="shared" si="225"/>
        <v>1.1299999999999999</v>
      </c>
      <c r="R3621">
        <f t="shared" si="226"/>
        <v>66.47</v>
      </c>
      <c r="S3621" s="16">
        <f t="shared" si="224"/>
        <v>42661.132245370376</v>
      </c>
      <c r="T3621">
        <f t="shared" si="227"/>
        <v>2016</v>
      </c>
    </row>
    <row r="3622" spans="1:20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8315</v>
      </c>
      <c r="P3622" t="s">
        <v>8316</v>
      </c>
      <c r="Q3622" s="11">
        <f t="shared" si="225"/>
        <v>1.0519047619047619</v>
      </c>
      <c r="R3622">
        <f t="shared" si="226"/>
        <v>56.07</v>
      </c>
      <c r="S3622" s="16">
        <f t="shared" si="224"/>
        <v>42037.938206018516</v>
      </c>
      <c r="T3622">
        <f t="shared" si="227"/>
        <v>2015</v>
      </c>
    </row>
    <row r="3623" spans="1:20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8315</v>
      </c>
      <c r="P3623" t="s">
        <v>8316</v>
      </c>
      <c r="Q3623" s="11">
        <f t="shared" si="225"/>
        <v>1.0973333333333333</v>
      </c>
      <c r="R3623">
        <f t="shared" si="226"/>
        <v>47.03</v>
      </c>
      <c r="S3623" s="16">
        <f t="shared" si="224"/>
        <v>42619.935694444444</v>
      </c>
      <c r="T3623">
        <f t="shared" si="227"/>
        <v>2016</v>
      </c>
    </row>
    <row r="3624" spans="1:20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8315</v>
      </c>
      <c r="P3624" t="s">
        <v>8316</v>
      </c>
      <c r="Q3624" s="11">
        <f t="shared" si="225"/>
        <v>1.00099</v>
      </c>
      <c r="R3624">
        <f t="shared" si="226"/>
        <v>47.67</v>
      </c>
      <c r="S3624" s="16">
        <f t="shared" si="224"/>
        <v>41877.221886574072</v>
      </c>
      <c r="T3624">
        <f t="shared" si="227"/>
        <v>2014</v>
      </c>
    </row>
    <row r="3625" spans="1:20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8315</v>
      </c>
      <c r="P3625" t="s">
        <v>8316</v>
      </c>
      <c r="Q3625" s="11">
        <f t="shared" si="225"/>
        <v>1.2</v>
      </c>
      <c r="R3625">
        <f t="shared" si="226"/>
        <v>88.24</v>
      </c>
      <c r="S3625" s="16">
        <f t="shared" si="224"/>
        <v>41828.736921296295</v>
      </c>
      <c r="T3625">
        <f t="shared" si="227"/>
        <v>2014</v>
      </c>
    </row>
    <row r="3626" spans="1:20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8315</v>
      </c>
      <c r="P3626" t="s">
        <v>8316</v>
      </c>
      <c r="Q3626" s="11">
        <f t="shared" si="225"/>
        <v>1.0493333333333332</v>
      </c>
      <c r="R3626">
        <f t="shared" si="226"/>
        <v>80.72</v>
      </c>
      <c r="S3626" s="16">
        <f t="shared" si="224"/>
        <v>42545.774189814809</v>
      </c>
      <c r="T3626">
        <f t="shared" si="227"/>
        <v>2016</v>
      </c>
    </row>
    <row r="3627" spans="1:20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8315</v>
      </c>
      <c r="P3627" t="s">
        <v>8316</v>
      </c>
      <c r="Q3627" s="11">
        <f t="shared" si="225"/>
        <v>1.0266666666666666</v>
      </c>
      <c r="R3627">
        <f t="shared" si="226"/>
        <v>39.49</v>
      </c>
      <c r="S3627" s="16">
        <f t="shared" si="224"/>
        <v>42157.652511574073</v>
      </c>
      <c r="T3627">
        <f t="shared" si="227"/>
        <v>2015</v>
      </c>
    </row>
    <row r="3628" spans="1:20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8315</v>
      </c>
      <c r="P3628" t="s">
        <v>8316</v>
      </c>
      <c r="Q3628" s="11">
        <f t="shared" si="225"/>
        <v>1.0182500000000001</v>
      </c>
      <c r="R3628">
        <f t="shared" si="226"/>
        <v>84.85</v>
      </c>
      <c r="S3628" s="16">
        <f t="shared" si="224"/>
        <v>41846.667326388888</v>
      </c>
      <c r="T3628">
        <f t="shared" si="227"/>
        <v>2014</v>
      </c>
    </row>
    <row r="3629" spans="1:20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8315</v>
      </c>
      <c r="P3629" t="s">
        <v>8316</v>
      </c>
      <c r="Q3629" s="11">
        <f t="shared" si="225"/>
        <v>1</v>
      </c>
      <c r="R3629">
        <f t="shared" si="226"/>
        <v>68.97</v>
      </c>
      <c r="S3629" s="16">
        <f t="shared" si="224"/>
        <v>42460.741747685184</v>
      </c>
      <c r="T3629">
        <f t="shared" si="227"/>
        <v>2016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8315</v>
      </c>
      <c r="P3630" t="s">
        <v>8357</v>
      </c>
      <c r="Q3630" s="11">
        <f t="shared" si="225"/>
        <v>0</v>
      </c>
      <c r="R3630">
        <f t="shared" si="226"/>
        <v>0</v>
      </c>
      <c r="S3630" s="16">
        <f t="shared" si="224"/>
        <v>42291.833287037036</v>
      </c>
      <c r="T3630">
        <f t="shared" si="227"/>
        <v>2015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8315</v>
      </c>
      <c r="P3631" t="s">
        <v>8357</v>
      </c>
      <c r="Q3631" s="11">
        <f t="shared" si="225"/>
        <v>1.9999999999999999E-6</v>
      </c>
      <c r="R3631">
        <f t="shared" si="226"/>
        <v>1</v>
      </c>
      <c r="S3631" s="16">
        <f t="shared" si="224"/>
        <v>42437.094490740739</v>
      </c>
      <c r="T3631">
        <f t="shared" si="227"/>
        <v>2016</v>
      </c>
    </row>
    <row r="3632" spans="1:20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8315</v>
      </c>
      <c r="P3632" t="s">
        <v>8357</v>
      </c>
      <c r="Q3632" s="11">
        <f t="shared" si="225"/>
        <v>3.3333333333333332E-4</v>
      </c>
      <c r="R3632">
        <f t="shared" si="226"/>
        <v>1</v>
      </c>
      <c r="S3632" s="16">
        <f t="shared" si="224"/>
        <v>41942.84710648148</v>
      </c>
      <c r="T3632">
        <f t="shared" si="227"/>
        <v>2014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8315</v>
      </c>
      <c r="P3633" t="s">
        <v>8357</v>
      </c>
      <c r="Q3633" s="11">
        <f t="shared" si="225"/>
        <v>0.51023391812865493</v>
      </c>
      <c r="R3633">
        <f t="shared" si="226"/>
        <v>147.88</v>
      </c>
      <c r="S3633" s="16">
        <f t="shared" si="224"/>
        <v>41880.753437499996</v>
      </c>
      <c r="T3633">
        <f t="shared" si="227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8315</v>
      </c>
      <c r="P3634" t="s">
        <v>8357</v>
      </c>
      <c r="Q3634" s="11">
        <f t="shared" si="225"/>
        <v>0.2</v>
      </c>
      <c r="R3634">
        <f t="shared" si="226"/>
        <v>100</v>
      </c>
      <c r="S3634" s="16">
        <f t="shared" si="224"/>
        <v>41946.936909722222</v>
      </c>
      <c r="T3634">
        <f t="shared" si="227"/>
        <v>2014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8315</v>
      </c>
      <c r="P3635" t="s">
        <v>8357</v>
      </c>
      <c r="Q3635" s="11">
        <f t="shared" si="225"/>
        <v>0.35239999999999999</v>
      </c>
      <c r="R3635">
        <f t="shared" si="226"/>
        <v>56.84</v>
      </c>
      <c r="S3635" s="16">
        <f t="shared" si="224"/>
        <v>42649.623460648145</v>
      </c>
      <c r="T3635">
        <f t="shared" si="227"/>
        <v>2016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8315</v>
      </c>
      <c r="P3636" t="s">
        <v>8357</v>
      </c>
      <c r="Q3636" s="11">
        <f t="shared" si="225"/>
        <v>4.2466666666666666E-2</v>
      </c>
      <c r="R3636">
        <f t="shared" si="226"/>
        <v>176.94</v>
      </c>
      <c r="S3636" s="16">
        <f t="shared" si="224"/>
        <v>42701.166365740741</v>
      </c>
      <c r="T3636">
        <f t="shared" si="227"/>
        <v>2016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8315</v>
      </c>
      <c r="P3637" t="s">
        <v>8357</v>
      </c>
      <c r="Q3637" s="11">
        <f t="shared" si="225"/>
        <v>0.36457142857142855</v>
      </c>
      <c r="R3637">
        <f t="shared" si="226"/>
        <v>127.6</v>
      </c>
      <c r="S3637" s="16">
        <f t="shared" si="224"/>
        <v>42450.88282407407</v>
      </c>
      <c r="T3637">
        <f t="shared" si="227"/>
        <v>2016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8315</v>
      </c>
      <c r="P3638" t="s">
        <v>8357</v>
      </c>
      <c r="Q3638" s="11">
        <f t="shared" si="225"/>
        <v>0</v>
      </c>
      <c r="R3638">
        <f t="shared" si="226"/>
        <v>0</v>
      </c>
      <c r="S3638" s="16">
        <f t="shared" si="224"/>
        <v>42226.694780092599</v>
      </c>
      <c r="T3638">
        <f t="shared" si="227"/>
        <v>2015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8315</v>
      </c>
      <c r="P3639" t="s">
        <v>8357</v>
      </c>
      <c r="Q3639" s="11">
        <f t="shared" si="225"/>
        <v>0.30866666666666664</v>
      </c>
      <c r="R3639">
        <f t="shared" si="226"/>
        <v>66.14</v>
      </c>
      <c r="S3639" s="16">
        <f t="shared" si="224"/>
        <v>41975.700636574074</v>
      </c>
      <c r="T3639">
        <f t="shared" si="227"/>
        <v>2014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8315</v>
      </c>
      <c r="P3640" t="s">
        <v>8357</v>
      </c>
      <c r="Q3640" s="11">
        <f t="shared" si="225"/>
        <v>6.545454545454546E-2</v>
      </c>
      <c r="R3640">
        <f t="shared" si="226"/>
        <v>108</v>
      </c>
      <c r="S3640" s="16">
        <f t="shared" si="224"/>
        <v>42053.672824074078</v>
      </c>
      <c r="T3640">
        <f t="shared" si="227"/>
        <v>2015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8315</v>
      </c>
      <c r="P3641" t="s">
        <v>8357</v>
      </c>
      <c r="Q3641" s="11">
        <f t="shared" si="225"/>
        <v>4.0000000000000003E-5</v>
      </c>
      <c r="R3641">
        <f t="shared" si="226"/>
        <v>1</v>
      </c>
      <c r="S3641" s="16">
        <f t="shared" si="224"/>
        <v>42590.677152777775</v>
      </c>
      <c r="T3641">
        <f t="shared" si="227"/>
        <v>2016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8315</v>
      </c>
      <c r="P3642" t="s">
        <v>8357</v>
      </c>
      <c r="Q3642" s="11">
        <f t="shared" si="225"/>
        <v>5.5E-2</v>
      </c>
      <c r="R3642">
        <f t="shared" si="226"/>
        <v>18.329999999999998</v>
      </c>
      <c r="S3642" s="16">
        <f t="shared" si="224"/>
        <v>42104.781597222223</v>
      </c>
      <c r="T3642">
        <f t="shared" si="227"/>
        <v>2015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8315</v>
      </c>
      <c r="P3643" t="s">
        <v>8357</v>
      </c>
      <c r="Q3643" s="11">
        <f t="shared" si="225"/>
        <v>0</v>
      </c>
      <c r="R3643">
        <f t="shared" si="226"/>
        <v>0</v>
      </c>
      <c r="S3643" s="16">
        <f t="shared" si="224"/>
        <v>41899.627071759263</v>
      </c>
      <c r="T3643">
        <f t="shared" si="227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8315</v>
      </c>
      <c r="P3644" t="s">
        <v>8357</v>
      </c>
      <c r="Q3644" s="11">
        <f t="shared" si="225"/>
        <v>2.1428571428571429E-2</v>
      </c>
      <c r="R3644">
        <f t="shared" si="226"/>
        <v>7.5</v>
      </c>
      <c r="S3644" s="16">
        <f t="shared" si="224"/>
        <v>42297.816284722227</v>
      </c>
      <c r="T3644">
        <f t="shared" si="227"/>
        <v>2015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8315</v>
      </c>
      <c r="P3645" t="s">
        <v>8357</v>
      </c>
      <c r="Q3645" s="11">
        <f t="shared" si="225"/>
        <v>0</v>
      </c>
      <c r="R3645">
        <f t="shared" si="226"/>
        <v>0</v>
      </c>
      <c r="S3645" s="16">
        <f t="shared" si="224"/>
        <v>42285.143969907411</v>
      </c>
      <c r="T3645">
        <f t="shared" si="227"/>
        <v>2015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8315</v>
      </c>
      <c r="P3646" t="s">
        <v>8357</v>
      </c>
      <c r="Q3646" s="11">
        <f t="shared" si="225"/>
        <v>0.16420000000000001</v>
      </c>
      <c r="R3646">
        <f t="shared" si="226"/>
        <v>68.42</v>
      </c>
      <c r="S3646" s="16">
        <f t="shared" si="224"/>
        <v>42409.241747685184</v>
      </c>
      <c r="T3646">
        <f t="shared" si="227"/>
        <v>2016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8315</v>
      </c>
      <c r="P3647" t="s">
        <v>8357</v>
      </c>
      <c r="Q3647" s="11">
        <f t="shared" si="225"/>
        <v>1E-3</v>
      </c>
      <c r="R3647">
        <f t="shared" si="226"/>
        <v>1</v>
      </c>
      <c r="S3647" s="16">
        <f t="shared" si="224"/>
        <v>42665.970347222217</v>
      </c>
      <c r="T3647">
        <f t="shared" si="227"/>
        <v>2016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8315</v>
      </c>
      <c r="P3648" t="s">
        <v>8357</v>
      </c>
      <c r="Q3648" s="11">
        <f t="shared" si="225"/>
        <v>4.8099999999999997E-2</v>
      </c>
      <c r="R3648">
        <f t="shared" si="226"/>
        <v>60.13</v>
      </c>
      <c r="S3648" s="16">
        <f t="shared" si="224"/>
        <v>42140.421319444446</v>
      </c>
      <c r="T3648">
        <f t="shared" si="227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8315</v>
      </c>
      <c r="P3649" t="s">
        <v>8357</v>
      </c>
      <c r="Q3649" s="11">
        <f t="shared" si="225"/>
        <v>0.06</v>
      </c>
      <c r="R3649">
        <f t="shared" si="226"/>
        <v>15</v>
      </c>
      <c r="S3649" s="16">
        <f t="shared" si="224"/>
        <v>42598.749155092592</v>
      </c>
      <c r="T3649">
        <f t="shared" si="227"/>
        <v>2016</v>
      </c>
    </row>
    <row r="3650" spans="1:20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8315</v>
      </c>
      <c r="P3650" t="s">
        <v>8316</v>
      </c>
      <c r="Q3650" s="11">
        <f t="shared" si="225"/>
        <v>1.003825</v>
      </c>
      <c r="R3650">
        <f t="shared" si="226"/>
        <v>550.04</v>
      </c>
      <c r="S3650" s="16">
        <f t="shared" ref="S3650:S3713" si="228">(((J3650/60)/60)/24)+DATE(1970,1,1)</f>
        <v>41887.292187500003</v>
      </c>
      <c r="T3650">
        <f t="shared" si="227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8315</v>
      </c>
      <c r="P3651" t="s">
        <v>8316</v>
      </c>
      <c r="Q3651" s="11">
        <f t="shared" ref="Q3651:Q3714" si="229">E3651/D3651</f>
        <v>1.04</v>
      </c>
      <c r="R3651">
        <f t="shared" ref="R3651:R3714" si="230">IFERROR(ROUND(E3651/L3651,2),0)</f>
        <v>97.5</v>
      </c>
      <c r="S3651" s="16">
        <f t="shared" si="228"/>
        <v>41780.712893518517</v>
      </c>
      <c r="T3651">
        <f t="shared" ref="T3651:T3714" si="231">YEAR(S3651)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8315</v>
      </c>
      <c r="P3652" t="s">
        <v>8316</v>
      </c>
      <c r="Q3652" s="11">
        <f t="shared" si="229"/>
        <v>1</v>
      </c>
      <c r="R3652">
        <f t="shared" si="230"/>
        <v>29.41</v>
      </c>
      <c r="S3652" s="16">
        <f t="shared" si="228"/>
        <v>42381.478981481487</v>
      </c>
      <c r="T3652">
        <f t="shared" si="231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8315</v>
      </c>
      <c r="P3653" t="s">
        <v>8316</v>
      </c>
      <c r="Q3653" s="11">
        <f t="shared" si="229"/>
        <v>1.04</v>
      </c>
      <c r="R3653">
        <f t="shared" si="230"/>
        <v>57.78</v>
      </c>
      <c r="S3653" s="16">
        <f t="shared" si="228"/>
        <v>41828.646319444444</v>
      </c>
      <c r="T3653">
        <f t="shared" si="231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8315</v>
      </c>
      <c r="P3654" t="s">
        <v>8316</v>
      </c>
      <c r="Q3654" s="11">
        <f t="shared" si="229"/>
        <v>2.5066666666666668</v>
      </c>
      <c r="R3654">
        <f t="shared" si="230"/>
        <v>44.24</v>
      </c>
      <c r="S3654" s="16">
        <f t="shared" si="228"/>
        <v>42596.644699074073</v>
      </c>
      <c r="T3654">
        <f t="shared" si="231"/>
        <v>2016</v>
      </c>
    </row>
    <row r="3655" spans="1:20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8315</v>
      </c>
      <c r="P3655" t="s">
        <v>8316</v>
      </c>
      <c r="Q3655" s="11">
        <f t="shared" si="229"/>
        <v>1.0049999999999999</v>
      </c>
      <c r="R3655">
        <f t="shared" si="230"/>
        <v>60.91</v>
      </c>
      <c r="S3655" s="16">
        <f t="shared" si="228"/>
        <v>42191.363506944443</v>
      </c>
      <c r="T3655">
        <f t="shared" si="231"/>
        <v>2015</v>
      </c>
    </row>
    <row r="3656" spans="1:20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8315</v>
      </c>
      <c r="P3656" t="s">
        <v>8316</v>
      </c>
      <c r="Q3656" s="11">
        <f t="shared" si="229"/>
        <v>1.744</v>
      </c>
      <c r="R3656">
        <f t="shared" si="230"/>
        <v>68.84</v>
      </c>
      <c r="S3656" s="16">
        <f t="shared" si="228"/>
        <v>42440.416504629626</v>
      </c>
      <c r="T3656">
        <f t="shared" si="231"/>
        <v>2016</v>
      </c>
    </row>
    <row r="3657" spans="1:20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8315</v>
      </c>
      <c r="P3657" t="s">
        <v>8316</v>
      </c>
      <c r="Q3657" s="11">
        <f t="shared" si="229"/>
        <v>1.1626000000000001</v>
      </c>
      <c r="R3657">
        <f t="shared" si="230"/>
        <v>73.58</v>
      </c>
      <c r="S3657" s="16">
        <f t="shared" si="228"/>
        <v>42173.803217592591</v>
      </c>
      <c r="T3657">
        <f t="shared" si="231"/>
        <v>2015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8315</v>
      </c>
      <c r="P3658" t="s">
        <v>8316</v>
      </c>
      <c r="Q3658" s="11">
        <f t="shared" si="229"/>
        <v>1.0582</v>
      </c>
      <c r="R3658">
        <f t="shared" si="230"/>
        <v>115.02</v>
      </c>
      <c r="S3658" s="16">
        <f t="shared" si="228"/>
        <v>42737.910138888896</v>
      </c>
      <c r="T3658">
        <f t="shared" si="231"/>
        <v>2017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8315</v>
      </c>
      <c r="P3659" t="s">
        <v>8316</v>
      </c>
      <c r="Q3659" s="11">
        <f t="shared" si="229"/>
        <v>1.1074999999999999</v>
      </c>
      <c r="R3659">
        <f t="shared" si="230"/>
        <v>110.75</v>
      </c>
      <c r="S3659" s="16">
        <f t="shared" si="228"/>
        <v>42499.629849537043</v>
      </c>
      <c r="T3659">
        <f t="shared" si="231"/>
        <v>2016</v>
      </c>
    </row>
    <row r="3660" spans="1:20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8315</v>
      </c>
      <c r="P3660" t="s">
        <v>8316</v>
      </c>
      <c r="Q3660" s="11">
        <f t="shared" si="229"/>
        <v>1.0066666666666666</v>
      </c>
      <c r="R3660">
        <f t="shared" si="230"/>
        <v>75.5</v>
      </c>
      <c r="S3660" s="16">
        <f t="shared" si="228"/>
        <v>41775.858564814815</v>
      </c>
      <c r="T3660">
        <f t="shared" si="231"/>
        <v>2014</v>
      </c>
    </row>
    <row r="3661" spans="1:20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8315</v>
      </c>
      <c r="P3661" t="s">
        <v>8316</v>
      </c>
      <c r="Q3661" s="11">
        <f t="shared" si="229"/>
        <v>1.0203333333333333</v>
      </c>
      <c r="R3661">
        <f t="shared" si="230"/>
        <v>235.46</v>
      </c>
      <c r="S3661" s="16">
        <f t="shared" si="228"/>
        <v>42055.277199074073</v>
      </c>
      <c r="T3661">
        <f t="shared" si="231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8315</v>
      </c>
      <c r="P3662" t="s">
        <v>8316</v>
      </c>
      <c r="Q3662" s="11">
        <f t="shared" si="229"/>
        <v>1</v>
      </c>
      <c r="R3662">
        <f t="shared" si="230"/>
        <v>11.36</v>
      </c>
      <c r="S3662" s="16">
        <f t="shared" si="228"/>
        <v>41971.881076388891</v>
      </c>
      <c r="T3662">
        <f t="shared" si="231"/>
        <v>2014</v>
      </c>
    </row>
    <row r="3663" spans="1:20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8315</v>
      </c>
      <c r="P3663" t="s">
        <v>8316</v>
      </c>
      <c r="Q3663" s="11">
        <f t="shared" si="229"/>
        <v>1.1100000000000001</v>
      </c>
      <c r="R3663">
        <f t="shared" si="230"/>
        <v>92.5</v>
      </c>
      <c r="S3663" s="16">
        <f t="shared" si="228"/>
        <v>42447.896666666667</v>
      </c>
      <c r="T3663">
        <f t="shared" si="231"/>
        <v>2016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8315</v>
      </c>
      <c r="P3664" t="s">
        <v>8316</v>
      </c>
      <c r="Q3664" s="11">
        <f t="shared" si="229"/>
        <v>1.0142500000000001</v>
      </c>
      <c r="R3664">
        <f t="shared" si="230"/>
        <v>202.85</v>
      </c>
      <c r="S3664" s="16">
        <f t="shared" si="228"/>
        <v>42064.220069444447</v>
      </c>
      <c r="T3664">
        <f t="shared" si="231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8315</v>
      </c>
      <c r="P3665" t="s">
        <v>8316</v>
      </c>
      <c r="Q3665" s="11">
        <f t="shared" si="229"/>
        <v>1.04</v>
      </c>
      <c r="R3665">
        <f t="shared" si="230"/>
        <v>26</v>
      </c>
      <c r="S3665" s="16">
        <f t="shared" si="228"/>
        <v>42665.451736111107</v>
      </c>
      <c r="T3665">
        <f t="shared" si="231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8315</v>
      </c>
      <c r="P3666" t="s">
        <v>8316</v>
      </c>
      <c r="Q3666" s="11">
        <f t="shared" si="229"/>
        <v>1.09375</v>
      </c>
      <c r="R3666">
        <f t="shared" si="230"/>
        <v>46.05</v>
      </c>
      <c r="S3666" s="16">
        <f t="shared" si="228"/>
        <v>42523.248715277776</v>
      </c>
      <c r="T3666">
        <f t="shared" si="231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8315</v>
      </c>
      <c r="P3667" t="s">
        <v>8316</v>
      </c>
      <c r="Q3667" s="11">
        <f t="shared" si="229"/>
        <v>1.1516129032258065</v>
      </c>
      <c r="R3667">
        <f t="shared" si="230"/>
        <v>51</v>
      </c>
      <c r="S3667" s="16">
        <f t="shared" si="228"/>
        <v>42294.808124999996</v>
      </c>
      <c r="T3667">
        <f t="shared" si="231"/>
        <v>2015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8315</v>
      </c>
      <c r="P3668" t="s">
        <v>8316</v>
      </c>
      <c r="Q3668" s="11">
        <f t="shared" si="229"/>
        <v>1</v>
      </c>
      <c r="R3668">
        <f t="shared" si="230"/>
        <v>31.58</v>
      </c>
      <c r="S3668" s="16">
        <f t="shared" si="228"/>
        <v>41822.90488425926</v>
      </c>
      <c r="T3668">
        <f t="shared" si="231"/>
        <v>2014</v>
      </c>
    </row>
    <row r="3669" spans="1:20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8315</v>
      </c>
      <c r="P3669" t="s">
        <v>8316</v>
      </c>
      <c r="Q3669" s="11">
        <f t="shared" si="229"/>
        <v>1.0317033333333334</v>
      </c>
      <c r="R3669">
        <f t="shared" si="230"/>
        <v>53.36</v>
      </c>
      <c r="S3669" s="16">
        <f t="shared" si="228"/>
        <v>42173.970127314817</v>
      </c>
      <c r="T3669">
        <f t="shared" si="231"/>
        <v>2015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8315</v>
      </c>
      <c r="P3670" t="s">
        <v>8316</v>
      </c>
      <c r="Q3670" s="11">
        <f t="shared" si="229"/>
        <v>1.0349999999999999</v>
      </c>
      <c r="R3670">
        <f t="shared" si="230"/>
        <v>36.96</v>
      </c>
      <c r="S3670" s="16">
        <f t="shared" si="228"/>
        <v>42185.556157407409</v>
      </c>
      <c r="T3670">
        <f t="shared" si="231"/>
        <v>2015</v>
      </c>
    </row>
    <row r="3671" spans="1:20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8315</v>
      </c>
      <c r="P3671" t="s">
        <v>8316</v>
      </c>
      <c r="Q3671" s="11">
        <f t="shared" si="229"/>
        <v>1.3819999999999999</v>
      </c>
      <c r="R3671">
        <f t="shared" si="230"/>
        <v>81.290000000000006</v>
      </c>
      <c r="S3671" s="16">
        <f t="shared" si="228"/>
        <v>42136.675196759257</v>
      </c>
      <c r="T3671">
        <f t="shared" si="231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8315</v>
      </c>
      <c r="P3672" t="s">
        <v>8316</v>
      </c>
      <c r="Q3672" s="11">
        <f t="shared" si="229"/>
        <v>1.0954545454545455</v>
      </c>
      <c r="R3672">
        <f t="shared" si="230"/>
        <v>20.079999999999998</v>
      </c>
      <c r="S3672" s="16">
        <f t="shared" si="228"/>
        <v>42142.514016203699</v>
      </c>
      <c r="T3672">
        <f t="shared" si="231"/>
        <v>2015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8315</v>
      </c>
      <c r="P3673" t="s">
        <v>8316</v>
      </c>
      <c r="Q3673" s="11">
        <f t="shared" si="229"/>
        <v>1.0085714285714287</v>
      </c>
      <c r="R3673">
        <f t="shared" si="230"/>
        <v>88.25</v>
      </c>
      <c r="S3673" s="16">
        <f t="shared" si="228"/>
        <v>41820.62809027778</v>
      </c>
      <c r="T3673">
        <f t="shared" si="231"/>
        <v>2014</v>
      </c>
    </row>
    <row r="3674" spans="1:20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8315</v>
      </c>
      <c r="P3674" t="s">
        <v>8316</v>
      </c>
      <c r="Q3674" s="11">
        <f t="shared" si="229"/>
        <v>1.0153333333333334</v>
      </c>
      <c r="R3674">
        <f t="shared" si="230"/>
        <v>53.44</v>
      </c>
      <c r="S3674" s="16">
        <f t="shared" si="228"/>
        <v>41878.946574074071</v>
      </c>
      <c r="T3674">
        <f t="shared" si="231"/>
        <v>2014</v>
      </c>
    </row>
    <row r="3675" spans="1:20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8315</v>
      </c>
      <c r="P3675" t="s">
        <v>8316</v>
      </c>
      <c r="Q3675" s="11">
        <f t="shared" si="229"/>
        <v>1.13625</v>
      </c>
      <c r="R3675">
        <f t="shared" si="230"/>
        <v>39.869999999999997</v>
      </c>
      <c r="S3675" s="16">
        <f t="shared" si="228"/>
        <v>41914.295104166667</v>
      </c>
      <c r="T3675">
        <f t="shared" si="231"/>
        <v>2014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8315</v>
      </c>
      <c r="P3676" t="s">
        <v>8316</v>
      </c>
      <c r="Q3676" s="11">
        <f t="shared" si="229"/>
        <v>1</v>
      </c>
      <c r="R3676">
        <f t="shared" si="230"/>
        <v>145.16</v>
      </c>
      <c r="S3676" s="16">
        <f t="shared" si="228"/>
        <v>42556.873020833329</v>
      </c>
      <c r="T3676">
        <f t="shared" si="231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8315</v>
      </c>
      <c r="P3677" t="s">
        <v>8316</v>
      </c>
      <c r="Q3677" s="11">
        <f t="shared" si="229"/>
        <v>1.4</v>
      </c>
      <c r="R3677">
        <f t="shared" si="230"/>
        <v>23.33</v>
      </c>
      <c r="S3677" s="16">
        <f t="shared" si="228"/>
        <v>42493.597013888888</v>
      </c>
      <c r="T3677">
        <f t="shared" si="231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8315</v>
      </c>
      <c r="P3678" t="s">
        <v>8316</v>
      </c>
      <c r="Q3678" s="11">
        <f t="shared" si="229"/>
        <v>1.2875000000000001</v>
      </c>
      <c r="R3678">
        <f t="shared" si="230"/>
        <v>64.38</v>
      </c>
      <c r="S3678" s="16">
        <f t="shared" si="228"/>
        <v>41876.815787037034</v>
      </c>
      <c r="T3678">
        <f t="shared" si="231"/>
        <v>2014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8315</v>
      </c>
      <c r="P3679" t="s">
        <v>8316</v>
      </c>
      <c r="Q3679" s="11">
        <f t="shared" si="229"/>
        <v>1.0290416666666666</v>
      </c>
      <c r="R3679">
        <f t="shared" si="230"/>
        <v>62.05</v>
      </c>
      <c r="S3679" s="16">
        <f t="shared" si="228"/>
        <v>41802.574282407404</v>
      </c>
      <c r="T3679">
        <f t="shared" si="231"/>
        <v>2014</v>
      </c>
    </row>
    <row r="3680" spans="1:20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8315</v>
      </c>
      <c r="P3680" t="s">
        <v>8316</v>
      </c>
      <c r="Q3680" s="11">
        <f t="shared" si="229"/>
        <v>1.0249999999999999</v>
      </c>
      <c r="R3680">
        <f t="shared" si="230"/>
        <v>66.13</v>
      </c>
      <c r="S3680" s="16">
        <f t="shared" si="228"/>
        <v>42120.531226851846</v>
      </c>
      <c r="T3680">
        <f t="shared" si="231"/>
        <v>2015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8315</v>
      </c>
      <c r="P3681" t="s">
        <v>8316</v>
      </c>
      <c r="Q3681" s="11">
        <f t="shared" si="229"/>
        <v>1.101</v>
      </c>
      <c r="R3681">
        <f t="shared" si="230"/>
        <v>73.400000000000006</v>
      </c>
      <c r="S3681" s="16">
        <f t="shared" si="228"/>
        <v>41786.761354166665</v>
      </c>
      <c r="T3681">
        <f t="shared" si="231"/>
        <v>2014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8315</v>
      </c>
      <c r="P3682" t="s">
        <v>8316</v>
      </c>
      <c r="Q3682" s="11">
        <f t="shared" si="229"/>
        <v>1.1276666666666666</v>
      </c>
      <c r="R3682">
        <f t="shared" si="230"/>
        <v>99.5</v>
      </c>
      <c r="S3682" s="16">
        <f t="shared" si="228"/>
        <v>42627.454097222217</v>
      </c>
      <c r="T3682">
        <f t="shared" si="231"/>
        <v>2016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8315</v>
      </c>
      <c r="P3683" t="s">
        <v>8316</v>
      </c>
      <c r="Q3683" s="11">
        <f t="shared" si="229"/>
        <v>1.119</v>
      </c>
      <c r="R3683">
        <f t="shared" si="230"/>
        <v>62.17</v>
      </c>
      <c r="S3683" s="16">
        <f t="shared" si="228"/>
        <v>42374.651504629626</v>
      </c>
      <c r="T3683">
        <f t="shared" si="231"/>
        <v>2016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8315</v>
      </c>
      <c r="P3684" t="s">
        <v>8316</v>
      </c>
      <c r="Q3684" s="11">
        <f t="shared" si="229"/>
        <v>1.3919999999999999</v>
      </c>
      <c r="R3684">
        <f t="shared" si="230"/>
        <v>62.33</v>
      </c>
      <c r="S3684" s="16">
        <f t="shared" si="228"/>
        <v>41772.685393518521</v>
      </c>
      <c r="T3684">
        <f t="shared" si="231"/>
        <v>2014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8315</v>
      </c>
      <c r="P3685" t="s">
        <v>8316</v>
      </c>
      <c r="Q3685" s="11">
        <f t="shared" si="229"/>
        <v>1.1085714285714285</v>
      </c>
      <c r="R3685">
        <f t="shared" si="230"/>
        <v>58.79</v>
      </c>
      <c r="S3685" s="16">
        <f t="shared" si="228"/>
        <v>42633.116851851853</v>
      </c>
      <c r="T3685">
        <f t="shared" si="231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8315</v>
      </c>
      <c r="P3686" t="s">
        <v>8316</v>
      </c>
      <c r="Q3686" s="11">
        <f t="shared" si="229"/>
        <v>1.3906666666666667</v>
      </c>
      <c r="R3686">
        <f t="shared" si="230"/>
        <v>45.35</v>
      </c>
      <c r="S3686" s="16">
        <f t="shared" si="228"/>
        <v>42219.180393518516</v>
      </c>
      <c r="T3686">
        <f t="shared" si="231"/>
        <v>2015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8315</v>
      </c>
      <c r="P3687" t="s">
        <v>8316</v>
      </c>
      <c r="Q3687" s="11">
        <f t="shared" si="229"/>
        <v>1.0569999999999999</v>
      </c>
      <c r="R3687">
        <f t="shared" si="230"/>
        <v>41.94</v>
      </c>
      <c r="S3687" s="16">
        <f t="shared" si="228"/>
        <v>41753.593275462961</v>
      </c>
      <c r="T3687">
        <f t="shared" si="231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8315</v>
      </c>
      <c r="P3688" t="s">
        <v>8316</v>
      </c>
      <c r="Q3688" s="11">
        <f t="shared" si="229"/>
        <v>1.0142857142857142</v>
      </c>
      <c r="R3688">
        <f t="shared" si="230"/>
        <v>59.17</v>
      </c>
      <c r="S3688" s="16">
        <f t="shared" si="228"/>
        <v>42230.662731481483</v>
      </c>
      <c r="T3688">
        <f t="shared" si="231"/>
        <v>2015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8315</v>
      </c>
      <c r="P3689" t="s">
        <v>8316</v>
      </c>
      <c r="Q3689" s="11">
        <f t="shared" si="229"/>
        <v>1.0024500000000001</v>
      </c>
      <c r="R3689">
        <f t="shared" si="230"/>
        <v>200.49</v>
      </c>
      <c r="S3689" s="16">
        <f t="shared" si="228"/>
        <v>41787.218229166669</v>
      </c>
      <c r="T3689">
        <f t="shared" si="231"/>
        <v>2014</v>
      </c>
    </row>
    <row r="3690" spans="1:20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8315</v>
      </c>
      <c r="P3690" t="s">
        <v>8316</v>
      </c>
      <c r="Q3690" s="11">
        <f t="shared" si="229"/>
        <v>1.0916666666666666</v>
      </c>
      <c r="R3690">
        <f t="shared" si="230"/>
        <v>83.97</v>
      </c>
      <c r="S3690" s="16">
        <f t="shared" si="228"/>
        <v>41829.787083333329</v>
      </c>
      <c r="T3690">
        <f t="shared" si="231"/>
        <v>2014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8315</v>
      </c>
      <c r="P3691" t="s">
        <v>8316</v>
      </c>
      <c r="Q3691" s="11">
        <f t="shared" si="229"/>
        <v>1.1833333333333333</v>
      </c>
      <c r="R3691">
        <f t="shared" si="230"/>
        <v>57.26</v>
      </c>
      <c r="S3691" s="16">
        <f t="shared" si="228"/>
        <v>42147.826840277776</v>
      </c>
      <c r="T3691">
        <f t="shared" si="231"/>
        <v>2015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8315</v>
      </c>
      <c r="P3692" t="s">
        <v>8316</v>
      </c>
      <c r="Q3692" s="11">
        <f t="shared" si="229"/>
        <v>1.2</v>
      </c>
      <c r="R3692">
        <f t="shared" si="230"/>
        <v>58.06</v>
      </c>
      <c r="S3692" s="16">
        <f t="shared" si="228"/>
        <v>41940.598182870373</v>
      </c>
      <c r="T3692">
        <f t="shared" si="231"/>
        <v>2014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8315</v>
      </c>
      <c r="P3693" t="s">
        <v>8316</v>
      </c>
      <c r="Q3693" s="11">
        <f t="shared" si="229"/>
        <v>1.2796000000000001</v>
      </c>
      <c r="R3693">
        <f t="shared" si="230"/>
        <v>186.8</v>
      </c>
      <c r="S3693" s="16">
        <f t="shared" si="228"/>
        <v>42020.700567129628</v>
      </c>
      <c r="T3693">
        <f t="shared" si="231"/>
        <v>2015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8315</v>
      </c>
      <c r="P3694" t="s">
        <v>8316</v>
      </c>
      <c r="Q3694" s="11">
        <f t="shared" si="229"/>
        <v>1.26</v>
      </c>
      <c r="R3694">
        <f t="shared" si="230"/>
        <v>74.12</v>
      </c>
      <c r="S3694" s="16">
        <f t="shared" si="228"/>
        <v>41891.96503472222</v>
      </c>
      <c r="T3694">
        <f t="shared" si="231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8315</v>
      </c>
      <c r="P3695" t="s">
        <v>8316</v>
      </c>
      <c r="Q3695" s="11">
        <f t="shared" si="229"/>
        <v>1.2912912912912913</v>
      </c>
      <c r="R3695">
        <f t="shared" si="230"/>
        <v>30.71</v>
      </c>
      <c r="S3695" s="16">
        <f t="shared" si="228"/>
        <v>42309.191307870366</v>
      </c>
      <c r="T3695">
        <f t="shared" si="231"/>
        <v>2015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8315</v>
      </c>
      <c r="P3696" t="s">
        <v>8316</v>
      </c>
      <c r="Q3696" s="11">
        <f t="shared" si="229"/>
        <v>1.0742857142857143</v>
      </c>
      <c r="R3696">
        <f t="shared" si="230"/>
        <v>62.67</v>
      </c>
      <c r="S3696" s="16">
        <f t="shared" si="228"/>
        <v>42490.133877314816</v>
      </c>
      <c r="T3696">
        <f t="shared" si="231"/>
        <v>2016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8315</v>
      </c>
      <c r="P3697" t="s">
        <v>8316</v>
      </c>
      <c r="Q3697" s="11">
        <f t="shared" si="229"/>
        <v>1.00125</v>
      </c>
      <c r="R3697">
        <f t="shared" si="230"/>
        <v>121.36</v>
      </c>
      <c r="S3697" s="16">
        <f t="shared" si="228"/>
        <v>41995.870486111111</v>
      </c>
      <c r="T3697">
        <f t="shared" si="231"/>
        <v>2014</v>
      </c>
    </row>
    <row r="3698" spans="1:20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8315</v>
      </c>
      <c r="P3698" t="s">
        <v>8316</v>
      </c>
      <c r="Q3698" s="11">
        <f t="shared" si="229"/>
        <v>1.55</v>
      </c>
      <c r="R3698">
        <f t="shared" si="230"/>
        <v>39.74</v>
      </c>
      <c r="S3698" s="16">
        <f t="shared" si="228"/>
        <v>41988.617083333331</v>
      </c>
      <c r="T3698">
        <f t="shared" si="231"/>
        <v>2014</v>
      </c>
    </row>
    <row r="3699" spans="1:20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8315</v>
      </c>
      <c r="P3699" t="s">
        <v>8316</v>
      </c>
      <c r="Q3699" s="11">
        <f t="shared" si="229"/>
        <v>1.08</v>
      </c>
      <c r="R3699">
        <f t="shared" si="230"/>
        <v>72</v>
      </c>
      <c r="S3699" s="16">
        <f t="shared" si="228"/>
        <v>42479.465833333335</v>
      </c>
      <c r="T3699">
        <f t="shared" si="231"/>
        <v>2016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8315</v>
      </c>
      <c r="P3700" t="s">
        <v>8316</v>
      </c>
      <c r="Q3700" s="11">
        <f t="shared" si="229"/>
        <v>1.1052</v>
      </c>
      <c r="R3700">
        <f t="shared" si="230"/>
        <v>40.630000000000003</v>
      </c>
      <c r="S3700" s="16">
        <f t="shared" si="228"/>
        <v>42401.806562500002</v>
      </c>
      <c r="T3700">
        <f t="shared" si="231"/>
        <v>2016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8315</v>
      </c>
      <c r="P3701" t="s">
        <v>8316</v>
      </c>
      <c r="Q3701" s="11">
        <f t="shared" si="229"/>
        <v>1.008</v>
      </c>
      <c r="R3701">
        <f t="shared" si="230"/>
        <v>63</v>
      </c>
      <c r="S3701" s="16">
        <f t="shared" si="228"/>
        <v>41897.602037037039</v>
      </c>
      <c r="T3701">
        <f t="shared" si="231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8315</v>
      </c>
      <c r="P3702" t="s">
        <v>8316</v>
      </c>
      <c r="Q3702" s="11">
        <f t="shared" si="229"/>
        <v>1.212</v>
      </c>
      <c r="R3702">
        <f t="shared" si="230"/>
        <v>33.67</v>
      </c>
      <c r="S3702" s="16">
        <f t="shared" si="228"/>
        <v>41882.585648148146</v>
      </c>
      <c r="T3702">
        <f t="shared" si="231"/>
        <v>2014</v>
      </c>
    </row>
    <row r="3703" spans="1:20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8315</v>
      </c>
      <c r="P3703" t="s">
        <v>8316</v>
      </c>
      <c r="Q3703" s="11">
        <f t="shared" si="229"/>
        <v>1.0033333333333334</v>
      </c>
      <c r="R3703">
        <f t="shared" si="230"/>
        <v>38.590000000000003</v>
      </c>
      <c r="S3703" s="16">
        <f t="shared" si="228"/>
        <v>42129.541585648149</v>
      </c>
      <c r="T3703">
        <f t="shared" si="231"/>
        <v>2015</v>
      </c>
    </row>
    <row r="3704" spans="1:20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8315</v>
      </c>
      <c r="P3704" t="s">
        <v>8316</v>
      </c>
      <c r="Q3704" s="11">
        <f t="shared" si="229"/>
        <v>1.0916666666666666</v>
      </c>
      <c r="R3704">
        <f t="shared" si="230"/>
        <v>155.94999999999999</v>
      </c>
      <c r="S3704" s="16">
        <f t="shared" si="228"/>
        <v>42524.53800925926</v>
      </c>
      <c r="T3704">
        <f t="shared" si="231"/>
        <v>2016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8315</v>
      </c>
      <c r="P3705" t="s">
        <v>8316</v>
      </c>
      <c r="Q3705" s="11">
        <f t="shared" si="229"/>
        <v>1.2342857142857142</v>
      </c>
      <c r="R3705">
        <f t="shared" si="230"/>
        <v>43.2</v>
      </c>
      <c r="S3705" s="16">
        <f t="shared" si="228"/>
        <v>42556.504490740743</v>
      </c>
      <c r="T3705">
        <f t="shared" si="231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8315</v>
      </c>
      <c r="P3706" t="s">
        <v>8316</v>
      </c>
      <c r="Q3706" s="11">
        <f t="shared" si="229"/>
        <v>1.3633666666666666</v>
      </c>
      <c r="R3706">
        <f t="shared" si="230"/>
        <v>15.15</v>
      </c>
      <c r="S3706" s="16">
        <f t="shared" si="228"/>
        <v>42461.689745370371</v>
      </c>
      <c r="T3706">
        <f t="shared" si="231"/>
        <v>2016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8315</v>
      </c>
      <c r="P3707" t="s">
        <v>8316</v>
      </c>
      <c r="Q3707" s="11">
        <f t="shared" si="229"/>
        <v>1.0346657233816767</v>
      </c>
      <c r="R3707">
        <f t="shared" si="230"/>
        <v>83.57</v>
      </c>
      <c r="S3707" s="16">
        <f t="shared" si="228"/>
        <v>41792.542986111112</v>
      </c>
      <c r="T3707">
        <f t="shared" si="231"/>
        <v>2014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8315</v>
      </c>
      <c r="P3708" t="s">
        <v>8316</v>
      </c>
      <c r="Q3708" s="11">
        <f t="shared" si="229"/>
        <v>1.2133333333333334</v>
      </c>
      <c r="R3708">
        <f t="shared" si="230"/>
        <v>140</v>
      </c>
      <c r="S3708" s="16">
        <f t="shared" si="228"/>
        <v>41879.913761574076</v>
      </c>
      <c r="T3708">
        <f t="shared" si="231"/>
        <v>2014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8315</v>
      </c>
      <c r="P3709" t="s">
        <v>8316</v>
      </c>
      <c r="Q3709" s="11">
        <f t="shared" si="229"/>
        <v>1.86</v>
      </c>
      <c r="R3709">
        <f t="shared" si="230"/>
        <v>80.87</v>
      </c>
      <c r="S3709" s="16">
        <f t="shared" si="228"/>
        <v>42552.048356481479</v>
      </c>
      <c r="T3709">
        <f t="shared" si="231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8315</v>
      </c>
      <c r="P3710" t="s">
        <v>8316</v>
      </c>
      <c r="Q3710" s="11">
        <f t="shared" si="229"/>
        <v>3</v>
      </c>
      <c r="R3710">
        <f t="shared" si="230"/>
        <v>53.85</v>
      </c>
      <c r="S3710" s="16">
        <f t="shared" si="228"/>
        <v>41810.142199074071</v>
      </c>
      <c r="T3710">
        <f t="shared" si="231"/>
        <v>2014</v>
      </c>
    </row>
    <row r="3711" spans="1:20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8315</v>
      </c>
      <c r="P3711" t="s">
        <v>8316</v>
      </c>
      <c r="Q3711" s="11">
        <f t="shared" si="229"/>
        <v>1.0825</v>
      </c>
      <c r="R3711">
        <f t="shared" si="230"/>
        <v>30.93</v>
      </c>
      <c r="S3711" s="16">
        <f t="shared" si="228"/>
        <v>41785.707708333335</v>
      </c>
      <c r="T3711">
        <f t="shared" si="231"/>
        <v>2014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8315</v>
      </c>
      <c r="P3712" t="s">
        <v>8316</v>
      </c>
      <c r="Q3712" s="11">
        <f t="shared" si="229"/>
        <v>1.4115384615384616</v>
      </c>
      <c r="R3712">
        <f t="shared" si="230"/>
        <v>67.959999999999994</v>
      </c>
      <c r="S3712" s="16">
        <f t="shared" si="228"/>
        <v>42072.576249999998</v>
      </c>
      <c r="T3712">
        <f t="shared" si="231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8315</v>
      </c>
      <c r="P3713" t="s">
        <v>8316</v>
      </c>
      <c r="Q3713" s="11">
        <f t="shared" si="229"/>
        <v>1.1399999999999999</v>
      </c>
      <c r="R3713">
        <f t="shared" si="230"/>
        <v>27.14</v>
      </c>
      <c r="S3713" s="16">
        <f t="shared" si="228"/>
        <v>41779.724224537036</v>
      </c>
      <c r="T3713">
        <f t="shared" si="231"/>
        <v>2014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8315</v>
      </c>
      <c r="P3714" t="s">
        <v>8316</v>
      </c>
      <c r="Q3714" s="11">
        <f t="shared" si="229"/>
        <v>1.5373333333333334</v>
      </c>
      <c r="R3714">
        <f t="shared" si="230"/>
        <v>110.87</v>
      </c>
      <c r="S3714" s="16">
        <f t="shared" ref="S3714:S3777" si="232">(((J3714/60)/60)/24)+DATE(1970,1,1)</f>
        <v>42134.172071759262</v>
      </c>
      <c r="T3714">
        <f t="shared" si="231"/>
        <v>2015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8315</v>
      </c>
      <c r="P3715" t="s">
        <v>8316</v>
      </c>
      <c r="Q3715" s="11">
        <f t="shared" ref="Q3715:Q3778" si="233">E3715/D3715</f>
        <v>1.0149999999999999</v>
      </c>
      <c r="R3715">
        <f t="shared" ref="R3715:R3778" si="234">IFERROR(ROUND(E3715/L3715,2),0)</f>
        <v>106.84</v>
      </c>
      <c r="S3715" s="16">
        <f t="shared" si="232"/>
        <v>42505.738032407404</v>
      </c>
      <c r="T3715">
        <f t="shared" ref="T3715:T3778" si="235">YEAR(S3715)</f>
        <v>2016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8315</v>
      </c>
      <c r="P3716" t="s">
        <v>8316</v>
      </c>
      <c r="Q3716" s="11">
        <f t="shared" si="233"/>
        <v>1.0235000000000001</v>
      </c>
      <c r="R3716">
        <f t="shared" si="234"/>
        <v>105.52</v>
      </c>
      <c r="S3716" s="16">
        <f t="shared" si="232"/>
        <v>42118.556331018524</v>
      </c>
      <c r="T3716">
        <f t="shared" si="235"/>
        <v>2015</v>
      </c>
    </row>
    <row r="3717" spans="1:20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8315</v>
      </c>
      <c r="P3717" t="s">
        <v>8316</v>
      </c>
      <c r="Q3717" s="11">
        <f t="shared" si="233"/>
        <v>1.0257142857142858</v>
      </c>
      <c r="R3717">
        <f t="shared" si="234"/>
        <v>132.96</v>
      </c>
      <c r="S3717" s="16">
        <f t="shared" si="232"/>
        <v>42036.995590277773</v>
      </c>
      <c r="T3717">
        <f t="shared" si="235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8315</v>
      </c>
      <c r="P3718" t="s">
        <v>8316</v>
      </c>
      <c r="Q3718" s="11">
        <f t="shared" si="233"/>
        <v>1.5575000000000001</v>
      </c>
      <c r="R3718">
        <f t="shared" si="234"/>
        <v>51.92</v>
      </c>
      <c r="S3718" s="16">
        <f t="shared" si="232"/>
        <v>42360.887835648144</v>
      </c>
      <c r="T3718">
        <f t="shared" si="235"/>
        <v>2015</v>
      </c>
    </row>
    <row r="3719" spans="1:20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8315</v>
      </c>
      <c r="P3719" t="s">
        <v>8316</v>
      </c>
      <c r="Q3719" s="11">
        <f t="shared" si="233"/>
        <v>1.0075000000000001</v>
      </c>
      <c r="R3719">
        <f t="shared" si="234"/>
        <v>310</v>
      </c>
      <c r="S3719" s="16">
        <f t="shared" si="232"/>
        <v>42102.866307870368</v>
      </c>
      <c r="T3719">
        <f t="shared" si="235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8315</v>
      </c>
      <c r="P3720" t="s">
        <v>8316</v>
      </c>
      <c r="Q3720" s="11">
        <f t="shared" si="233"/>
        <v>2.3940000000000001</v>
      </c>
      <c r="R3720">
        <f t="shared" si="234"/>
        <v>26.02</v>
      </c>
      <c r="S3720" s="16">
        <f t="shared" si="232"/>
        <v>42032.716145833328</v>
      </c>
      <c r="T3720">
        <f t="shared" si="235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8315</v>
      </c>
      <c r="P3721" t="s">
        <v>8316</v>
      </c>
      <c r="Q3721" s="11">
        <f t="shared" si="233"/>
        <v>2.1</v>
      </c>
      <c r="R3721">
        <f t="shared" si="234"/>
        <v>105</v>
      </c>
      <c r="S3721" s="16">
        <f t="shared" si="232"/>
        <v>42147.729930555557</v>
      </c>
      <c r="T3721">
        <f t="shared" si="235"/>
        <v>2015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8315</v>
      </c>
      <c r="P3722" t="s">
        <v>8316</v>
      </c>
      <c r="Q3722" s="11">
        <f t="shared" si="233"/>
        <v>1.0451515151515152</v>
      </c>
      <c r="R3722">
        <f t="shared" si="234"/>
        <v>86.23</v>
      </c>
      <c r="S3722" s="16">
        <f t="shared" si="232"/>
        <v>42165.993125000001</v>
      </c>
      <c r="T3722">
        <f t="shared" si="235"/>
        <v>2015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8315</v>
      </c>
      <c r="P3723" t="s">
        <v>8316</v>
      </c>
      <c r="Q3723" s="11">
        <f t="shared" si="233"/>
        <v>1.008</v>
      </c>
      <c r="R3723">
        <f t="shared" si="234"/>
        <v>114.55</v>
      </c>
      <c r="S3723" s="16">
        <f t="shared" si="232"/>
        <v>41927.936157407406</v>
      </c>
      <c r="T3723">
        <f t="shared" si="235"/>
        <v>2014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8315</v>
      </c>
      <c r="P3724" t="s">
        <v>8316</v>
      </c>
      <c r="Q3724" s="11">
        <f t="shared" si="233"/>
        <v>1.1120000000000001</v>
      </c>
      <c r="R3724">
        <f t="shared" si="234"/>
        <v>47.66</v>
      </c>
      <c r="S3724" s="16">
        <f t="shared" si="232"/>
        <v>42381.671840277777</v>
      </c>
      <c r="T3724">
        <f t="shared" si="235"/>
        <v>2016</v>
      </c>
    </row>
    <row r="3725" spans="1:20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8315</v>
      </c>
      <c r="P3725" t="s">
        <v>8316</v>
      </c>
      <c r="Q3725" s="11">
        <f t="shared" si="233"/>
        <v>1.0204444444444445</v>
      </c>
      <c r="R3725">
        <f t="shared" si="234"/>
        <v>72.89</v>
      </c>
      <c r="S3725" s="16">
        <f t="shared" si="232"/>
        <v>41943.753032407411</v>
      </c>
      <c r="T3725">
        <f t="shared" si="235"/>
        <v>2014</v>
      </c>
    </row>
    <row r="3726" spans="1:20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8315</v>
      </c>
      <c r="P3726" t="s">
        <v>8316</v>
      </c>
      <c r="Q3726" s="11">
        <f t="shared" si="233"/>
        <v>1.0254767441860466</v>
      </c>
      <c r="R3726">
        <f t="shared" si="234"/>
        <v>49.55</v>
      </c>
      <c r="S3726" s="16">
        <f t="shared" si="232"/>
        <v>42465.491435185191</v>
      </c>
      <c r="T3726">
        <f t="shared" si="235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8315</v>
      </c>
      <c r="P3727" t="s">
        <v>8316</v>
      </c>
      <c r="Q3727" s="11">
        <f t="shared" si="233"/>
        <v>1.27</v>
      </c>
      <c r="R3727">
        <f t="shared" si="234"/>
        <v>25.4</v>
      </c>
      <c r="S3727" s="16">
        <f t="shared" si="232"/>
        <v>42401.945219907408</v>
      </c>
      <c r="T3727">
        <f t="shared" si="235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8315</v>
      </c>
      <c r="P3728" t="s">
        <v>8316</v>
      </c>
      <c r="Q3728" s="11">
        <f t="shared" si="233"/>
        <v>3.3870588235294119</v>
      </c>
      <c r="R3728">
        <f t="shared" si="234"/>
        <v>62.59</v>
      </c>
      <c r="S3728" s="16">
        <f t="shared" si="232"/>
        <v>42462.140868055561</v>
      </c>
      <c r="T3728">
        <f t="shared" si="235"/>
        <v>2016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8315</v>
      </c>
      <c r="P3729" t="s">
        <v>8316</v>
      </c>
      <c r="Q3729" s="11">
        <f t="shared" si="233"/>
        <v>1.0075000000000001</v>
      </c>
      <c r="R3729">
        <f t="shared" si="234"/>
        <v>61.06</v>
      </c>
      <c r="S3729" s="16">
        <f t="shared" si="232"/>
        <v>42632.348310185189</v>
      </c>
      <c r="T3729">
        <f t="shared" si="235"/>
        <v>2016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8315</v>
      </c>
      <c r="P3730" t="s">
        <v>8316</v>
      </c>
      <c r="Q3730" s="11">
        <f t="shared" si="233"/>
        <v>9.3100000000000002E-2</v>
      </c>
      <c r="R3730">
        <f t="shared" si="234"/>
        <v>60.06</v>
      </c>
      <c r="S3730" s="16">
        <f t="shared" si="232"/>
        <v>42205.171018518522</v>
      </c>
      <c r="T3730">
        <f t="shared" si="235"/>
        <v>2015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8315</v>
      </c>
      <c r="P3731" t="s">
        <v>8316</v>
      </c>
      <c r="Q3731" s="11">
        <f t="shared" si="233"/>
        <v>7.2400000000000006E-2</v>
      </c>
      <c r="R3731">
        <f t="shared" si="234"/>
        <v>72.400000000000006</v>
      </c>
      <c r="S3731" s="16">
        <f t="shared" si="232"/>
        <v>42041.205000000002</v>
      </c>
      <c r="T3731">
        <f t="shared" si="235"/>
        <v>2015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8315</v>
      </c>
      <c r="P3732" t="s">
        <v>8316</v>
      </c>
      <c r="Q3732" s="11">
        <f t="shared" si="233"/>
        <v>0.1</v>
      </c>
      <c r="R3732">
        <f t="shared" si="234"/>
        <v>100</v>
      </c>
      <c r="S3732" s="16">
        <f t="shared" si="232"/>
        <v>42203.677766203706</v>
      </c>
      <c r="T3732">
        <f t="shared" si="235"/>
        <v>2015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8315</v>
      </c>
      <c r="P3733" t="s">
        <v>8316</v>
      </c>
      <c r="Q3733" s="11">
        <f t="shared" si="233"/>
        <v>0.11272727272727273</v>
      </c>
      <c r="R3733">
        <f t="shared" si="234"/>
        <v>51.67</v>
      </c>
      <c r="S3733" s="16">
        <f t="shared" si="232"/>
        <v>41983.752847222218</v>
      </c>
      <c r="T3733">
        <f t="shared" si="235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8315</v>
      </c>
      <c r="P3734" t="s">
        <v>8316</v>
      </c>
      <c r="Q3734" s="11">
        <f t="shared" si="233"/>
        <v>0.15411764705882353</v>
      </c>
      <c r="R3734">
        <f t="shared" si="234"/>
        <v>32.75</v>
      </c>
      <c r="S3734" s="16">
        <f t="shared" si="232"/>
        <v>41968.677465277782</v>
      </c>
      <c r="T3734">
        <f t="shared" si="235"/>
        <v>2014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8315</v>
      </c>
      <c r="P3735" t="s">
        <v>8316</v>
      </c>
      <c r="Q3735" s="11">
        <f t="shared" si="233"/>
        <v>0</v>
      </c>
      <c r="R3735">
        <f t="shared" si="234"/>
        <v>0</v>
      </c>
      <c r="S3735" s="16">
        <f t="shared" si="232"/>
        <v>42103.024398148147</v>
      </c>
      <c r="T3735">
        <f t="shared" si="235"/>
        <v>2015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8315</v>
      </c>
      <c r="P3736" t="s">
        <v>8316</v>
      </c>
      <c r="Q3736" s="11">
        <f t="shared" si="233"/>
        <v>0.28466666666666668</v>
      </c>
      <c r="R3736">
        <f t="shared" si="234"/>
        <v>61</v>
      </c>
      <c r="S3736" s="16">
        <f t="shared" si="232"/>
        <v>42089.901574074072</v>
      </c>
      <c r="T3736">
        <f t="shared" si="235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8315</v>
      </c>
      <c r="P3737" t="s">
        <v>8316</v>
      </c>
      <c r="Q3737" s="11">
        <f t="shared" si="233"/>
        <v>0.13333333333333333</v>
      </c>
      <c r="R3737">
        <f t="shared" si="234"/>
        <v>10</v>
      </c>
      <c r="S3737" s="16">
        <f t="shared" si="232"/>
        <v>42122.693159722221</v>
      </c>
      <c r="T3737">
        <f t="shared" si="235"/>
        <v>2015</v>
      </c>
    </row>
    <row r="3738" spans="1:20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8315</v>
      </c>
      <c r="P3738" t="s">
        <v>8316</v>
      </c>
      <c r="Q3738" s="11">
        <f t="shared" si="233"/>
        <v>6.6666666666666671E-3</v>
      </c>
      <c r="R3738">
        <f t="shared" si="234"/>
        <v>10</v>
      </c>
      <c r="S3738" s="16">
        <f t="shared" si="232"/>
        <v>42048.711724537032</v>
      </c>
      <c r="T3738">
        <f t="shared" si="235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8315</v>
      </c>
      <c r="P3739" t="s">
        <v>8316</v>
      </c>
      <c r="Q3739" s="11">
        <f t="shared" si="233"/>
        <v>0.21428571428571427</v>
      </c>
      <c r="R3739">
        <f t="shared" si="234"/>
        <v>37.5</v>
      </c>
      <c r="S3739" s="16">
        <f t="shared" si="232"/>
        <v>42297.691006944442</v>
      </c>
      <c r="T3739">
        <f t="shared" si="235"/>
        <v>2015</v>
      </c>
    </row>
    <row r="3740" spans="1:20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8315</v>
      </c>
      <c r="P3740" t="s">
        <v>8316</v>
      </c>
      <c r="Q3740" s="11">
        <f t="shared" si="233"/>
        <v>0.18</v>
      </c>
      <c r="R3740">
        <f t="shared" si="234"/>
        <v>45</v>
      </c>
      <c r="S3740" s="16">
        <f t="shared" si="232"/>
        <v>41813.938715277778</v>
      </c>
      <c r="T3740">
        <f t="shared" si="235"/>
        <v>2014</v>
      </c>
    </row>
    <row r="3741" spans="1:20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8315</v>
      </c>
      <c r="P3741" t="s">
        <v>8316</v>
      </c>
      <c r="Q3741" s="11">
        <f t="shared" si="233"/>
        <v>0.20125000000000001</v>
      </c>
      <c r="R3741">
        <f t="shared" si="234"/>
        <v>100.63</v>
      </c>
      <c r="S3741" s="16">
        <f t="shared" si="232"/>
        <v>42548.449861111112</v>
      </c>
      <c r="T3741">
        <f t="shared" si="235"/>
        <v>2016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8315</v>
      </c>
      <c r="P3742" t="s">
        <v>8316</v>
      </c>
      <c r="Q3742" s="11">
        <f t="shared" si="233"/>
        <v>0.17899999999999999</v>
      </c>
      <c r="R3742">
        <f t="shared" si="234"/>
        <v>25.57</v>
      </c>
      <c r="S3742" s="16">
        <f t="shared" si="232"/>
        <v>41833.089756944442</v>
      </c>
      <c r="T3742">
        <f t="shared" si="235"/>
        <v>2014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8315</v>
      </c>
      <c r="P3743" t="s">
        <v>8316</v>
      </c>
      <c r="Q3743" s="11">
        <f t="shared" si="233"/>
        <v>0</v>
      </c>
      <c r="R3743">
        <f t="shared" si="234"/>
        <v>0</v>
      </c>
      <c r="S3743" s="16">
        <f t="shared" si="232"/>
        <v>42325.920717592591</v>
      </c>
      <c r="T3743">
        <f t="shared" si="235"/>
        <v>2015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8315</v>
      </c>
      <c r="P3744" t="s">
        <v>8316</v>
      </c>
      <c r="Q3744" s="11">
        <f t="shared" si="233"/>
        <v>0.02</v>
      </c>
      <c r="R3744">
        <f t="shared" si="234"/>
        <v>25</v>
      </c>
      <c r="S3744" s="16">
        <f t="shared" si="232"/>
        <v>41858.214629629627</v>
      </c>
      <c r="T3744">
        <f t="shared" si="235"/>
        <v>2014</v>
      </c>
    </row>
    <row r="3745" spans="1:20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8315</v>
      </c>
      <c r="P3745" t="s">
        <v>8316</v>
      </c>
      <c r="Q3745" s="11">
        <f t="shared" si="233"/>
        <v>0</v>
      </c>
      <c r="R3745">
        <f t="shared" si="234"/>
        <v>0</v>
      </c>
      <c r="S3745" s="16">
        <f t="shared" si="232"/>
        <v>41793.710231481484</v>
      </c>
      <c r="T3745">
        <f t="shared" si="235"/>
        <v>2014</v>
      </c>
    </row>
    <row r="3746" spans="1:20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8315</v>
      </c>
      <c r="P3746" t="s">
        <v>8316</v>
      </c>
      <c r="Q3746" s="11">
        <f t="shared" si="233"/>
        <v>0</v>
      </c>
      <c r="R3746">
        <f t="shared" si="234"/>
        <v>0</v>
      </c>
      <c r="S3746" s="16">
        <f t="shared" si="232"/>
        <v>41793.814259259263</v>
      </c>
      <c r="T3746">
        <f t="shared" si="235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8315</v>
      </c>
      <c r="P3747" t="s">
        <v>8316</v>
      </c>
      <c r="Q3747" s="11">
        <f t="shared" si="233"/>
        <v>0.1</v>
      </c>
      <c r="R3747">
        <f t="shared" si="234"/>
        <v>10</v>
      </c>
      <c r="S3747" s="16">
        <f t="shared" si="232"/>
        <v>41831.697939814818</v>
      </c>
      <c r="T3747">
        <f t="shared" si="235"/>
        <v>2014</v>
      </c>
    </row>
    <row r="3748" spans="1:20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8315</v>
      </c>
      <c r="P3748" t="s">
        <v>8316</v>
      </c>
      <c r="Q3748" s="11">
        <f t="shared" si="233"/>
        <v>2.3764705882352941E-2</v>
      </c>
      <c r="R3748">
        <f t="shared" si="234"/>
        <v>202</v>
      </c>
      <c r="S3748" s="16">
        <f t="shared" si="232"/>
        <v>42621.389340277776</v>
      </c>
      <c r="T3748">
        <f t="shared" si="235"/>
        <v>2016</v>
      </c>
    </row>
    <row r="3749" spans="1:20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8315</v>
      </c>
      <c r="P3749" t="s">
        <v>8316</v>
      </c>
      <c r="Q3749" s="11">
        <f t="shared" si="233"/>
        <v>0.01</v>
      </c>
      <c r="R3749">
        <f t="shared" si="234"/>
        <v>25</v>
      </c>
      <c r="S3749" s="16">
        <f t="shared" si="232"/>
        <v>42164.299722222218</v>
      </c>
      <c r="T3749">
        <f t="shared" si="235"/>
        <v>2015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8315</v>
      </c>
      <c r="P3750" t="s">
        <v>8357</v>
      </c>
      <c r="Q3750" s="11">
        <f t="shared" si="233"/>
        <v>1.0351999999999999</v>
      </c>
      <c r="R3750">
        <f t="shared" si="234"/>
        <v>99.54</v>
      </c>
      <c r="S3750" s="16">
        <f t="shared" si="232"/>
        <v>42395.706435185188</v>
      </c>
      <c r="T3750">
        <f t="shared" si="235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8315</v>
      </c>
      <c r="P3751" t="s">
        <v>8357</v>
      </c>
      <c r="Q3751" s="11">
        <f t="shared" si="233"/>
        <v>1.05</v>
      </c>
      <c r="R3751">
        <f t="shared" si="234"/>
        <v>75</v>
      </c>
      <c r="S3751" s="16">
        <f t="shared" si="232"/>
        <v>42458.127175925925</v>
      </c>
      <c r="T3751">
        <f t="shared" si="235"/>
        <v>2016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8315</v>
      </c>
      <c r="P3752" t="s">
        <v>8357</v>
      </c>
      <c r="Q3752" s="11">
        <f t="shared" si="233"/>
        <v>1.0044999999999999</v>
      </c>
      <c r="R3752">
        <f t="shared" si="234"/>
        <v>215.25</v>
      </c>
      <c r="S3752" s="16">
        <f t="shared" si="232"/>
        <v>42016.981574074074</v>
      </c>
      <c r="T3752">
        <f t="shared" si="235"/>
        <v>2015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8315</v>
      </c>
      <c r="P3753" t="s">
        <v>8357</v>
      </c>
      <c r="Q3753" s="11">
        <f t="shared" si="233"/>
        <v>1.3260000000000001</v>
      </c>
      <c r="R3753">
        <f t="shared" si="234"/>
        <v>120.55</v>
      </c>
      <c r="S3753" s="16">
        <f t="shared" si="232"/>
        <v>42403.035567129627</v>
      </c>
      <c r="T3753">
        <f t="shared" si="235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8315</v>
      </c>
      <c r="P3754" t="s">
        <v>8357</v>
      </c>
      <c r="Q3754" s="11">
        <f t="shared" si="233"/>
        <v>1.1299999999999999</v>
      </c>
      <c r="R3754">
        <f t="shared" si="234"/>
        <v>37.67</v>
      </c>
      <c r="S3754" s="16">
        <f t="shared" si="232"/>
        <v>42619.802488425921</v>
      </c>
      <c r="T3754">
        <f t="shared" si="235"/>
        <v>2016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8315</v>
      </c>
      <c r="P3755" t="s">
        <v>8357</v>
      </c>
      <c r="Q3755" s="11">
        <f t="shared" si="233"/>
        <v>1.0334000000000001</v>
      </c>
      <c r="R3755">
        <f t="shared" si="234"/>
        <v>172.23</v>
      </c>
      <c r="S3755" s="16">
        <f t="shared" si="232"/>
        <v>42128.824074074073</v>
      </c>
      <c r="T3755">
        <f t="shared" si="235"/>
        <v>2015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8315</v>
      </c>
      <c r="P3756" t="s">
        <v>8357</v>
      </c>
      <c r="Q3756" s="11">
        <f t="shared" si="233"/>
        <v>1.2</v>
      </c>
      <c r="R3756">
        <f t="shared" si="234"/>
        <v>111.11</v>
      </c>
      <c r="S3756" s="16">
        <f t="shared" si="232"/>
        <v>41808.881215277775</v>
      </c>
      <c r="T3756">
        <f t="shared" si="235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8315</v>
      </c>
      <c r="P3757" t="s">
        <v>8357</v>
      </c>
      <c r="Q3757" s="11">
        <f t="shared" si="233"/>
        <v>1.2963636363636364</v>
      </c>
      <c r="R3757">
        <f t="shared" si="234"/>
        <v>25.46</v>
      </c>
      <c r="S3757" s="16">
        <f t="shared" si="232"/>
        <v>42445.866979166662</v>
      </c>
      <c r="T3757">
        <f t="shared" si="235"/>
        <v>2016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8315</v>
      </c>
      <c r="P3758" t="s">
        <v>8357</v>
      </c>
      <c r="Q3758" s="11">
        <f t="shared" si="233"/>
        <v>1.0111111111111111</v>
      </c>
      <c r="R3758">
        <f t="shared" si="234"/>
        <v>267.64999999999998</v>
      </c>
      <c r="S3758" s="16">
        <f t="shared" si="232"/>
        <v>41771.814791666664</v>
      </c>
      <c r="T3758">
        <f t="shared" si="235"/>
        <v>2014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8315</v>
      </c>
      <c r="P3759" t="s">
        <v>8357</v>
      </c>
      <c r="Q3759" s="11">
        <f t="shared" si="233"/>
        <v>1.0851428571428572</v>
      </c>
      <c r="R3759">
        <f t="shared" si="234"/>
        <v>75.959999999999994</v>
      </c>
      <c r="S3759" s="16">
        <f t="shared" si="232"/>
        <v>41954.850868055553</v>
      </c>
      <c r="T3759">
        <f t="shared" si="235"/>
        <v>2014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8315</v>
      </c>
      <c r="P3760" t="s">
        <v>8357</v>
      </c>
      <c r="Q3760" s="11">
        <f t="shared" si="233"/>
        <v>1.0233333333333334</v>
      </c>
      <c r="R3760">
        <f t="shared" si="234"/>
        <v>59.04</v>
      </c>
      <c r="S3760" s="16">
        <f t="shared" si="232"/>
        <v>41747.471504629626</v>
      </c>
      <c r="T3760">
        <f t="shared" si="235"/>
        <v>2014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8315</v>
      </c>
      <c r="P3761" t="s">
        <v>8357</v>
      </c>
      <c r="Q3761" s="11">
        <f t="shared" si="233"/>
        <v>1.1024425000000002</v>
      </c>
      <c r="R3761">
        <f t="shared" si="234"/>
        <v>50.11</v>
      </c>
      <c r="S3761" s="16">
        <f t="shared" si="232"/>
        <v>42182.108252314814</v>
      </c>
      <c r="T3761">
        <f t="shared" si="235"/>
        <v>2015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8315</v>
      </c>
      <c r="P3762" t="s">
        <v>8357</v>
      </c>
      <c r="Q3762" s="11">
        <f t="shared" si="233"/>
        <v>1.010154</v>
      </c>
      <c r="R3762">
        <f t="shared" si="234"/>
        <v>55.5</v>
      </c>
      <c r="S3762" s="16">
        <f t="shared" si="232"/>
        <v>41739.525300925925</v>
      </c>
      <c r="T3762">
        <f t="shared" si="235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8315</v>
      </c>
      <c r="P3763" t="s">
        <v>8357</v>
      </c>
      <c r="Q3763" s="11">
        <f t="shared" si="233"/>
        <v>1</v>
      </c>
      <c r="R3763">
        <f t="shared" si="234"/>
        <v>166.67</v>
      </c>
      <c r="S3763" s="16">
        <f t="shared" si="232"/>
        <v>42173.466863425929</v>
      </c>
      <c r="T3763">
        <f t="shared" si="235"/>
        <v>2015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8315</v>
      </c>
      <c r="P3764" t="s">
        <v>8357</v>
      </c>
      <c r="Q3764" s="11">
        <f t="shared" si="233"/>
        <v>1.0624</v>
      </c>
      <c r="R3764">
        <f t="shared" si="234"/>
        <v>47.43</v>
      </c>
      <c r="S3764" s="16">
        <f t="shared" si="232"/>
        <v>42193.813530092593</v>
      </c>
      <c r="T3764">
        <f t="shared" si="235"/>
        <v>2015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8315</v>
      </c>
      <c r="P3765" t="s">
        <v>8357</v>
      </c>
      <c r="Q3765" s="11">
        <f t="shared" si="233"/>
        <v>1</v>
      </c>
      <c r="R3765">
        <f t="shared" si="234"/>
        <v>64.94</v>
      </c>
      <c r="S3765" s="16">
        <f t="shared" si="232"/>
        <v>42065.750300925924</v>
      </c>
      <c r="T3765">
        <f t="shared" si="235"/>
        <v>2015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8315</v>
      </c>
      <c r="P3766" t="s">
        <v>8357</v>
      </c>
      <c r="Q3766" s="11">
        <f t="shared" si="233"/>
        <v>1</v>
      </c>
      <c r="R3766">
        <f t="shared" si="234"/>
        <v>55.56</v>
      </c>
      <c r="S3766" s="16">
        <f t="shared" si="232"/>
        <v>42499.842962962968</v>
      </c>
      <c r="T3766">
        <f t="shared" si="235"/>
        <v>2016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8315</v>
      </c>
      <c r="P3767" t="s">
        <v>8357</v>
      </c>
      <c r="Q3767" s="11">
        <f t="shared" si="233"/>
        <v>1.1345714285714286</v>
      </c>
      <c r="R3767">
        <f t="shared" si="234"/>
        <v>74.22</v>
      </c>
      <c r="S3767" s="16">
        <f t="shared" si="232"/>
        <v>41820.776412037041</v>
      </c>
      <c r="T3767">
        <f t="shared" si="235"/>
        <v>2014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8315</v>
      </c>
      <c r="P3768" t="s">
        <v>8357</v>
      </c>
      <c r="Q3768" s="11">
        <f t="shared" si="233"/>
        <v>1.0265010000000001</v>
      </c>
      <c r="R3768">
        <f t="shared" si="234"/>
        <v>106.93</v>
      </c>
      <c r="S3768" s="16">
        <f t="shared" si="232"/>
        <v>41788.167187500003</v>
      </c>
      <c r="T3768">
        <f t="shared" si="235"/>
        <v>2014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8315</v>
      </c>
      <c r="P3769" t="s">
        <v>8357</v>
      </c>
      <c r="Q3769" s="11">
        <f t="shared" si="233"/>
        <v>1.1675</v>
      </c>
      <c r="R3769">
        <f t="shared" si="234"/>
        <v>41.7</v>
      </c>
      <c r="S3769" s="16">
        <f t="shared" si="232"/>
        <v>42050.019641203704</v>
      </c>
      <c r="T3769">
        <f t="shared" si="235"/>
        <v>2015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8315</v>
      </c>
      <c r="P3770" t="s">
        <v>8357</v>
      </c>
      <c r="Q3770" s="11">
        <f t="shared" si="233"/>
        <v>1.0765274999999999</v>
      </c>
      <c r="R3770">
        <f t="shared" si="234"/>
        <v>74.239999999999995</v>
      </c>
      <c r="S3770" s="16">
        <f t="shared" si="232"/>
        <v>41772.727893518517</v>
      </c>
      <c r="T3770">
        <f t="shared" si="235"/>
        <v>2014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8315</v>
      </c>
      <c r="P3771" t="s">
        <v>8357</v>
      </c>
      <c r="Q3771" s="11">
        <f t="shared" si="233"/>
        <v>1</v>
      </c>
      <c r="R3771">
        <f t="shared" si="234"/>
        <v>73.33</v>
      </c>
      <c r="S3771" s="16">
        <f t="shared" si="232"/>
        <v>42445.598136574074</v>
      </c>
      <c r="T3771">
        <f t="shared" si="235"/>
        <v>2016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8315</v>
      </c>
      <c r="P3772" t="s">
        <v>8357</v>
      </c>
      <c r="Q3772" s="11">
        <f t="shared" si="233"/>
        <v>1</v>
      </c>
      <c r="R3772">
        <f t="shared" si="234"/>
        <v>100</v>
      </c>
      <c r="S3772" s="16">
        <f t="shared" si="232"/>
        <v>42138.930671296301</v>
      </c>
      <c r="T3772">
        <f t="shared" si="235"/>
        <v>2015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8315</v>
      </c>
      <c r="P3773" t="s">
        <v>8357</v>
      </c>
      <c r="Q3773" s="11">
        <f t="shared" si="233"/>
        <v>1.46</v>
      </c>
      <c r="R3773">
        <f t="shared" si="234"/>
        <v>38.42</v>
      </c>
      <c r="S3773" s="16">
        <f t="shared" si="232"/>
        <v>42493.857083333336</v>
      </c>
      <c r="T3773">
        <f t="shared" si="235"/>
        <v>2016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8315</v>
      </c>
      <c r="P3774" t="s">
        <v>8357</v>
      </c>
      <c r="Q3774" s="11">
        <f t="shared" si="233"/>
        <v>1.1020000000000001</v>
      </c>
      <c r="R3774">
        <f t="shared" si="234"/>
        <v>166.97</v>
      </c>
      <c r="S3774" s="16">
        <f t="shared" si="232"/>
        <v>42682.616967592592</v>
      </c>
      <c r="T3774">
        <f t="shared" si="235"/>
        <v>2016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8315</v>
      </c>
      <c r="P3775" t="s">
        <v>8357</v>
      </c>
      <c r="Q3775" s="11">
        <f t="shared" si="233"/>
        <v>1.0820000000000001</v>
      </c>
      <c r="R3775">
        <f t="shared" si="234"/>
        <v>94.91</v>
      </c>
      <c r="S3775" s="16">
        <f t="shared" si="232"/>
        <v>42656.005173611105</v>
      </c>
      <c r="T3775">
        <f t="shared" si="235"/>
        <v>2016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8315</v>
      </c>
      <c r="P3776" t="s">
        <v>8357</v>
      </c>
      <c r="Q3776" s="11">
        <f t="shared" si="233"/>
        <v>1</v>
      </c>
      <c r="R3776">
        <f t="shared" si="234"/>
        <v>100</v>
      </c>
      <c r="S3776" s="16">
        <f t="shared" si="232"/>
        <v>42087.792303240742</v>
      </c>
      <c r="T3776">
        <f t="shared" si="235"/>
        <v>2015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8315</v>
      </c>
      <c r="P3777" t="s">
        <v>8357</v>
      </c>
      <c r="Q3777" s="11">
        <f t="shared" si="233"/>
        <v>1.0024999999999999</v>
      </c>
      <c r="R3777">
        <f t="shared" si="234"/>
        <v>143.21</v>
      </c>
      <c r="S3777" s="16">
        <f t="shared" si="232"/>
        <v>42075.942627314813</v>
      </c>
      <c r="T3777">
        <f t="shared" si="235"/>
        <v>2015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8315</v>
      </c>
      <c r="P3778" t="s">
        <v>8357</v>
      </c>
      <c r="Q3778" s="11">
        <f t="shared" si="233"/>
        <v>1.0671250000000001</v>
      </c>
      <c r="R3778">
        <f t="shared" si="234"/>
        <v>90.82</v>
      </c>
      <c r="S3778" s="16">
        <f t="shared" ref="S3778:S3841" si="236">(((J3778/60)/60)/24)+DATE(1970,1,1)</f>
        <v>41814.367800925924</v>
      </c>
      <c r="T3778">
        <f t="shared" si="235"/>
        <v>2014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8315</v>
      </c>
      <c r="P3779" t="s">
        <v>8357</v>
      </c>
      <c r="Q3779" s="11">
        <f t="shared" ref="Q3779:Q3842" si="237">E3779/D3779</f>
        <v>1.4319999999999999</v>
      </c>
      <c r="R3779">
        <f t="shared" ref="R3779:R3842" si="238">IFERROR(ROUND(E3779/L3779,2),0)</f>
        <v>48.54</v>
      </c>
      <c r="S3779" s="16">
        <f t="shared" si="236"/>
        <v>41887.111354166671</v>
      </c>
      <c r="T3779">
        <f t="shared" ref="T3779:T3842" si="239">YEAR(S3779)</f>
        <v>2014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8315</v>
      </c>
      <c r="P3780" t="s">
        <v>8357</v>
      </c>
      <c r="Q3780" s="11">
        <f t="shared" si="237"/>
        <v>1.0504166666666668</v>
      </c>
      <c r="R3780">
        <f t="shared" si="238"/>
        <v>70.03</v>
      </c>
      <c r="S3780" s="16">
        <f t="shared" si="236"/>
        <v>41989.819212962961</v>
      </c>
      <c r="T3780">
        <f t="shared" si="239"/>
        <v>2014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8315</v>
      </c>
      <c r="P3781" t="s">
        <v>8357</v>
      </c>
      <c r="Q3781" s="11">
        <f t="shared" si="237"/>
        <v>1.0398000000000001</v>
      </c>
      <c r="R3781">
        <f t="shared" si="238"/>
        <v>135.63</v>
      </c>
      <c r="S3781" s="16">
        <f t="shared" si="236"/>
        <v>42425.735416666663</v>
      </c>
      <c r="T3781">
        <f t="shared" si="239"/>
        <v>2016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8315</v>
      </c>
      <c r="P3782" t="s">
        <v>8357</v>
      </c>
      <c r="Q3782" s="11">
        <f t="shared" si="237"/>
        <v>1.2</v>
      </c>
      <c r="R3782">
        <f t="shared" si="238"/>
        <v>100</v>
      </c>
      <c r="S3782" s="16">
        <f t="shared" si="236"/>
        <v>42166.219733796301</v>
      </c>
      <c r="T3782">
        <f t="shared" si="239"/>
        <v>2015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8315</v>
      </c>
      <c r="P3783" t="s">
        <v>8357</v>
      </c>
      <c r="Q3783" s="11">
        <f t="shared" si="237"/>
        <v>1.0966666666666667</v>
      </c>
      <c r="R3783">
        <f t="shared" si="238"/>
        <v>94.9</v>
      </c>
      <c r="S3783" s="16">
        <f t="shared" si="236"/>
        <v>41865.882928240739</v>
      </c>
      <c r="T3783">
        <f t="shared" si="239"/>
        <v>2014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8315</v>
      </c>
      <c r="P3784" t="s">
        <v>8357</v>
      </c>
      <c r="Q3784" s="11">
        <f t="shared" si="237"/>
        <v>1.0175000000000001</v>
      </c>
      <c r="R3784">
        <f t="shared" si="238"/>
        <v>75.37</v>
      </c>
      <c r="S3784" s="16">
        <f t="shared" si="236"/>
        <v>42546.862233796302</v>
      </c>
      <c r="T3784">
        <f t="shared" si="239"/>
        <v>2016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8315</v>
      </c>
      <c r="P3785" t="s">
        <v>8357</v>
      </c>
      <c r="Q3785" s="11">
        <f t="shared" si="237"/>
        <v>1.2891666666666666</v>
      </c>
      <c r="R3785">
        <f t="shared" si="238"/>
        <v>64.459999999999994</v>
      </c>
      <c r="S3785" s="16">
        <f t="shared" si="236"/>
        <v>42420.140277777777</v>
      </c>
      <c r="T3785">
        <f t="shared" si="239"/>
        <v>2016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8315</v>
      </c>
      <c r="P3786" t="s">
        <v>8357</v>
      </c>
      <c r="Q3786" s="11">
        <f t="shared" si="237"/>
        <v>1.1499999999999999</v>
      </c>
      <c r="R3786">
        <f t="shared" si="238"/>
        <v>115</v>
      </c>
      <c r="S3786" s="16">
        <f t="shared" si="236"/>
        <v>42531.980694444443</v>
      </c>
      <c r="T3786">
        <f t="shared" si="239"/>
        <v>2016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8315</v>
      </c>
      <c r="P3787" t="s">
        <v>8357</v>
      </c>
      <c r="Q3787" s="11">
        <f t="shared" si="237"/>
        <v>1.5075000000000001</v>
      </c>
      <c r="R3787">
        <f t="shared" si="238"/>
        <v>100.5</v>
      </c>
      <c r="S3787" s="16">
        <f t="shared" si="236"/>
        <v>42548.63853009259</v>
      </c>
      <c r="T3787">
        <f t="shared" si="239"/>
        <v>2016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8315</v>
      </c>
      <c r="P3788" t="s">
        <v>8357</v>
      </c>
      <c r="Q3788" s="11">
        <f t="shared" si="237"/>
        <v>1.1096666666666666</v>
      </c>
      <c r="R3788">
        <f t="shared" si="238"/>
        <v>93.77</v>
      </c>
      <c r="S3788" s="16">
        <f t="shared" si="236"/>
        <v>42487.037905092591</v>
      </c>
      <c r="T3788">
        <f t="shared" si="239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8315</v>
      </c>
      <c r="P3789" t="s">
        <v>8357</v>
      </c>
      <c r="Q3789" s="11">
        <f t="shared" si="237"/>
        <v>1.0028571428571429</v>
      </c>
      <c r="R3789">
        <f t="shared" si="238"/>
        <v>35.1</v>
      </c>
      <c r="S3789" s="16">
        <f t="shared" si="236"/>
        <v>42167.534791666665</v>
      </c>
      <c r="T3789">
        <f t="shared" si="239"/>
        <v>2015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8315</v>
      </c>
      <c r="P3790" t="s">
        <v>8357</v>
      </c>
      <c r="Q3790" s="11">
        <f t="shared" si="237"/>
        <v>6.6666666666666671E-3</v>
      </c>
      <c r="R3790">
        <f t="shared" si="238"/>
        <v>500</v>
      </c>
      <c r="S3790" s="16">
        <f t="shared" si="236"/>
        <v>42333.695821759262</v>
      </c>
      <c r="T3790">
        <f t="shared" si="239"/>
        <v>2015</v>
      </c>
    </row>
    <row r="3791" spans="1:20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8315</v>
      </c>
      <c r="P3791" t="s">
        <v>8357</v>
      </c>
      <c r="Q3791" s="11">
        <f t="shared" si="237"/>
        <v>3.267605633802817E-2</v>
      </c>
      <c r="R3791">
        <f t="shared" si="238"/>
        <v>29</v>
      </c>
      <c r="S3791" s="16">
        <f t="shared" si="236"/>
        <v>42138.798819444448</v>
      </c>
      <c r="T3791">
        <f t="shared" si="239"/>
        <v>2015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8315</v>
      </c>
      <c r="P3792" t="s">
        <v>8357</v>
      </c>
      <c r="Q3792" s="11">
        <f t="shared" si="237"/>
        <v>0</v>
      </c>
      <c r="R3792">
        <f t="shared" si="238"/>
        <v>0</v>
      </c>
      <c r="S3792" s="16">
        <f t="shared" si="236"/>
        <v>42666.666932870372</v>
      </c>
      <c r="T3792">
        <f t="shared" si="239"/>
        <v>2016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8315</v>
      </c>
      <c r="P3793" t="s">
        <v>8357</v>
      </c>
      <c r="Q3793" s="11">
        <f t="shared" si="237"/>
        <v>0</v>
      </c>
      <c r="R3793">
        <f t="shared" si="238"/>
        <v>0</v>
      </c>
      <c r="S3793" s="16">
        <f t="shared" si="236"/>
        <v>41766.692037037035</v>
      </c>
      <c r="T3793">
        <f t="shared" si="239"/>
        <v>2014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8315</v>
      </c>
      <c r="P3794" t="s">
        <v>8357</v>
      </c>
      <c r="Q3794" s="11">
        <f t="shared" si="237"/>
        <v>2.8E-3</v>
      </c>
      <c r="R3794">
        <f t="shared" si="238"/>
        <v>17.5</v>
      </c>
      <c r="S3794" s="16">
        <f t="shared" si="236"/>
        <v>42170.447013888886</v>
      </c>
      <c r="T3794">
        <f t="shared" si="239"/>
        <v>2015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8315</v>
      </c>
      <c r="P3795" t="s">
        <v>8357</v>
      </c>
      <c r="Q3795" s="11">
        <f t="shared" si="237"/>
        <v>0.59657142857142853</v>
      </c>
      <c r="R3795">
        <f t="shared" si="238"/>
        <v>174</v>
      </c>
      <c r="S3795" s="16">
        <f t="shared" si="236"/>
        <v>41968.938993055555</v>
      </c>
      <c r="T3795">
        <f t="shared" si="239"/>
        <v>2014</v>
      </c>
    </row>
    <row r="3796" spans="1:20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8315</v>
      </c>
      <c r="P3796" t="s">
        <v>8357</v>
      </c>
      <c r="Q3796" s="11">
        <f t="shared" si="237"/>
        <v>0.01</v>
      </c>
      <c r="R3796">
        <f t="shared" si="238"/>
        <v>50</v>
      </c>
      <c r="S3796" s="16">
        <f t="shared" si="236"/>
        <v>42132.58048611111</v>
      </c>
      <c r="T3796">
        <f t="shared" si="239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8315</v>
      </c>
      <c r="P3797" t="s">
        <v>8357</v>
      </c>
      <c r="Q3797" s="11">
        <f t="shared" si="237"/>
        <v>1.6666666666666666E-2</v>
      </c>
      <c r="R3797">
        <f t="shared" si="238"/>
        <v>5</v>
      </c>
      <c r="S3797" s="16">
        <f t="shared" si="236"/>
        <v>42201.436226851853</v>
      </c>
      <c r="T3797">
        <f t="shared" si="239"/>
        <v>2015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8315</v>
      </c>
      <c r="P3798" t="s">
        <v>8357</v>
      </c>
      <c r="Q3798" s="11">
        <f t="shared" si="237"/>
        <v>4.4444444444444447E-5</v>
      </c>
      <c r="R3798">
        <f t="shared" si="238"/>
        <v>1</v>
      </c>
      <c r="S3798" s="16">
        <f t="shared" si="236"/>
        <v>42689.029583333337</v>
      </c>
      <c r="T3798">
        <f t="shared" si="239"/>
        <v>2016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8315</v>
      </c>
      <c r="P3799" t="s">
        <v>8357</v>
      </c>
      <c r="Q3799" s="11">
        <f t="shared" si="237"/>
        <v>0.89666666666666661</v>
      </c>
      <c r="R3799">
        <f t="shared" si="238"/>
        <v>145.41</v>
      </c>
      <c r="S3799" s="16">
        <f t="shared" si="236"/>
        <v>42084.881539351853</v>
      </c>
      <c r="T3799">
        <f t="shared" si="239"/>
        <v>2015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8315</v>
      </c>
      <c r="P3800" t="s">
        <v>8357</v>
      </c>
      <c r="Q3800" s="11">
        <f t="shared" si="237"/>
        <v>1.4642857142857143E-2</v>
      </c>
      <c r="R3800">
        <f t="shared" si="238"/>
        <v>205</v>
      </c>
      <c r="S3800" s="16">
        <f t="shared" si="236"/>
        <v>41831.722777777781</v>
      </c>
      <c r="T3800">
        <f t="shared" si="239"/>
        <v>2014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8315</v>
      </c>
      <c r="P3801" t="s">
        <v>8357</v>
      </c>
      <c r="Q3801" s="11">
        <f t="shared" si="237"/>
        <v>4.02E-2</v>
      </c>
      <c r="R3801">
        <f t="shared" si="238"/>
        <v>100.5</v>
      </c>
      <c r="S3801" s="16">
        <f t="shared" si="236"/>
        <v>42410.93105324074</v>
      </c>
      <c r="T3801">
        <f t="shared" si="239"/>
        <v>2016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8315</v>
      </c>
      <c r="P3802" t="s">
        <v>8357</v>
      </c>
      <c r="Q3802" s="11">
        <f t="shared" si="237"/>
        <v>4.0045454545454544E-2</v>
      </c>
      <c r="R3802">
        <f t="shared" si="238"/>
        <v>55.06</v>
      </c>
      <c r="S3802" s="16">
        <f t="shared" si="236"/>
        <v>41982.737071759257</v>
      </c>
      <c r="T3802">
        <f t="shared" si="239"/>
        <v>2014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8315</v>
      </c>
      <c r="P3803" t="s">
        <v>8357</v>
      </c>
      <c r="Q3803" s="11">
        <f t="shared" si="237"/>
        <v>8.5199999999999998E-2</v>
      </c>
      <c r="R3803">
        <f t="shared" si="238"/>
        <v>47.33</v>
      </c>
      <c r="S3803" s="16">
        <f t="shared" si="236"/>
        <v>41975.676111111112</v>
      </c>
      <c r="T3803">
        <f t="shared" si="239"/>
        <v>2014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8315</v>
      </c>
      <c r="P3804" t="s">
        <v>8357</v>
      </c>
      <c r="Q3804" s="11">
        <f t="shared" si="237"/>
        <v>0</v>
      </c>
      <c r="R3804">
        <f t="shared" si="238"/>
        <v>0</v>
      </c>
      <c r="S3804" s="16">
        <f t="shared" si="236"/>
        <v>42269.126226851848</v>
      </c>
      <c r="T3804">
        <f t="shared" si="239"/>
        <v>2015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8315</v>
      </c>
      <c r="P3805" t="s">
        <v>8357</v>
      </c>
      <c r="Q3805" s="11">
        <f t="shared" si="237"/>
        <v>0.19650000000000001</v>
      </c>
      <c r="R3805">
        <f t="shared" si="238"/>
        <v>58.95</v>
      </c>
      <c r="S3805" s="16">
        <f t="shared" si="236"/>
        <v>42403.971851851849</v>
      </c>
      <c r="T3805">
        <f t="shared" si="239"/>
        <v>2016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8315</v>
      </c>
      <c r="P3806" t="s">
        <v>8357</v>
      </c>
      <c r="Q3806" s="11">
        <f t="shared" si="237"/>
        <v>0</v>
      </c>
      <c r="R3806">
        <f t="shared" si="238"/>
        <v>0</v>
      </c>
      <c r="S3806" s="16">
        <f t="shared" si="236"/>
        <v>42527.00953703704</v>
      </c>
      <c r="T3806">
        <f t="shared" si="239"/>
        <v>2016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8315</v>
      </c>
      <c r="P3807" t="s">
        <v>8357</v>
      </c>
      <c r="Q3807" s="11">
        <f t="shared" si="237"/>
        <v>2.0000000000000002E-5</v>
      </c>
      <c r="R3807">
        <f t="shared" si="238"/>
        <v>1.5</v>
      </c>
      <c r="S3807" s="16">
        <f t="shared" si="236"/>
        <v>41849.887037037035</v>
      </c>
      <c r="T3807">
        <f t="shared" si="239"/>
        <v>2014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8315</v>
      </c>
      <c r="P3808" t="s">
        <v>8357</v>
      </c>
      <c r="Q3808" s="11">
        <f t="shared" si="237"/>
        <v>6.6666666666666664E-4</v>
      </c>
      <c r="R3808">
        <f t="shared" si="238"/>
        <v>5</v>
      </c>
      <c r="S3808" s="16">
        <f t="shared" si="236"/>
        <v>41799.259039351848</v>
      </c>
      <c r="T3808">
        <f t="shared" si="239"/>
        <v>2014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8315</v>
      </c>
      <c r="P3809" t="s">
        <v>8357</v>
      </c>
      <c r="Q3809" s="11">
        <f t="shared" si="237"/>
        <v>0.30333333333333334</v>
      </c>
      <c r="R3809">
        <f t="shared" si="238"/>
        <v>50.56</v>
      </c>
      <c r="S3809" s="16">
        <f t="shared" si="236"/>
        <v>42090.909016203703</v>
      </c>
      <c r="T3809">
        <f t="shared" si="239"/>
        <v>2015</v>
      </c>
    </row>
    <row r="3810" spans="1:20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8315</v>
      </c>
      <c r="P3810" t="s">
        <v>8316</v>
      </c>
      <c r="Q3810" s="11">
        <f t="shared" si="237"/>
        <v>1</v>
      </c>
      <c r="R3810">
        <f t="shared" si="238"/>
        <v>41.67</v>
      </c>
      <c r="S3810" s="16">
        <f t="shared" si="236"/>
        <v>42059.453923611116</v>
      </c>
      <c r="T3810">
        <f t="shared" si="239"/>
        <v>2015</v>
      </c>
    </row>
    <row r="3811" spans="1:20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8315</v>
      </c>
      <c r="P3811" t="s">
        <v>8316</v>
      </c>
      <c r="Q3811" s="11">
        <f t="shared" si="237"/>
        <v>1.0125</v>
      </c>
      <c r="R3811">
        <f t="shared" si="238"/>
        <v>53.29</v>
      </c>
      <c r="S3811" s="16">
        <f t="shared" si="236"/>
        <v>41800.526701388888</v>
      </c>
      <c r="T3811">
        <f t="shared" si="239"/>
        <v>2014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8315</v>
      </c>
      <c r="P3812" t="s">
        <v>8316</v>
      </c>
      <c r="Q3812" s="11">
        <f t="shared" si="237"/>
        <v>1.2173333333333334</v>
      </c>
      <c r="R3812">
        <f t="shared" si="238"/>
        <v>70.23</v>
      </c>
      <c r="S3812" s="16">
        <f t="shared" si="236"/>
        <v>42054.849050925928</v>
      </c>
      <c r="T3812">
        <f t="shared" si="239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8315</v>
      </c>
      <c r="P3813" t="s">
        <v>8316</v>
      </c>
      <c r="Q3813" s="11">
        <f t="shared" si="237"/>
        <v>3.3</v>
      </c>
      <c r="R3813">
        <f t="shared" si="238"/>
        <v>43.42</v>
      </c>
      <c r="S3813" s="16">
        <f t="shared" si="236"/>
        <v>42487.62700231481</v>
      </c>
      <c r="T3813">
        <f t="shared" si="239"/>
        <v>2016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8315</v>
      </c>
      <c r="P3814" t="s">
        <v>8316</v>
      </c>
      <c r="Q3814" s="11">
        <f t="shared" si="237"/>
        <v>1.0954999999999999</v>
      </c>
      <c r="R3814">
        <f t="shared" si="238"/>
        <v>199.18</v>
      </c>
      <c r="S3814" s="16">
        <f t="shared" si="236"/>
        <v>42109.751250000001</v>
      </c>
      <c r="T3814">
        <f t="shared" si="239"/>
        <v>2015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8315</v>
      </c>
      <c r="P3815" t="s">
        <v>8316</v>
      </c>
      <c r="Q3815" s="11">
        <f t="shared" si="237"/>
        <v>1.0095190476190474</v>
      </c>
      <c r="R3815">
        <f t="shared" si="238"/>
        <v>78.52</v>
      </c>
      <c r="S3815" s="16">
        <f t="shared" si="236"/>
        <v>42497.275706018518</v>
      </c>
      <c r="T3815">
        <f t="shared" si="239"/>
        <v>2016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8315</v>
      </c>
      <c r="P3816" t="s">
        <v>8316</v>
      </c>
      <c r="Q3816" s="11">
        <f t="shared" si="237"/>
        <v>1.4013333333333333</v>
      </c>
      <c r="R3816">
        <f t="shared" si="238"/>
        <v>61.82</v>
      </c>
      <c r="S3816" s="16">
        <f t="shared" si="236"/>
        <v>42058.904074074075</v>
      </c>
      <c r="T3816">
        <f t="shared" si="239"/>
        <v>2015</v>
      </c>
    </row>
    <row r="3817" spans="1:20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8315</v>
      </c>
      <c r="P3817" t="s">
        <v>8316</v>
      </c>
      <c r="Q3817" s="11">
        <f t="shared" si="237"/>
        <v>1.0000100000000001</v>
      </c>
      <c r="R3817">
        <f t="shared" si="238"/>
        <v>50</v>
      </c>
      <c r="S3817" s="16">
        <f t="shared" si="236"/>
        <v>42207.259918981479</v>
      </c>
      <c r="T3817">
        <f t="shared" si="239"/>
        <v>2015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8315</v>
      </c>
      <c r="P3818" t="s">
        <v>8316</v>
      </c>
      <c r="Q3818" s="11">
        <f t="shared" si="237"/>
        <v>1.19238</v>
      </c>
      <c r="R3818">
        <f t="shared" si="238"/>
        <v>48.34</v>
      </c>
      <c r="S3818" s="16">
        <f t="shared" si="236"/>
        <v>41807.690081018518</v>
      </c>
      <c r="T3818">
        <f t="shared" si="239"/>
        <v>2014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8315</v>
      </c>
      <c r="P3819" t="s">
        <v>8316</v>
      </c>
      <c r="Q3819" s="11">
        <f t="shared" si="237"/>
        <v>1.0725</v>
      </c>
      <c r="R3819">
        <f t="shared" si="238"/>
        <v>107.25</v>
      </c>
      <c r="S3819" s="16">
        <f t="shared" si="236"/>
        <v>42284.69694444444</v>
      </c>
      <c r="T3819">
        <f t="shared" si="239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8315</v>
      </c>
      <c r="P3820" t="s">
        <v>8316</v>
      </c>
      <c r="Q3820" s="11">
        <f t="shared" si="237"/>
        <v>2.2799999999999998</v>
      </c>
      <c r="R3820">
        <f t="shared" si="238"/>
        <v>57</v>
      </c>
      <c r="S3820" s="16">
        <f t="shared" si="236"/>
        <v>42045.84238425926</v>
      </c>
      <c r="T3820">
        <f t="shared" si="239"/>
        <v>2015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8315</v>
      </c>
      <c r="P3821" t="s">
        <v>8316</v>
      </c>
      <c r="Q3821" s="11">
        <f t="shared" si="237"/>
        <v>1.0640000000000001</v>
      </c>
      <c r="R3821">
        <f t="shared" si="238"/>
        <v>40.92</v>
      </c>
      <c r="S3821" s="16">
        <f t="shared" si="236"/>
        <v>42184.209537037037</v>
      </c>
      <c r="T3821">
        <f t="shared" si="239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8315</v>
      </c>
      <c r="P3822" t="s">
        <v>8316</v>
      </c>
      <c r="Q3822" s="11">
        <f t="shared" si="237"/>
        <v>1.4333333333333333</v>
      </c>
      <c r="R3822">
        <f t="shared" si="238"/>
        <v>21.5</v>
      </c>
      <c r="S3822" s="16">
        <f t="shared" si="236"/>
        <v>42160.651817129634</v>
      </c>
      <c r="T3822">
        <f t="shared" si="239"/>
        <v>2015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8315</v>
      </c>
      <c r="P3823" t="s">
        <v>8316</v>
      </c>
      <c r="Q3823" s="11">
        <f t="shared" si="237"/>
        <v>1.0454285714285714</v>
      </c>
      <c r="R3823">
        <f t="shared" si="238"/>
        <v>79.540000000000006</v>
      </c>
      <c r="S3823" s="16">
        <f t="shared" si="236"/>
        <v>42341.180636574078</v>
      </c>
      <c r="T3823">
        <f t="shared" si="239"/>
        <v>2015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8315</v>
      </c>
      <c r="P3824" t="s">
        <v>8316</v>
      </c>
      <c r="Q3824" s="11">
        <f t="shared" si="237"/>
        <v>1.1002000000000001</v>
      </c>
      <c r="R3824">
        <f t="shared" si="238"/>
        <v>72.38</v>
      </c>
      <c r="S3824" s="16">
        <f t="shared" si="236"/>
        <v>42329.838159722218</v>
      </c>
      <c r="T3824">
        <f t="shared" si="239"/>
        <v>2015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8315</v>
      </c>
      <c r="P3825" t="s">
        <v>8316</v>
      </c>
      <c r="Q3825" s="11">
        <f t="shared" si="237"/>
        <v>1.06</v>
      </c>
      <c r="R3825">
        <f t="shared" si="238"/>
        <v>64.63</v>
      </c>
      <c r="S3825" s="16">
        <f t="shared" si="236"/>
        <v>42170.910231481481</v>
      </c>
      <c r="T3825">
        <f t="shared" si="239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8315</v>
      </c>
      <c r="P3826" t="s">
        <v>8316</v>
      </c>
      <c r="Q3826" s="11">
        <f t="shared" si="237"/>
        <v>1.08</v>
      </c>
      <c r="R3826">
        <f t="shared" si="238"/>
        <v>38.57</v>
      </c>
      <c r="S3826" s="16">
        <f t="shared" si="236"/>
        <v>42571.626192129625</v>
      </c>
      <c r="T3826">
        <f t="shared" si="239"/>
        <v>2016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8315</v>
      </c>
      <c r="P3827" t="s">
        <v>8316</v>
      </c>
      <c r="Q3827" s="11">
        <f t="shared" si="237"/>
        <v>1.0542</v>
      </c>
      <c r="R3827">
        <f t="shared" si="238"/>
        <v>107.57</v>
      </c>
      <c r="S3827" s="16">
        <f t="shared" si="236"/>
        <v>42151.069606481484</v>
      </c>
      <c r="T3827">
        <f t="shared" si="239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8315</v>
      </c>
      <c r="P3828" t="s">
        <v>8316</v>
      </c>
      <c r="Q3828" s="11">
        <f t="shared" si="237"/>
        <v>1.1916666666666667</v>
      </c>
      <c r="R3828">
        <f t="shared" si="238"/>
        <v>27.5</v>
      </c>
      <c r="S3828" s="16">
        <f t="shared" si="236"/>
        <v>42101.423541666663</v>
      </c>
      <c r="T3828">
        <f t="shared" si="239"/>
        <v>2015</v>
      </c>
    </row>
    <row r="3829" spans="1:20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8315</v>
      </c>
      <c r="P3829" t="s">
        <v>8316</v>
      </c>
      <c r="Q3829" s="11">
        <f t="shared" si="237"/>
        <v>1.5266666666666666</v>
      </c>
      <c r="R3829">
        <f t="shared" si="238"/>
        <v>70.459999999999994</v>
      </c>
      <c r="S3829" s="16">
        <f t="shared" si="236"/>
        <v>42034.928252314814</v>
      </c>
      <c r="T3829">
        <f t="shared" si="239"/>
        <v>2015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8315</v>
      </c>
      <c r="P3830" t="s">
        <v>8316</v>
      </c>
      <c r="Q3830" s="11">
        <f t="shared" si="237"/>
        <v>1</v>
      </c>
      <c r="R3830">
        <f t="shared" si="238"/>
        <v>178.57</v>
      </c>
      <c r="S3830" s="16">
        <f t="shared" si="236"/>
        <v>41944.527627314819</v>
      </c>
      <c r="T3830">
        <f t="shared" si="239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8315</v>
      </c>
      <c r="P3831" t="s">
        <v>8316</v>
      </c>
      <c r="Q3831" s="11">
        <f t="shared" si="237"/>
        <v>1.002</v>
      </c>
      <c r="R3831">
        <f t="shared" si="238"/>
        <v>62.63</v>
      </c>
      <c r="S3831" s="16">
        <f t="shared" si="236"/>
        <v>42593.865405092598</v>
      </c>
      <c r="T3831">
        <f t="shared" si="239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8315</v>
      </c>
      <c r="P3832" t="s">
        <v>8316</v>
      </c>
      <c r="Q3832" s="11">
        <f t="shared" si="237"/>
        <v>2.25</v>
      </c>
      <c r="R3832">
        <f t="shared" si="238"/>
        <v>75</v>
      </c>
      <c r="S3832" s="16">
        <f t="shared" si="236"/>
        <v>42503.740868055553</v>
      </c>
      <c r="T3832">
        <f t="shared" si="239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8315</v>
      </c>
      <c r="P3833" t="s">
        <v>8316</v>
      </c>
      <c r="Q3833" s="11">
        <f t="shared" si="237"/>
        <v>1.0602199999999999</v>
      </c>
      <c r="R3833">
        <f t="shared" si="238"/>
        <v>58.9</v>
      </c>
      <c r="S3833" s="16">
        <f t="shared" si="236"/>
        <v>41927.848900462966</v>
      </c>
      <c r="T3833">
        <f t="shared" si="239"/>
        <v>2014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8315</v>
      </c>
      <c r="P3834" t="s">
        <v>8316</v>
      </c>
      <c r="Q3834" s="11">
        <f t="shared" si="237"/>
        <v>1.0466666666666666</v>
      </c>
      <c r="R3834">
        <f t="shared" si="238"/>
        <v>139.56</v>
      </c>
      <c r="S3834" s="16">
        <f t="shared" si="236"/>
        <v>42375.114988425921</v>
      </c>
      <c r="T3834">
        <f t="shared" si="239"/>
        <v>2016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8315</v>
      </c>
      <c r="P3835" t="s">
        <v>8316</v>
      </c>
      <c r="Q3835" s="11">
        <f t="shared" si="237"/>
        <v>1.1666666666666667</v>
      </c>
      <c r="R3835">
        <f t="shared" si="238"/>
        <v>70</v>
      </c>
      <c r="S3835" s="16">
        <f t="shared" si="236"/>
        <v>41963.872361111105</v>
      </c>
      <c r="T3835">
        <f t="shared" si="239"/>
        <v>2014</v>
      </c>
    </row>
    <row r="3836" spans="1:20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8315</v>
      </c>
      <c r="P3836" t="s">
        <v>8316</v>
      </c>
      <c r="Q3836" s="11">
        <f t="shared" si="237"/>
        <v>1.0903333333333334</v>
      </c>
      <c r="R3836">
        <f t="shared" si="238"/>
        <v>57.39</v>
      </c>
      <c r="S3836" s="16">
        <f t="shared" si="236"/>
        <v>42143.445219907408</v>
      </c>
      <c r="T3836">
        <f t="shared" si="239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8315</v>
      </c>
      <c r="P3837" t="s">
        <v>8316</v>
      </c>
      <c r="Q3837" s="11">
        <f t="shared" si="237"/>
        <v>1.6</v>
      </c>
      <c r="R3837">
        <f t="shared" si="238"/>
        <v>40</v>
      </c>
      <c r="S3837" s="16">
        <f t="shared" si="236"/>
        <v>42460.94222222222</v>
      </c>
      <c r="T3837">
        <f t="shared" si="239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8315</v>
      </c>
      <c r="P3838" t="s">
        <v>8316</v>
      </c>
      <c r="Q3838" s="11">
        <f t="shared" si="237"/>
        <v>1.125</v>
      </c>
      <c r="R3838">
        <f t="shared" si="238"/>
        <v>64.290000000000006</v>
      </c>
      <c r="S3838" s="16">
        <f t="shared" si="236"/>
        <v>42553.926527777774</v>
      </c>
      <c r="T3838">
        <f t="shared" si="239"/>
        <v>2016</v>
      </c>
    </row>
    <row r="3839" spans="1:20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8315</v>
      </c>
      <c r="P3839" t="s">
        <v>8316</v>
      </c>
      <c r="Q3839" s="11">
        <f t="shared" si="237"/>
        <v>1.0209999999999999</v>
      </c>
      <c r="R3839">
        <f t="shared" si="238"/>
        <v>120.12</v>
      </c>
      <c r="S3839" s="16">
        <f t="shared" si="236"/>
        <v>42152.765717592592</v>
      </c>
      <c r="T3839">
        <f t="shared" si="239"/>
        <v>2015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8315</v>
      </c>
      <c r="P3840" t="s">
        <v>8316</v>
      </c>
      <c r="Q3840" s="11">
        <f t="shared" si="237"/>
        <v>1.00824</v>
      </c>
      <c r="R3840">
        <f t="shared" si="238"/>
        <v>1008.24</v>
      </c>
      <c r="S3840" s="16">
        <f t="shared" si="236"/>
        <v>42116.710752314815</v>
      </c>
      <c r="T3840">
        <f t="shared" si="239"/>
        <v>2015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8315</v>
      </c>
      <c r="P3841" t="s">
        <v>8316</v>
      </c>
      <c r="Q3841" s="11">
        <f t="shared" si="237"/>
        <v>1.0125</v>
      </c>
      <c r="R3841">
        <f t="shared" si="238"/>
        <v>63.28</v>
      </c>
      <c r="S3841" s="16">
        <f t="shared" si="236"/>
        <v>42155.142638888887</v>
      </c>
      <c r="T3841">
        <f t="shared" si="239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8315</v>
      </c>
      <c r="P3842" t="s">
        <v>8316</v>
      </c>
      <c r="Q3842" s="11">
        <f t="shared" si="237"/>
        <v>65</v>
      </c>
      <c r="R3842">
        <f t="shared" si="238"/>
        <v>21.67</v>
      </c>
      <c r="S3842" s="16">
        <f t="shared" ref="S3842:S3905" si="240">(((J3842/60)/60)/24)+DATE(1970,1,1)</f>
        <v>42432.701724537037</v>
      </c>
      <c r="T3842">
        <f t="shared" si="239"/>
        <v>2016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8315</v>
      </c>
      <c r="P3843" t="s">
        <v>8316</v>
      </c>
      <c r="Q3843" s="11">
        <f t="shared" ref="Q3843:Q3906" si="241">E3843/D3843</f>
        <v>8.72E-2</v>
      </c>
      <c r="R3843">
        <f t="shared" ref="R3843:R3906" si="242">IFERROR(ROUND(E3843/L3843,2),0)</f>
        <v>25.65</v>
      </c>
      <c r="S3843" s="16">
        <f t="shared" si="240"/>
        <v>41780.785729166666</v>
      </c>
      <c r="T3843">
        <f t="shared" ref="T3843:T3906" si="243">YEAR(S3843)</f>
        <v>2014</v>
      </c>
    </row>
    <row r="3844" spans="1:20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8315</v>
      </c>
      <c r="P3844" t="s">
        <v>8316</v>
      </c>
      <c r="Q3844" s="11">
        <f t="shared" si="241"/>
        <v>0.21940000000000001</v>
      </c>
      <c r="R3844">
        <f t="shared" si="242"/>
        <v>47.7</v>
      </c>
      <c r="S3844" s="16">
        <f t="shared" si="240"/>
        <v>41740.493657407409</v>
      </c>
      <c r="T3844">
        <f t="shared" si="243"/>
        <v>2014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8315</v>
      </c>
      <c r="P3845" t="s">
        <v>8316</v>
      </c>
      <c r="Q3845" s="11">
        <f t="shared" si="241"/>
        <v>0.21299999999999999</v>
      </c>
      <c r="R3845">
        <f t="shared" si="242"/>
        <v>56.05</v>
      </c>
      <c r="S3845" s="16">
        <f t="shared" si="240"/>
        <v>41766.072500000002</v>
      </c>
      <c r="T3845">
        <f t="shared" si="243"/>
        <v>2014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8315</v>
      </c>
      <c r="P3846" t="s">
        <v>8316</v>
      </c>
      <c r="Q3846" s="11">
        <f t="shared" si="241"/>
        <v>0.41489795918367345</v>
      </c>
      <c r="R3846">
        <f t="shared" si="242"/>
        <v>81.319999999999993</v>
      </c>
      <c r="S3846" s="16">
        <f t="shared" si="240"/>
        <v>41766.617291666669</v>
      </c>
      <c r="T3846">
        <f t="shared" si="243"/>
        <v>2014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8315</v>
      </c>
      <c r="P3847" t="s">
        <v>8316</v>
      </c>
      <c r="Q3847" s="11">
        <f t="shared" si="241"/>
        <v>2.1049999999999999E-2</v>
      </c>
      <c r="R3847">
        <f t="shared" si="242"/>
        <v>70.17</v>
      </c>
      <c r="S3847" s="16">
        <f t="shared" si="240"/>
        <v>42248.627013888887</v>
      </c>
      <c r="T3847">
        <f t="shared" si="243"/>
        <v>2015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8315</v>
      </c>
      <c r="P3848" t="s">
        <v>8316</v>
      </c>
      <c r="Q3848" s="11">
        <f t="shared" si="241"/>
        <v>2.7E-2</v>
      </c>
      <c r="R3848">
        <f t="shared" si="242"/>
        <v>23.63</v>
      </c>
      <c r="S3848" s="16">
        <f t="shared" si="240"/>
        <v>41885.221550925926</v>
      </c>
      <c r="T3848">
        <f t="shared" si="243"/>
        <v>2014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8315</v>
      </c>
      <c r="P3849" t="s">
        <v>8316</v>
      </c>
      <c r="Q3849" s="11">
        <f t="shared" si="241"/>
        <v>0.16161904761904761</v>
      </c>
      <c r="R3849">
        <f t="shared" si="242"/>
        <v>188.56</v>
      </c>
      <c r="S3849" s="16">
        <f t="shared" si="240"/>
        <v>42159.224432870367</v>
      </c>
      <c r="T3849">
        <f t="shared" si="243"/>
        <v>2015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8315</v>
      </c>
      <c r="P3850" t="s">
        <v>8316</v>
      </c>
      <c r="Q3850" s="11">
        <f t="shared" si="241"/>
        <v>0.16376923076923078</v>
      </c>
      <c r="R3850">
        <f t="shared" si="242"/>
        <v>49.51</v>
      </c>
      <c r="S3850" s="16">
        <f t="shared" si="240"/>
        <v>42265.817002314812</v>
      </c>
      <c r="T3850">
        <f t="shared" si="243"/>
        <v>2015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8315</v>
      </c>
      <c r="P3851" t="s">
        <v>8316</v>
      </c>
      <c r="Q3851" s="11">
        <f t="shared" si="241"/>
        <v>7.0433333333333334E-2</v>
      </c>
      <c r="R3851">
        <f t="shared" si="242"/>
        <v>75.459999999999994</v>
      </c>
      <c r="S3851" s="16">
        <f t="shared" si="240"/>
        <v>42136.767175925925</v>
      </c>
      <c r="T3851">
        <f t="shared" si="243"/>
        <v>2015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8315</v>
      </c>
      <c r="P3852" t="s">
        <v>8316</v>
      </c>
      <c r="Q3852" s="11">
        <f t="shared" si="241"/>
        <v>3.7999999999999999E-2</v>
      </c>
      <c r="R3852">
        <f t="shared" si="242"/>
        <v>9.5</v>
      </c>
      <c r="S3852" s="16">
        <f t="shared" si="240"/>
        <v>41975.124340277776</v>
      </c>
      <c r="T3852">
        <f t="shared" si="243"/>
        <v>2014</v>
      </c>
    </row>
    <row r="3853" spans="1:20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8315</v>
      </c>
      <c r="P3853" t="s">
        <v>8316</v>
      </c>
      <c r="Q3853" s="11">
        <f t="shared" si="241"/>
        <v>0.34079999999999999</v>
      </c>
      <c r="R3853">
        <f t="shared" si="242"/>
        <v>35.5</v>
      </c>
      <c r="S3853" s="16">
        <f t="shared" si="240"/>
        <v>42172.439571759256</v>
      </c>
      <c r="T3853">
        <f t="shared" si="243"/>
        <v>2015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8315</v>
      </c>
      <c r="P3854" t="s">
        <v>8316</v>
      </c>
      <c r="Q3854" s="11">
        <f t="shared" si="241"/>
        <v>2E-3</v>
      </c>
      <c r="R3854">
        <f t="shared" si="242"/>
        <v>10</v>
      </c>
      <c r="S3854" s="16">
        <f t="shared" si="240"/>
        <v>42065.190694444449</v>
      </c>
      <c r="T3854">
        <f t="shared" si="243"/>
        <v>2015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8315</v>
      </c>
      <c r="P3855" t="s">
        <v>8316</v>
      </c>
      <c r="Q3855" s="11">
        <f t="shared" si="241"/>
        <v>2.5999999999999998E-4</v>
      </c>
      <c r="R3855">
        <f t="shared" si="242"/>
        <v>13</v>
      </c>
      <c r="S3855" s="16">
        <f t="shared" si="240"/>
        <v>41848.84002314815</v>
      </c>
      <c r="T3855">
        <f t="shared" si="243"/>
        <v>2014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8315</v>
      </c>
      <c r="P3856" t="s">
        <v>8316</v>
      </c>
      <c r="Q3856" s="11">
        <f t="shared" si="241"/>
        <v>0.16254545454545455</v>
      </c>
      <c r="R3856">
        <f t="shared" si="242"/>
        <v>89.4</v>
      </c>
      <c r="S3856" s="16">
        <f t="shared" si="240"/>
        <v>42103.884930555556</v>
      </c>
      <c r="T3856">
        <f t="shared" si="243"/>
        <v>2015</v>
      </c>
    </row>
    <row r="3857" spans="1:20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8315</v>
      </c>
      <c r="P3857" t="s">
        <v>8316</v>
      </c>
      <c r="Q3857" s="11">
        <f t="shared" si="241"/>
        <v>2.5000000000000001E-2</v>
      </c>
      <c r="R3857">
        <f t="shared" si="242"/>
        <v>25</v>
      </c>
      <c r="S3857" s="16">
        <f t="shared" si="240"/>
        <v>42059.970729166671</v>
      </c>
      <c r="T3857">
        <f t="shared" si="243"/>
        <v>2015</v>
      </c>
    </row>
    <row r="3858" spans="1:20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8315</v>
      </c>
      <c r="P3858" t="s">
        <v>8316</v>
      </c>
      <c r="Q3858" s="11">
        <f t="shared" si="241"/>
        <v>2.0000000000000001E-4</v>
      </c>
      <c r="R3858">
        <f t="shared" si="242"/>
        <v>1</v>
      </c>
      <c r="S3858" s="16">
        <f t="shared" si="240"/>
        <v>42041.743090277778</v>
      </c>
      <c r="T3858">
        <f t="shared" si="243"/>
        <v>2015</v>
      </c>
    </row>
    <row r="3859" spans="1:20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8315</v>
      </c>
      <c r="P3859" t="s">
        <v>8316</v>
      </c>
      <c r="Q3859" s="11">
        <f t="shared" si="241"/>
        <v>5.1999999999999998E-2</v>
      </c>
      <c r="R3859">
        <f t="shared" si="242"/>
        <v>65</v>
      </c>
      <c r="S3859" s="16">
        <f t="shared" si="240"/>
        <v>41829.73715277778</v>
      </c>
      <c r="T3859">
        <f t="shared" si="243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8315</v>
      </c>
      <c r="P3860" t="s">
        <v>8316</v>
      </c>
      <c r="Q3860" s="11">
        <f t="shared" si="241"/>
        <v>0.02</v>
      </c>
      <c r="R3860">
        <f t="shared" si="242"/>
        <v>10</v>
      </c>
      <c r="S3860" s="16">
        <f t="shared" si="240"/>
        <v>42128.431064814817</v>
      </c>
      <c r="T3860">
        <f t="shared" si="243"/>
        <v>2015</v>
      </c>
    </row>
    <row r="3861" spans="1:20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8315</v>
      </c>
      <c r="P3861" t="s">
        <v>8316</v>
      </c>
      <c r="Q3861" s="11">
        <f t="shared" si="241"/>
        <v>4.0000000000000002E-4</v>
      </c>
      <c r="R3861">
        <f t="shared" si="242"/>
        <v>1</v>
      </c>
      <c r="S3861" s="16">
        <f t="shared" si="240"/>
        <v>41789.893599537041</v>
      </c>
      <c r="T3861">
        <f t="shared" si="243"/>
        <v>2014</v>
      </c>
    </row>
    <row r="3862" spans="1:20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8315</v>
      </c>
      <c r="P3862" t="s">
        <v>8316</v>
      </c>
      <c r="Q3862" s="11">
        <f t="shared" si="241"/>
        <v>0.17666666666666667</v>
      </c>
      <c r="R3862">
        <f t="shared" si="242"/>
        <v>81.540000000000006</v>
      </c>
      <c r="S3862" s="16">
        <f t="shared" si="240"/>
        <v>41833.660995370366</v>
      </c>
      <c r="T3862">
        <f t="shared" si="243"/>
        <v>2014</v>
      </c>
    </row>
    <row r="3863" spans="1:20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8315</v>
      </c>
      <c r="P3863" t="s">
        <v>8316</v>
      </c>
      <c r="Q3863" s="11">
        <f t="shared" si="241"/>
        <v>0.05</v>
      </c>
      <c r="R3863">
        <f t="shared" si="242"/>
        <v>100</v>
      </c>
      <c r="S3863" s="16">
        <f t="shared" si="240"/>
        <v>41914.590011574073</v>
      </c>
      <c r="T3863">
        <f t="shared" si="243"/>
        <v>2014</v>
      </c>
    </row>
    <row r="3864" spans="1:20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8315</v>
      </c>
      <c r="P3864" t="s">
        <v>8316</v>
      </c>
      <c r="Q3864" s="11">
        <f t="shared" si="241"/>
        <v>1.3333333333333334E-4</v>
      </c>
      <c r="R3864">
        <f t="shared" si="242"/>
        <v>1</v>
      </c>
      <c r="S3864" s="16">
        <f t="shared" si="240"/>
        <v>42611.261064814811</v>
      </c>
      <c r="T3864">
        <f t="shared" si="243"/>
        <v>2016</v>
      </c>
    </row>
    <row r="3865" spans="1:20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8315</v>
      </c>
      <c r="P3865" t="s">
        <v>8316</v>
      </c>
      <c r="Q3865" s="11">
        <f t="shared" si="241"/>
        <v>0</v>
      </c>
      <c r="R3865">
        <f t="shared" si="242"/>
        <v>0</v>
      </c>
      <c r="S3865" s="16">
        <f t="shared" si="240"/>
        <v>42253.633159722223</v>
      </c>
      <c r="T3865">
        <f t="shared" si="243"/>
        <v>2015</v>
      </c>
    </row>
    <row r="3866" spans="1:20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8315</v>
      </c>
      <c r="P3866" t="s">
        <v>8316</v>
      </c>
      <c r="Q3866" s="11">
        <f t="shared" si="241"/>
        <v>1.2E-2</v>
      </c>
      <c r="R3866">
        <f t="shared" si="242"/>
        <v>20</v>
      </c>
      <c r="S3866" s="16">
        <f t="shared" si="240"/>
        <v>42295.891828703709</v>
      </c>
      <c r="T3866">
        <f t="shared" si="243"/>
        <v>2015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8315</v>
      </c>
      <c r="P3867" t="s">
        <v>8316</v>
      </c>
      <c r="Q3867" s="11">
        <f t="shared" si="241"/>
        <v>0.26937422295897223</v>
      </c>
      <c r="R3867">
        <f t="shared" si="242"/>
        <v>46.43</v>
      </c>
      <c r="S3867" s="16">
        <f t="shared" si="240"/>
        <v>41841.651597222226</v>
      </c>
      <c r="T3867">
        <f t="shared" si="243"/>
        <v>2014</v>
      </c>
    </row>
    <row r="3868" spans="1:20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8315</v>
      </c>
      <c r="P3868" t="s">
        <v>8316</v>
      </c>
      <c r="Q3868" s="11">
        <f t="shared" si="241"/>
        <v>5.4999999999999997E-3</v>
      </c>
      <c r="R3868">
        <f t="shared" si="242"/>
        <v>5.5</v>
      </c>
      <c r="S3868" s="16">
        <f t="shared" si="240"/>
        <v>42402.947002314817</v>
      </c>
      <c r="T3868">
        <f t="shared" si="243"/>
        <v>2016</v>
      </c>
    </row>
    <row r="3869" spans="1:20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8315</v>
      </c>
      <c r="P3869" t="s">
        <v>8316</v>
      </c>
      <c r="Q3869" s="11">
        <f t="shared" si="241"/>
        <v>0.1255</v>
      </c>
      <c r="R3869">
        <f t="shared" si="242"/>
        <v>50.2</v>
      </c>
      <c r="S3869" s="16">
        <f t="shared" si="240"/>
        <v>42509.814108796301</v>
      </c>
      <c r="T3869">
        <f t="shared" si="243"/>
        <v>2016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8315</v>
      </c>
      <c r="P3870" t="s">
        <v>8357</v>
      </c>
      <c r="Q3870" s="11">
        <f t="shared" si="241"/>
        <v>2E-3</v>
      </c>
      <c r="R3870">
        <f t="shared" si="242"/>
        <v>10</v>
      </c>
      <c r="S3870" s="16">
        <f t="shared" si="240"/>
        <v>41865.659780092588</v>
      </c>
      <c r="T3870">
        <f t="shared" si="243"/>
        <v>2014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8315</v>
      </c>
      <c r="P3871" t="s">
        <v>8357</v>
      </c>
      <c r="Q3871" s="11">
        <f t="shared" si="241"/>
        <v>3.44748684310884E-2</v>
      </c>
      <c r="R3871">
        <f t="shared" si="242"/>
        <v>30.13</v>
      </c>
      <c r="S3871" s="16">
        <f t="shared" si="240"/>
        <v>42047.724444444444</v>
      </c>
      <c r="T3871">
        <f t="shared" si="243"/>
        <v>2015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8315</v>
      </c>
      <c r="P3872" t="s">
        <v>8357</v>
      </c>
      <c r="Q3872" s="11">
        <f t="shared" si="241"/>
        <v>0.15</v>
      </c>
      <c r="R3872">
        <f t="shared" si="242"/>
        <v>150</v>
      </c>
      <c r="S3872" s="16">
        <f t="shared" si="240"/>
        <v>41793.17219907407</v>
      </c>
      <c r="T3872">
        <f t="shared" si="243"/>
        <v>2014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8315</v>
      </c>
      <c r="P3873" t="s">
        <v>8357</v>
      </c>
      <c r="Q3873" s="11">
        <f t="shared" si="241"/>
        <v>2.6666666666666668E-2</v>
      </c>
      <c r="R3873">
        <f t="shared" si="242"/>
        <v>13.33</v>
      </c>
      <c r="S3873" s="16">
        <f t="shared" si="240"/>
        <v>42763.780671296292</v>
      </c>
      <c r="T3873">
        <f t="shared" si="243"/>
        <v>2017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8315</v>
      </c>
      <c r="P3874" t="s">
        <v>8357</v>
      </c>
      <c r="Q3874" s="11">
        <f t="shared" si="241"/>
        <v>0</v>
      </c>
      <c r="R3874">
        <f t="shared" si="242"/>
        <v>0</v>
      </c>
      <c r="S3874" s="16">
        <f t="shared" si="240"/>
        <v>42180.145787037036</v>
      </c>
      <c r="T3874">
        <f t="shared" si="243"/>
        <v>2015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8315</v>
      </c>
      <c r="P3875" t="s">
        <v>8357</v>
      </c>
      <c r="Q3875" s="11">
        <f t="shared" si="241"/>
        <v>0</v>
      </c>
      <c r="R3875">
        <f t="shared" si="242"/>
        <v>0</v>
      </c>
      <c r="S3875" s="16">
        <f t="shared" si="240"/>
        <v>42255.696006944447</v>
      </c>
      <c r="T3875">
        <f t="shared" si="243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8315</v>
      </c>
      <c r="P3876" t="s">
        <v>8357</v>
      </c>
      <c r="Q3876" s="11">
        <f t="shared" si="241"/>
        <v>0</v>
      </c>
      <c r="R3876">
        <f t="shared" si="242"/>
        <v>0</v>
      </c>
      <c r="S3876" s="16">
        <f t="shared" si="240"/>
        <v>42007.016458333332</v>
      </c>
      <c r="T3876">
        <f t="shared" si="243"/>
        <v>2015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8315</v>
      </c>
      <c r="P3877" t="s">
        <v>8357</v>
      </c>
      <c r="Q3877" s="11">
        <f t="shared" si="241"/>
        <v>0</v>
      </c>
      <c r="R3877">
        <f t="shared" si="242"/>
        <v>0</v>
      </c>
      <c r="S3877" s="16">
        <f t="shared" si="240"/>
        <v>42615.346817129626</v>
      </c>
      <c r="T3877">
        <f t="shared" si="243"/>
        <v>2016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8315</v>
      </c>
      <c r="P3878" t="s">
        <v>8357</v>
      </c>
      <c r="Q3878" s="11">
        <f t="shared" si="241"/>
        <v>0.52794871794871789</v>
      </c>
      <c r="R3878">
        <f t="shared" si="242"/>
        <v>44.76</v>
      </c>
      <c r="S3878" s="16">
        <f t="shared" si="240"/>
        <v>42372.624166666668</v>
      </c>
      <c r="T3878">
        <f t="shared" si="243"/>
        <v>2016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8315</v>
      </c>
      <c r="P3879" t="s">
        <v>8357</v>
      </c>
      <c r="Q3879" s="11">
        <f t="shared" si="241"/>
        <v>4.9639999999999997E-2</v>
      </c>
      <c r="R3879">
        <f t="shared" si="242"/>
        <v>88.64</v>
      </c>
      <c r="S3879" s="16">
        <f t="shared" si="240"/>
        <v>42682.67768518519</v>
      </c>
      <c r="T3879">
        <f t="shared" si="243"/>
        <v>2016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8315</v>
      </c>
      <c r="P3880" t="s">
        <v>8357</v>
      </c>
      <c r="Q3880" s="11">
        <f t="shared" si="241"/>
        <v>5.5555555555555556E-4</v>
      </c>
      <c r="R3880">
        <f t="shared" si="242"/>
        <v>10</v>
      </c>
      <c r="S3880" s="16">
        <f t="shared" si="240"/>
        <v>42154.818819444445</v>
      </c>
      <c r="T3880">
        <f t="shared" si="243"/>
        <v>2015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8315</v>
      </c>
      <c r="P3881" t="s">
        <v>8357</v>
      </c>
      <c r="Q3881" s="11">
        <f t="shared" si="241"/>
        <v>0</v>
      </c>
      <c r="R3881">
        <f t="shared" si="242"/>
        <v>0</v>
      </c>
      <c r="S3881" s="16">
        <f t="shared" si="240"/>
        <v>41999.861064814817</v>
      </c>
      <c r="T3881">
        <f t="shared" si="243"/>
        <v>2014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8315</v>
      </c>
      <c r="P3882" t="s">
        <v>8357</v>
      </c>
      <c r="Q3882" s="11">
        <f t="shared" si="241"/>
        <v>0.13066666666666665</v>
      </c>
      <c r="R3882">
        <f t="shared" si="242"/>
        <v>57.65</v>
      </c>
      <c r="S3882" s="16">
        <f t="shared" si="240"/>
        <v>41815.815046296295</v>
      </c>
      <c r="T3882">
        <f t="shared" si="243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8315</v>
      </c>
      <c r="P3883" t="s">
        <v>8357</v>
      </c>
      <c r="Q3883" s="11">
        <f t="shared" si="241"/>
        <v>0.05</v>
      </c>
      <c r="R3883">
        <f t="shared" si="242"/>
        <v>25</v>
      </c>
      <c r="S3883" s="16">
        <f t="shared" si="240"/>
        <v>42756.018506944441</v>
      </c>
      <c r="T3883">
        <f t="shared" si="243"/>
        <v>2017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8315</v>
      </c>
      <c r="P3884" t="s">
        <v>8357</v>
      </c>
      <c r="Q3884" s="11">
        <f t="shared" si="241"/>
        <v>0</v>
      </c>
      <c r="R3884">
        <f t="shared" si="242"/>
        <v>0</v>
      </c>
      <c r="S3884" s="16">
        <f t="shared" si="240"/>
        <v>42373.983449074076</v>
      </c>
      <c r="T3884">
        <f t="shared" si="243"/>
        <v>2016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8315</v>
      </c>
      <c r="P3885" t="s">
        <v>8357</v>
      </c>
      <c r="Q3885" s="11">
        <f t="shared" si="241"/>
        <v>0</v>
      </c>
      <c r="R3885">
        <f t="shared" si="242"/>
        <v>0</v>
      </c>
      <c r="S3885" s="16">
        <f t="shared" si="240"/>
        <v>41854.602650462963</v>
      </c>
      <c r="T3885">
        <f t="shared" si="243"/>
        <v>2014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8315</v>
      </c>
      <c r="P3886" t="s">
        <v>8357</v>
      </c>
      <c r="Q3886" s="11">
        <f t="shared" si="241"/>
        <v>0</v>
      </c>
      <c r="R3886">
        <f t="shared" si="242"/>
        <v>0</v>
      </c>
      <c r="S3886" s="16">
        <f t="shared" si="240"/>
        <v>42065.791574074072</v>
      </c>
      <c r="T3886">
        <f t="shared" si="243"/>
        <v>2015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8315</v>
      </c>
      <c r="P3887" t="s">
        <v>8357</v>
      </c>
      <c r="Q3887" s="11">
        <f t="shared" si="241"/>
        <v>0</v>
      </c>
      <c r="R3887">
        <f t="shared" si="242"/>
        <v>0</v>
      </c>
      <c r="S3887" s="16">
        <f t="shared" si="240"/>
        <v>42469.951284722221</v>
      </c>
      <c r="T3887">
        <f t="shared" si="243"/>
        <v>2016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8315</v>
      </c>
      <c r="P3888" t="s">
        <v>8357</v>
      </c>
      <c r="Q3888" s="11">
        <f t="shared" si="241"/>
        <v>0</v>
      </c>
      <c r="R3888">
        <f t="shared" si="242"/>
        <v>0</v>
      </c>
      <c r="S3888" s="16">
        <f t="shared" si="240"/>
        <v>41954.228032407409</v>
      </c>
      <c r="T3888">
        <f t="shared" si="243"/>
        <v>2014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8315</v>
      </c>
      <c r="P3889" t="s">
        <v>8357</v>
      </c>
      <c r="Q3889" s="11">
        <f t="shared" si="241"/>
        <v>1.7500000000000002E-2</v>
      </c>
      <c r="R3889">
        <f t="shared" si="242"/>
        <v>17.5</v>
      </c>
      <c r="S3889" s="16">
        <f t="shared" si="240"/>
        <v>42079.857974537037</v>
      </c>
      <c r="T3889">
        <f t="shared" si="243"/>
        <v>2015</v>
      </c>
    </row>
    <row r="3890" spans="1:20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8315</v>
      </c>
      <c r="P3890" t="s">
        <v>8316</v>
      </c>
      <c r="Q3890" s="11">
        <f t="shared" si="241"/>
        <v>0.27100000000000002</v>
      </c>
      <c r="R3890">
        <f t="shared" si="242"/>
        <v>38.71</v>
      </c>
      <c r="S3890" s="16">
        <f t="shared" si="240"/>
        <v>42762.545810185184</v>
      </c>
      <c r="T3890">
        <f t="shared" si="243"/>
        <v>2017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8315</v>
      </c>
      <c r="P3891" t="s">
        <v>8316</v>
      </c>
      <c r="Q3891" s="11">
        <f t="shared" si="241"/>
        <v>1.4749999999999999E-2</v>
      </c>
      <c r="R3891">
        <f t="shared" si="242"/>
        <v>13.11</v>
      </c>
      <c r="S3891" s="16">
        <f t="shared" si="240"/>
        <v>41977.004976851851</v>
      </c>
      <c r="T3891">
        <f t="shared" si="243"/>
        <v>2014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8315</v>
      </c>
      <c r="P3892" t="s">
        <v>8316</v>
      </c>
      <c r="Q3892" s="11">
        <f t="shared" si="241"/>
        <v>0.16826666666666668</v>
      </c>
      <c r="R3892">
        <f t="shared" si="242"/>
        <v>315.5</v>
      </c>
      <c r="S3892" s="16">
        <f t="shared" si="240"/>
        <v>42171.758611111116</v>
      </c>
      <c r="T3892">
        <f t="shared" si="243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8315</v>
      </c>
      <c r="P3893" t="s">
        <v>8316</v>
      </c>
      <c r="Q3893" s="11">
        <f t="shared" si="241"/>
        <v>0.32500000000000001</v>
      </c>
      <c r="R3893">
        <f t="shared" si="242"/>
        <v>37.14</v>
      </c>
      <c r="S3893" s="16">
        <f t="shared" si="240"/>
        <v>42056.1324537037</v>
      </c>
      <c r="T3893">
        <f t="shared" si="243"/>
        <v>2015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8315</v>
      </c>
      <c r="P3894" t="s">
        <v>8316</v>
      </c>
      <c r="Q3894" s="11">
        <f t="shared" si="241"/>
        <v>0</v>
      </c>
      <c r="R3894">
        <f t="shared" si="242"/>
        <v>0</v>
      </c>
      <c r="S3894" s="16">
        <f t="shared" si="240"/>
        <v>41867.652280092596</v>
      </c>
      <c r="T3894">
        <f t="shared" si="243"/>
        <v>2014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8315</v>
      </c>
      <c r="P3895" t="s">
        <v>8316</v>
      </c>
      <c r="Q3895" s="11">
        <f t="shared" si="241"/>
        <v>0.2155</v>
      </c>
      <c r="R3895">
        <f t="shared" si="242"/>
        <v>128.27000000000001</v>
      </c>
      <c r="S3895" s="16">
        <f t="shared" si="240"/>
        <v>41779.657870370371</v>
      </c>
      <c r="T3895">
        <f t="shared" si="243"/>
        <v>2014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8315</v>
      </c>
      <c r="P3896" t="s">
        <v>8316</v>
      </c>
      <c r="Q3896" s="11">
        <f t="shared" si="241"/>
        <v>3.4666666666666665E-2</v>
      </c>
      <c r="R3896">
        <f t="shared" si="242"/>
        <v>47.27</v>
      </c>
      <c r="S3896" s="16">
        <f t="shared" si="240"/>
        <v>42679.958472222221</v>
      </c>
      <c r="T3896">
        <f t="shared" si="243"/>
        <v>2016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8315</v>
      </c>
      <c r="P3897" t="s">
        <v>8316</v>
      </c>
      <c r="Q3897" s="11">
        <f t="shared" si="241"/>
        <v>0.05</v>
      </c>
      <c r="R3897">
        <f t="shared" si="242"/>
        <v>50</v>
      </c>
      <c r="S3897" s="16">
        <f t="shared" si="240"/>
        <v>42032.250208333338</v>
      </c>
      <c r="T3897">
        <f t="shared" si="243"/>
        <v>2015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8315</v>
      </c>
      <c r="P3898" t="s">
        <v>8316</v>
      </c>
      <c r="Q3898" s="11">
        <f t="shared" si="241"/>
        <v>0.10625</v>
      </c>
      <c r="R3898">
        <f t="shared" si="242"/>
        <v>42.5</v>
      </c>
      <c r="S3898" s="16">
        <f t="shared" si="240"/>
        <v>41793.191875000004</v>
      </c>
      <c r="T3898">
        <f t="shared" si="243"/>
        <v>2014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8315</v>
      </c>
      <c r="P3899" t="s">
        <v>8316</v>
      </c>
      <c r="Q3899" s="11">
        <f t="shared" si="241"/>
        <v>0.17599999999999999</v>
      </c>
      <c r="R3899">
        <f t="shared" si="242"/>
        <v>44</v>
      </c>
      <c r="S3899" s="16">
        <f t="shared" si="240"/>
        <v>41982.87364583333</v>
      </c>
      <c r="T3899">
        <f t="shared" si="243"/>
        <v>2014</v>
      </c>
    </row>
    <row r="3900" spans="1:20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8315</v>
      </c>
      <c r="P3900" t="s">
        <v>8316</v>
      </c>
      <c r="Q3900" s="11">
        <f t="shared" si="241"/>
        <v>0.3256</v>
      </c>
      <c r="R3900">
        <f t="shared" si="242"/>
        <v>50.88</v>
      </c>
      <c r="S3900" s="16">
        <f t="shared" si="240"/>
        <v>42193.482291666667</v>
      </c>
      <c r="T3900">
        <f t="shared" si="243"/>
        <v>2015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8315</v>
      </c>
      <c r="P3901" t="s">
        <v>8316</v>
      </c>
      <c r="Q3901" s="11">
        <f t="shared" si="241"/>
        <v>1.2500000000000001E-2</v>
      </c>
      <c r="R3901">
        <f t="shared" si="242"/>
        <v>62.5</v>
      </c>
      <c r="S3901" s="16">
        <f t="shared" si="240"/>
        <v>41843.775011574071</v>
      </c>
      <c r="T3901">
        <f t="shared" si="243"/>
        <v>2014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8315</v>
      </c>
      <c r="P3902" t="s">
        <v>8316</v>
      </c>
      <c r="Q3902" s="11">
        <f t="shared" si="241"/>
        <v>5.3999999999999999E-2</v>
      </c>
      <c r="R3902">
        <f t="shared" si="242"/>
        <v>27</v>
      </c>
      <c r="S3902" s="16">
        <f t="shared" si="240"/>
        <v>42136.092488425929</v>
      </c>
      <c r="T3902">
        <f t="shared" si="243"/>
        <v>2015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8315</v>
      </c>
      <c r="P3903" t="s">
        <v>8316</v>
      </c>
      <c r="Q3903" s="11">
        <f t="shared" si="241"/>
        <v>8.3333333333333332E-3</v>
      </c>
      <c r="R3903">
        <f t="shared" si="242"/>
        <v>25</v>
      </c>
      <c r="S3903" s="16">
        <f t="shared" si="240"/>
        <v>42317.826377314821</v>
      </c>
      <c r="T3903">
        <f t="shared" si="243"/>
        <v>2015</v>
      </c>
    </row>
    <row r="3904" spans="1:20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8315</v>
      </c>
      <c r="P3904" t="s">
        <v>8316</v>
      </c>
      <c r="Q3904" s="11">
        <f t="shared" si="241"/>
        <v>0.48833333333333334</v>
      </c>
      <c r="R3904">
        <f t="shared" si="242"/>
        <v>47.26</v>
      </c>
      <c r="S3904" s="16">
        <f t="shared" si="240"/>
        <v>42663.468078703707</v>
      </c>
      <c r="T3904">
        <f t="shared" si="243"/>
        <v>2016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8315</v>
      </c>
      <c r="P3905" t="s">
        <v>8316</v>
      </c>
      <c r="Q3905" s="11">
        <f t="shared" si="241"/>
        <v>0</v>
      </c>
      <c r="R3905">
        <f t="shared" si="242"/>
        <v>0</v>
      </c>
      <c r="S3905" s="16">
        <f t="shared" si="240"/>
        <v>42186.01116898148</v>
      </c>
      <c r="T3905">
        <f t="shared" si="243"/>
        <v>2015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8315</v>
      </c>
      <c r="P3906" t="s">
        <v>8316</v>
      </c>
      <c r="Q3906" s="11">
        <f t="shared" si="241"/>
        <v>2.9999999999999997E-4</v>
      </c>
      <c r="R3906">
        <f t="shared" si="242"/>
        <v>1.5</v>
      </c>
      <c r="S3906" s="16">
        <f t="shared" ref="S3906:S3969" si="244">(((J3906/60)/60)/24)+DATE(1970,1,1)</f>
        <v>42095.229166666672</v>
      </c>
      <c r="T3906">
        <f t="shared" si="243"/>
        <v>2015</v>
      </c>
    </row>
    <row r="3907" spans="1:20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8315</v>
      </c>
      <c r="P3907" t="s">
        <v>8316</v>
      </c>
      <c r="Q3907" s="11">
        <f t="shared" ref="Q3907:Q3970" si="245">E3907/D3907</f>
        <v>0.11533333333333333</v>
      </c>
      <c r="R3907">
        <f t="shared" ref="R3907:R3970" si="246">IFERROR(ROUND(E3907/L3907,2),0)</f>
        <v>24.71</v>
      </c>
      <c r="S3907" s="16">
        <f t="shared" si="244"/>
        <v>42124.623877314814</v>
      </c>
      <c r="T3907">
        <f t="shared" ref="T3907:T3970" si="247">YEAR(S3907)</f>
        <v>2015</v>
      </c>
    </row>
    <row r="3908" spans="1:20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8315</v>
      </c>
      <c r="P3908" t="s">
        <v>8316</v>
      </c>
      <c r="Q3908" s="11">
        <f t="shared" si="245"/>
        <v>0.67333333333333334</v>
      </c>
      <c r="R3908">
        <f t="shared" si="246"/>
        <v>63.13</v>
      </c>
      <c r="S3908" s="16">
        <f t="shared" si="244"/>
        <v>42143.917743055557</v>
      </c>
      <c r="T3908">
        <f t="shared" si="247"/>
        <v>2015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8315</v>
      </c>
      <c r="P3909" t="s">
        <v>8316</v>
      </c>
      <c r="Q3909" s="11">
        <f t="shared" si="245"/>
        <v>0.153</v>
      </c>
      <c r="R3909">
        <f t="shared" si="246"/>
        <v>38.25</v>
      </c>
      <c r="S3909" s="16">
        <f t="shared" si="244"/>
        <v>41906.819513888891</v>
      </c>
      <c r="T3909">
        <f t="shared" si="247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8315</v>
      </c>
      <c r="P3910" t="s">
        <v>8316</v>
      </c>
      <c r="Q3910" s="11">
        <f t="shared" si="245"/>
        <v>8.666666666666667E-2</v>
      </c>
      <c r="R3910">
        <f t="shared" si="246"/>
        <v>16.25</v>
      </c>
      <c r="S3910" s="16">
        <f t="shared" si="244"/>
        <v>41834.135370370372</v>
      </c>
      <c r="T3910">
        <f t="shared" si="247"/>
        <v>2014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8315</v>
      </c>
      <c r="P3911" t="s">
        <v>8316</v>
      </c>
      <c r="Q3911" s="11">
        <f t="shared" si="245"/>
        <v>2.2499999999999998E-3</v>
      </c>
      <c r="R3911">
        <f t="shared" si="246"/>
        <v>33.75</v>
      </c>
      <c r="S3911" s="16">
        <f t="shared" si="244"/>
        <v>41863.359282407408</v>
      </c>
      <c r="T3911">
        <f t="shared" si="247"/>
        <v>2014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8315</v>
      </c>
      <c r="P3912" t="s">
        <v>8316</v>
      </c>
      <c r="Q3912" s="11">
        <f t="shared" si="245"/>
        <v>3.0833333333333334E-2</v>
      </c>
      <c r="R3912">
        <f t="shared" si="246"/>
        <v>61.67</v>
      </c>
      <c r="S3912" s="16">
        <f t="shared" si="244"/>
        <v>42224.756909722222</v>
      </c>
      <c r="T3912">
        <f t="shared" si="247"/>
        <v>2015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8315</v>
      </c>
      <c r="P3913" t="s">
        <v>8316</v>
      </c>
      <c r="Q3913" s="11">
        <f t="shared" si="245"/>
        <v>0.37412499999999999</v>
      </c>
      <c r="R3913">
        <f t="shared" si="246"/>
        <v>83.14</v>
      </c>
      <c r="S3913" s="16">
        <f t="shared" si="244"/>
        <v>41939.8122337963</v>
      </c>
      <c r="T3913">
        <f t="shared" si="247"/>
        <v>2014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8315</v>
      </c>
      <c r="P3914" t="s">
        <v>8316</v>
      </c>
      <c r="Q3914" s="11">
        <f t="shared" si="245"/>
        <v>6.666666666666667E-5</v>
      </c>
      <c r="R3914">
        <f t="shared" si="246"/>
        <v>1</v>
      </c>
      <c r="S3914" s="16">
        <f t="shared" si="244"/>
        <v>42059.270023148143</v>
      </c>
      <c r="T3914">
        <f t="shared" si="247"/>
        <v>2015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8315</v>
      </c>
      <c r="P3915" t="s">
        <v>8316</v>
      </c>
      <c r="Q3915" s="11">
        <f t="shared" si="245"/>
        <v>0.1</v>
      </c>
      <c r="R3915">
        <f t="shared" si="246"/>
        <v>142.86000000000001</v>
      </c>
      <c r="S3915" s="16">
        <f t="shared" si="244"/>
        <v>42308.211215277777</v>
      </c>
      <c r="T3915">
        <f t="shared" si="247"/>
        <v>2015</v>
      </c>
    </row>
    <row r="3916" spans="1:20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8315</v>
      </c>
      <c r="P3916" t="s">
        <v>8316</v>
      </c>
      <c r="Q3916" s="11">
        <f t="shared" si="245"/>
        <v>0.36359999999999998</v>
      </c>
      <c r="R3916">
        <f t="shared" si="246"/>
        <v>33.67</v>
      </c>
      <c r="S3916" s="16">
        <f t="shared" si="244"/>
        <v>42114.818935185183</v>
      </c>
      <c r="T3916">
        <f t="shared" si="247"/>
        <v>2015</v>
      </c>
    </row>
    <row r="3917" spans="1:20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8315</v>
      </c>
      <c r="P3917" t="s">
        <v>8316</v>
      </c>
      <c r="Q3917" s="11">
        <f t="shared" si="245"/>
        <v>3.3333333333333335E-3</v>
      </c>
      <c r="R3917">
        <f t="shared" si="246"/>
        <v>5</v>
      </c>
      <c r="S3917" s="16">
        <f t="shared" si="244"/>
        <v>42492.98505787037</v>
      </c>
      <c r="T3917">
        <f t="shared" si="247"/>
        <v>2016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8315</v>
      </c>
      <c r="P3918" t="s">
        <v>8316</v>
      </c>
      <c r="Q3918" s="11">
        <f t="shared" si="245"/>
        <v>0</v>
      </c>
      <c r="R3918">
        <f t="shared" si="246"/>
        <v>0</v>
      </c>
      <c r="S3918" s="16">
        <f t="shared" si="244"/>
        <v>42494.471666666665</v>
      </c>
      <c r="T3918">
        <f t="shared" si="247"/>
        <v>2016</v>
      </c>
    </row>
    <row r="3919" spans="1:20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8315</v>
      </c>
      <c r="P3919" t="s">
        <v>8316</v>
      </c>
      <c r="Q3919" s="11">
        <f t="shared" si="245"/>
        <v>2.8571428571428571E-3</v>
      </c>
      <c r="R3919">
        <f t="shared" si="246"/>
        <v>10</v>
      </c>
      <c r="S3919" s="16">
        <f t="shared" si="244"/>
        <v>41863.527326388888</v>
      </c>
      <c r="T3919">
        <f t="shared" si="247"/>
        <v>2014</v>
      </c>
    </row>
    <row r="3920" spans="1:20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8315</v>
      </c>
      <c r="P3920" t="s">
        <v>8316</v>
      </c>
      <c r="Q3920" s="11">
        <f t="shared" si="245"/>
        <v>2E-3</v>
      </c>
      <c r="R3920">
        <f t="shared" si="246"/>
        <v>40</v>
      </c>
      <c r="S3920" s="16">
        <f t="shared" si="244"/>
        <v>41843.664618055554</v>
      </c>
      <c r="T3920">
        <f t="shared" si="247"/>
        <v>2014</v>
      </c>
    </row>
    <row r="3921" spans="1:20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8315</v>
      </c>
      <c r="P3921" t="s">
        <v>8316</v>
      </c>
      <c r="Q3921" s="11">
        <f t="shared" si="245"/>
        <v>1.7999999999999999E-2</v>
      </c>
      <c r="R3921">
        <f t="shared" si="246"/>
        <v>30</v>
      </c>
      <c r="S3921" s="16">
        <f t="shared" si="244"/>
        <v>42358.684872685189</v>
      </c>
      <c r="T3921">
        <f t="shared" si="247"/>
        <v>2015</v>
      </c>
    </row>
    <row r="3922" spans="1:20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8315</v>
      </c>
      <c r="P3922" t="s">
        <v>8316</v>
      </c>
      <c r="Q3922" s="11">
        <f t="shared" si="245"/>
        <v>5.3999999999999999E-2</v>
      </c>
      <c r="R3922">
        <f t="shared" si="246"/>
        <v>45</v>
      </c>
      <c r="S3922" s="16">
        <f t="shared" si="244"/>
        <v>42657.38726851852</v>
      </c>
      <c r="T3922">
        <f t="shared" si="247"/>
        <v>2016</v>
      </c>
    </row>
    <row r="3923" spans="1:20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8315</v>
      </c>
      <c r="P3923" t="s">
        <v>8316</v>
      </c>
      <c r="Q3923" s="11">
        <f t="shared" si="245"/>
        <v>0</v>
      </c>
      <c r="R3923">
        <f t="shared" si="246"/>
        <v>0</v>
      </c>
      <c r="S3923" s="16">
        <f t="shared" si="244"/>
        <v>41926.542303240742</v>
      </c>
      <c r="T3923">
        <f t="shared" si="247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8315</v>
      </c>
      <c r="P3924" t="s">
        <v>8316</v>
      </c>
      <c r="Q3924" s="11">
        <f t="shared" si="245"/>
        <v>8.1333333333333327E-2</v>
      </c>
      <c r="R3924">
        <f t="shared" si="246"/>
        <v>10.17</v>
      </c>
      <c r="S3924" s="16">
        <f t="shared" si="244"/>
        <v>42020.768634259264</v>
      </c>
      <c r="T3924">
        <f t="shared" si="247"/>
        <v>2015</v>
      </c>
    </row>
    <row r="3925" spans="1:20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8315</v>
      </c>
      <c r="P3925" t="s">
        <v>8316</v>
      </c>
      <c r="Q3925" s="11">
        <f t="shared" si="245"/>
        <v>0.12034782608695652</v>
      </c>
      <c r="R3925">
        <f t="shared" si="246"/>
        <v>81.41</v>
      </c>
      <c r="S3925" s="16">
        <f t="shared" si="244"/>
        <v>42075.979988425926</v>
      </c>
      <c r="T3925">
        <f t="shared" si="247"/>
        <v>2015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8315</v>
      </c>
      <c r="P3926" t="s">
        <v>8316</v>
      </c>
      <c r="Q3926" s="11">
        <f t="shared" si="245"/>
        <v>0.15266666666666667</v>
      </c>
      <c r="R3926">
        <f t="shared" si="246"/>
        <v>57.25</v>
      </c>
      <c r="S3926" s="16">
        <f t="shared" si="244"/>
        <v>41786.959745370368</v>
      </c>
      <c r="T3926">
        <f t="shared" si="247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8315</v>
      </c>
      <c r="P3927" t="s">
        <v>8316</v>
      </c>
      <c r="Q3927" s="11">
        <f t="shared" si="245"/>
        <v>0.1</v>
      </c>
      <c r="R3927">
        <f t="shared" si="246"/>
        <v>5</v>
      </c>
      <c r="S3927" s="16">
        <f t="shared" si="244"/>
        <v>41820.870821759258</v>
      </c>
      <c r="T3927">
        <f t="shared" si="247"/>
        <v>2014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8315</v>
      </c>
      <c r="P3928" t="s">
        <v>8316</v>
      </c>
      <c r="Q3928" s="11">
        <f t="shared" si="245"/>
        <v>3.0000000000000001E-3</v>
      </c>
      <c r="R3928">
        <f t="shared" si="246"/>
        <v>15</v>
      </c>
      <c r="S3928" s="16">
        <f t="shared" si="244"/>
        <v>41970.085046296299</v>
      </c>
      <c r="T3928">
        <f t="shared" si="247"/>
        <v>2014</v>
      </c>
    </row>
    <row r="3929" spans="1:20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8315</v>
      </c>
      <c r="P3929" t="s">
        <v>8316</v>
      </c>
      <c r="Q3929" s="11">
        <f t="shared" si="245"/>
        <v>0.01</v>
      </c>
      <c r="R3929">
        <f t="shared" si="246"/>
        <v>12.5</v>
      </c>
      <c r="S3929" s="16">
        <f t="shared" si="244"/>
        <v>41830.267407407409</v>
      </c>
      <c r="T3929">
        <f t="shared" si="247"/>
        <v>2014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8315</v>
      </c>
      <c r="P3930" t="s">
        <v>8316</v>
      </c>
      <c r="Q3930" s="11">
        <f t="shared" si="245"/>
        <v>0.13020000000000001</v>
      </c>
      <c r="R3930">
        <f t="shared" si="246"/>
        <v>93</v>
      </c>
      <c r="S3930" s="16">
        <f t="shared" si="244"/>
        <v>42265.683182870373</v>
      </c>
      <c r="T3930">
        <f t="shared" si="247"/>
        <v>2015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8315</v>
      </c>
      <c r="P3931" t="s">
        <v>8316</v>
      </c>
      <c r="Q3931" s="11">
        <f t="shared" si="245"/>
        <v>2.265E-2</v>
      </c>
      <c r="R3931">
        <f t="shared" si="246"/>
        <v>32.36</v>
      </c>
      <c r="S3931" s="16">
        <f t="shared" si="244"/>
        <v>42601.827141203699</v>
      </c>
      <c r="T3931">
        <f t="shared" si="247"/>
        <v>2016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8315</v>
      </c>
      <c r="P3932" t="s">
        <v>8316</v>
      </c>
      <c r="Q3932" s="11">
        <f t="shared" si="245"/>
        <v>0</v>
      </c>
      <c r="R3932">
        <f t="shared" si="246"/>
        <v>0</v>
      </c>
      <c r="S3932" s="16">
        <f t="shared" si="244"/>
        <v>42433.338749999995</v>
      </c>
      <c r="T3932">
        <f t="shared" si="247"/>
        <v>2016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8315</v>
      </c>
      <c r="P3933" t="s">
        <v>8316</v>
      </c>
      <c r="Q3933" s="11">
        <f t="shared" si="245"/>
        <v>0</v>
      </c>
      <c r="R3933">
        <f t="shared" si="246"/>
        <v>0</v>
      </c>
      <c r="S3933" s="16">
        <f t="shared" si="244"/>
        <v>42228.151701388888</v>
      </c>
      <c r="T3933">
        <f t="shared" si="247"/>
        <v>2015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8315</v>
      </c>
      <c r="P3934" t="s">
        <v>8316</v>
      </c>
      <c r="Q3934" s="11">
        <f t="shared" si="245"/>
        <v>8.3333333333333331E-5</v>
      </c>
      <c r="R3934">
        <f t="shared" si="246"/>
        <v>1</v>
      </c>
      <c r="S3934" s="16">
        <f t="shared" si="244"/>
        <v>42415.168564814812</v>
      </c>
      <c r="T3934">
        <f t="shared" si="247"/>
        <v>2016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8315</v>
      </c>
      <c r="P3935" t="s">
        <v>8316</v>
      </c>
      <c r="Q3935" s="11">
        <f t="shared" si="245"/>
        <v>0.15742857142857142</v>
      </c>
      <c r="R3935">
        <f t="shared" si="246"/>
        <v>91.83</v>
      </c>
      <c r="S3935" s="16">
        <f t="shared" si="244"/>
        <v>42538.968310185184</v>
      </c>
      <c r="T3935">
        <f t="shared" si="247"/>
        <v>2016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8315</v>
      </c>
      <c r="P3936" t="s">
        <v>8316</v>
      </c>
      <c r="Q3936" s="11">
        <f t="shared" si="245"/>
        <v>0.11</v>
      </c>
      <c r="R3936">
        <f t="shared" si="246"/>
        <v>45.83</v>
      </c>
      <c r="S3936" s="16">
        <f t="shared" si="244"/>
        <v>42233.671747685185</v>
      </c>
      <c r="T3936">
        <f t="shared" si="247"/>
        <v>2015</v>
      </c>
    </row>
    <row r="3937" spans="1:20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8315</v>
      </c>
      <c r="P3937" t="s">
        <v>8316</v>
      </c>
      <c r="Q3937" s="11">
        <f t="shared" si="245"/>
        <v>0.43833333333333335</v>
      </c>
      <c r="R3937">
        <f t="shared" si="246"/>
        <v>57.17</v>
      </c>
      <c r="S3937" s="16">
        <f t="shared" si="244"/>
        <v>42221.656782407401</v>
      </c>
      <c r="T3937">
        <f t="shared" si="247"/>
        <v>2015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8315</v>
      </c>
      <c r="P3938" t="s">
        <v>8316</v>
      </c>
      <c r="Q3938" s="11">
        <f t="shared" si="245"/>
        <v>0</v>
      </c>
      <c r="R3938">
        <f t="shared" si="246"/>
        <v>0</v>
      </c>
      <c r="S3938" s="16">
        <f t="shared" si="244"/>
        <v>42675.262962962966</v>
      </c>
      <c r="T3938">
        <f t="shared" si="247"/>
        <v>2016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8315</v>
      </c>
      <c r="P3939" t="s">
        <v>8316</v>
      </c>
      <c r="Q3939" s="11">
        <f t="shared" si="245"/>
        <v>0.86135181975736563</v>
      </c>
      <c r="R3939">
        <f t="shared" si="246"/>
        <v>248.5</v>
      </c>
      <c r="S3939" s="16">
        <f t="shared" si="244"/>
        <v>42534.631481481483</v>
      </c>
      <c r="T3939">
        <f t="shared" si="247"/>
        <v>2016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8315</v>
      </c>
      <c r="P3940" t="s">
        <v>8316</v>
      </c>
      <c r="Q3940" s="11">
        <f t="shared" si="245"/>
        <v>0.12196620583717357</v>
      </c>
      <c r="R3940">
        <f t="shared" si="246"/>
        <v>79.400000000000006</v>
      </c>
      <c r="S3940" s="16">
        <f t="shared" si="244"/>
        <v>42151.905717592599</v>
      </c>
      <c r="T3940">
        <f t="shared" si="247"/>
        <v>2015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8315</v>
      </c>
      <c r="P3941" t="s">
        <v>8316</v>
      </c>
      <c r="Q3941" s="11">
        <f t="shared" si="245"/>
        <v>1E-3</v>
      </c>
      <c r="R3941">
        <f t="shared" si="246"/>
        <v>5</v>
      </c>
      <c r="S3941" s="16">
        <f t="shared" si="244"/>
        <v>41915.400219907409</v>
      </c>
      <c r="T3941">
        <f t="shared" si="247"/>
        <v>2014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8315</v>
      </c>
      <c r="P3942" t="s">
        <v>8316</v>
      </c>
      <c r="Q3942" s="11">
        <f t="shared" si="245"/>
        <v>2.2000000000000001E-3</v>
      </c>
      <c r="R3942">
        <f t="shared" si="246"/>
        <v>5.5</v>
      </c>
      <c r="S3942" s="16">
        <f t="shared" si="244"/>
        <v>41961.492488425924</v>
      </c>
      <c r="T3942">
        <f t="shared" si="247"/>
        <v>2014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8315</v>
      </c>
      <c r="P3943" t="s">
        <v>8316</v>
      </c>
      <c r="Q3943" s="11">
        <f t="shared" si="245"/>
        <v>9.0909090909090905E-3</v>
      </c>
      <c r="R3943">
        <f t="shared" si="246"/>
        <v>25</v>
      </c>
      <c r="S3943" s="16">
        <f t="shared" si="244"/>
        <v>41940.587233796294</v>
      </c>
      <c r="T3943">
        <f t="shared" si="247"/>
        <v>2014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8315</v>
      </c>
      <c r="P3944" t="s">
        <v>8316</v>
      </c>
      <c r="Q3944" s="11">
        <f t="shared" si="245"/>
        <v>0</v>
      </c>
      <c r="R3944">
        <f t="shared" si="246"/>
        <v>0</v>
      </c>
      <c r="S3944" s="16">
        <f t="shared" si="244"/>
        <v>42111.904097222221</v>
      </c>
      <c r="T3944">
        <f t="shared" si="247"/>
        <v>2015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8315</v>
      </c>
      <c r="P3945" t="s">
        <v>8316</v>
      </c>
      <c r="Q3945" s="11">
        <f t="shared" si="245"/>
        <v>0.35639999999999999</v>
      </c>
      <c r="R3945">
        <f t="shared" si="246"/>
        <v>137.08000000000001</v>
      </c>
      <c r="S3945" s="16">
        <f t="shared" si="244"/>
        <v>42279.778564814813</v>
      </c>
      <c r="T3945">
        <f t="shared" si="247"/>
        <v>2015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8315</v>
      </c>
      <c r="P3946" t="s">
        <v>8316</v>
      </c>
      <c r="Q3946" s="11">
        <f t="shared" si="245"/>
        <v>0</v>
      </c>
      <c r="R3946">
        <f t="shared" si="246"/>
        <v>0</v>
      </c>
      <c r="S3946" s="16">
        <f t="shared" si="244"/>
        <v>42213.662905092591</v>
      </c>
      <c r="T3946">
        <f t="shared" si="247"/>
        <v>2015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8315</v>
      </c>
      <c r="P3947" t="s">
        <v>8316</v>
      </c>
      <c r="Q3947" s="11">
        <f t="shared" si="245"/>
        <v>2.5000000000000001E-3</v>
      </c>
      <c r="R3947">
        <f t="shared" si="246"/>
        <v>5</v>
      </c>
      <c r="S3947" s="16">
        <f t="shared" si="244"/>
        <v>42109.801712962959</v>
      </c>
      <c r="T3947">
        <f t="shared" si="247"/>
        <v>2015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8315</v>
      </c>
      <c r="P3948" t="s">
        <v>8316</v>
      </c>
      <c r="Q3948" s="11">
        <f t="shared" si="245"/>
        <v>3.2500000000000001E-2</v>
      </c>
      <c r="R3948">
        <f t="shared" si="246"/>
        <v>39</v>
      </c>
      <c r="S3948" s="16">
        <f t="shared" si="244"/>
        <v>42031.833587962959</v>
      </c>
      <c r="T3948">
        <f t="shared" si="247"/>
        <v>2015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8315</v>
      </c>
      <c r="P3949" t="s">
        <v>8316</v>
      </c>
      <c r="Q3949" s="11">
        <f t="shared" si="245"/>
        <v>3.3666666666666664E-2</v>
      </c>
      <c r="R3949">
        <f t="shared" si="246"/>
        <v>50.5</v>
      </c>
      <c r="S3949" s="16">
        <f t="shared" si="244"/>
        <v>42615.142870370371</v>
      </c>
      <c r="T3949">
        <f t="shared" si="247"/>
        <v>2016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8315</v>
      </c>
      <c r="P3950" t="s">
        <v>8316</v>
      </c>
      <c r="Q3950" s="11">
        <f t="shared" si="245"/>
        <v>0</v>
      </c>
      <c r="R3950">
        <f t="shared" si="246"/>
        <v>0</v>
      </c>
      <c r="S3950" s="16">
        <f t="shared" si="244"/>
        <v>41829.325497685182</v>
      </c>
      <c r="T3950">
        <f t="shared" si="247"/>
        <v>2014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8315</v>
      </c>
      <c r="P3951" t="s">
        <v>8316</v>
      </c>
      <c r="Q3951" s="11">
        <f t="shared" si="245"/>
        <v>0.15770000000000001</v>
      </c>
      <c r="R3951">
        <f t="shared" si="246"/>
        <v>49.28</v>
      </c>
      <c r="S3951" s="16">
        <f t="shared" si="244"/>
        <v>42016.120613425926</v>
      </c>
      <c r="T3951">
        <f t="shared" si="247"/>
        <v>2015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8315</v>
      </c>
      <c r="P3952" t="s">
        <v>8316</v>
      </c>
      <c r="Q3952" s="11">
        <f t="shared" si="245"/>
        <v>6.2500000000000003E-3</v>
      </c>
      <c r="R3952">
        <f t="shared" si="246"/>
        <v>25</v>
      </c>
      <c r="S3952" s="16">
        <f t="shared" si="244"/>
        <v>42439.702314814815</v>
      </c>
      <c r="T3952">
        <f t="shared" si="247"/>
        <v>2016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8315</v>
      </c>
      <c r="P3953" t="s">
        <v>8316</v>
      </c>
      <c r="Q3953" s="11">
        <f t="shared" si="245"/>
        <v>5.0000000000000004E-6</v>
      </c>
      <c r="R3953">
        <f t="shared" si="246"/>
        <v>1</v>
      </c>
      <c r="S3953" s="16">
        <f t="shared" si="244"/>
        <v>42433.825717592597</v>
      </c>
      <c r="T3953">
        <f t="shared" si="247"/>
        <v>2016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8315</v>
      </c>
      <c r="P3954" t="s">
        <v>8316</v>
      </c>
      <c r="Q3954" s="11">
        <f t="shared" si="245"/>
        <v>9.6153846153846159E-4</v>
      </c>
      <c r="R3954">
        <f t="shared" si="246"/>
        <v>25</v>
      </c>
      <c r="S3954" s="16">
        <f t="shared" si="244"/>
        <v>42243.790393518517</v>
      </c>
      <c r="T3954">
        <f t="shared" si="247"/>
        <v>2015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8315</v>
      </c>
      <c r="P3955" t="s">
        <v>8316</v>
      </c>
      <c r="Q3955" s="11">
        <f t="shared" si="245"/>
        <v>0</v>
      </c>
      <c r="R3955">
        <f t="shared" si="246"/>
        <v>0</v>
      </c>
      <c r="S3955" s="16">
        <f t="shared" si="244"/>
        <v>42550.048449074078</v>
      </c>
      <c r="T3955">
        <f t="shared" si="247"/>
        <v>2016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8315</v>
      </c>
      <c r="P3956" t="s">
        <v>8316</v>
      </c>
      <c r="Q3956" s="11">
        <f t="shared" si="245"/>
        <v>0</v>
      </c>
      <c r="R3956">
        <f t="shared" si="246"/>
        <v>0</v>
      </c>
      <c r="S3956" s="16">
        <f t="shared" si="244"/>
        <v>41774.651203703703</v>
      </c>
      <c r="T3956">
        <f t="shared" si="247"/>
        <v>2014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8315</v>
      </c>
      <c r="P3957" t="s">
        <v>8316</v>
      </c>
      <c r="Q3957" s="11">
        <f t="shared" si="245"/>
        <v>0.24285714285714285</v>
      </c>
      <c r="R3957">
        <f t="shared" si="246"/>
        <v>53.13</v>
      </c>
      <c r="S3957" s="16">
        <f t="shared" si="244"/>
        <v>42306.848854166667</v>
      </c>
      <c r="T3957">
        <f t="shared" si="247"/>
        <v>2015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8315</v>
      </c>
      <c r="P3958" t="s">
        <v>8316</v>
      </c>
      <c r="Q3958" s="11">
        <f t="shared" si="245"/>
        <v>0</v>
      </c>
      <c r="R3958">
        <f t="shared" si="246"/>
        <v>0</v>
      </c>
      <c r="S3958" s="16">
        <f t="shared" si="244"/>
        <v>42457.932025462964</v>
      </c>
      <c r="T3958">
        <f t="shared" si="247"/>
        <v>2016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8315</v>
      </c>
      <c r="P3959" t="s">
        <v>8316</v>
      </c>
      <c r="Q3959" s="11">
        <f t="shared" si="245"/>
        <v>2.5000000000000001E-4</v>
      </c>
      <c r="R3959">
        <f t="shared" si="246"/>
        <v>7</v>
      </c>
      <c r="S3959" s="16">
        <f t="shared" si="244"/>
        <v>42513.976319444439</v>
      </c>
      <c r="T3959">
        <f t="shared" si="247"/>
        <v>2016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8315</v>
      </c>
      <c r="P3960" t="s">
        <v>8316</v>
      </c>
      <c r="Q3960" s="11">
        <f t="shared" si="245"/>
        <v>0.32050000000000001</v>
      </c>
      <c r="R3960">
        <f t="shared" si="246"/>
        <v>40.06</v>
      </c>
      <c r="S3960" s="16">
        <f t="shared" si="244"/>
        <v>41816.950370370374</v>
      </c>
      <c r="T3960">
        <f t="shared" si="247"/>
        <v>2014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8315</v>
      </c>
      <c r="P3961" t="s">
        <v>8316</v>
      </c>
      <c r="Q3961" s="11">
        <f t="shared" si="245"/>
        <v>0.24333333333333335</v>
      </c>
      <c r="R3961">
        <f t="shared" si="246"/>
        <v>24.33</v>
      </c>
      <c r="S3961" s="16">
        <f t="shared" si="244"/>
        <v>41880.788842592592</v>
      </c>
      <c r="T3961">
        <f t="shared" si="247"/>
        <v>2014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8315</v>
      </c>
      <c r="P3962" t="s">
        <v>8316</v>
      </c>
      <c r="Q3962" s="11">
        <f t="shared" si="245"/>
        <v>1.4999999999999999E-2</v>
      </c>
      <c r="R3962">
        <f t="shared" si="246"/>
        <v>11.25</v>
      </c>
      <c r="S3962" s="16">
        <f t="shared" si="244"/>
        <v>42342.845555555556</v>
      </c>
      <c r="T3962">
        <f t="shared" si="247"/>
        <v>2015</v>
      </c>
    </row>
    <row r="3963" spans="1:20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8315</v>
      </c>
      <c r="P3963" t="s">
        <v>8316</v>
      </c>
      <c r="Q3963" s="11">
        <f t="shared" si="245"/>
        <v>4.1999999999999997E-3</v>
      </c>
      <c r="R3963">
        <f t="shared" si="246"/>
        <v>10.5</v>
      </c>
      <c r="S3963" s="16">
        <f t="shared" si="244"/>
        <v>41745.891319444447</v>
      </c>
      <c r="T3963">
        <f t="shared" si="247"/>
        <v>2014</v>
      </c>
    </row>
    <row r="3964" spans="1:20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8315</v>
      </c>
      <c r="P3964" t="s">
        <v>8316</v>
      </c>
      <c r="Q3964" s="11">
        <f t="shared" si="245"/>
        <v>3.214285714285714E-2</v>
      </c>
      <c r="R3964">
        <f t="shared" si="246"/>
        <v>15</v>
      </c>
      <c r="S3964" s="16">
        <f t="shared" si="244"/>
        <v>42311.621458333335</v>
      </c>
      <c r="T3964">
        <f t="shared" si="247"/>
        <v>2015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8315</v>
      </c>
      <c r="P3965" t="s">
        <v>8316</v>
      </c>
      <c r="Q3965" s="11">
        <f t="shared" si="245"/>
        <v>0</v>
      </c>
      <c r="R3965">
        <f t="shared" si="246"/>
        <v>0</v>
      </c>
      <c r="S3965" s="16">
        <f t="shared" si="244"/>
        <v>42296.154131944444</v>
      </c>
      <c r="T3965">
        <f t="shared" si="247"/>
        <v>2015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8315</v>
      </c>
      <c r="P3966" t="s">
        <v>8316</v>
      </c>
      <c r="Q3966" s="11">
        <f t="shared" si="245"/>
        <v>6.3E-2</v>
      </c>
      <c r="R3966">
        <f t="shared" si="246"/>
        <v>42</v>
      </c>
      <c r="S3966" s="16">
        <f t="shared" si="244"/>
        <v>42053.722060185188</v>
      </c>
      <c r="T3966">
        <f t="shared" si="247"/>
        <v>2015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8315</v>
      </c>
      <c r="P3967" t="s">
        <v>8316</v>
      </c>
      <c r="Q3967" s="11">
        <f t="shared" si="245"/>
        <v>0.14249999999999999</v>
      </c>
      <c r="R3967">
        <f t="shared" si="246"/>
        <v>71.25</v>
      </c>
      <c r="S3967" s="16">
        <f t="shared" si="244"/>
        <v>42414.235879629632</v>
      </c>
      <c r="T3967">
        <f t="shared" si="247"/>
        <v>2016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8315</v>
      </c>
      <c r="P3968" t="s">
        <v>8316</v>
      </c>
      <c r="Q3968" s="11">
        <f t="shared" si="245"/>
        <v>6.0000000000000001E-3</v>
      </c>
      <c r="R3968">
        <f t="shared" si="246"/>
        <v>22.5</v>
      </c>
      <c r="S3968" s="16">
        <f t="shared" si="244"/>
        <v>41801.711550925924</v>
      </c>
      <c r="T3968">
        <f t="shared" si="247"/>
        <v>2014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8315</v>
      </c>
      <c r="P3969" t="s">
        <v>8316</v>
      </c>
      <c r="Q3969" s="11">
        <f t="shared" si="245"/>
        <v>0.2411764705882353</v>
      </c>
      <c r="R3969">
        <f t="shared" si="246"/>
        <v>41</v>
      </c>
      <c r="S3969" s="16">
        <f t="shared" si="244"/>
        <v>42770.290590277778</v>
      </c>
      <c r="T3969">
        <f t="shared" si="247"/>
        <v>2017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8315</v>
      </c>
      <c r="P3970" t="s">
        <v>8316</v>
      </c>
      <c r="Q3970" s="11">
        <f t="shared" si="245"/>
        <v>0.10539999999999999</v>
      </c>
      <c r="R3970">
        <f t="shared" si="246"/>
        <v>47.91</v>
      </c>
      <c r="S3970" s="16">
        <f t="shared" ref="S3970:S4033" si="248">(((J3970/60)/60)/24)+DATE(1970,1,1)</f>
        <v>42452.815659722226</v>
      </c>
      <c r="T3970">
        <f t="shared" si="247"/>
        <v>2016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8315</v>
      </c>
      <c r="P3971" t="s">
        <v>8316</v>
      </c>
      <c r="Q3971" s="11">
        <f t="shared" ref="Q3971:Q4034" si="249">E3971/D3971</f>
        <v>7.4690265486725665E-2</v>
      </c>
      <c r="R3971">
        <f t="shared" ref="R3971:R4034" si="250">IFERROR(ROUND(E3971/L3971,2),0)</f>
        <v>35.17</v>
      </c>
      <c r="S3971" s="16">
        <f t="shared" si="248"/>
        <v>42601.854699074072</v>
      </c>
      <c r="T3971">
        <f t="shared" ref="T3971:T4034" si="251">YEAR(S3971)</f>
        <v>2016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8315</v>
      </c>
      <c r="P3972" t="s">
        <v>8316</v>
      </c>
      <c r="Q3972" s="11">
        <f t="shared" si="249"/>
        <v>7.3333333333333334E-4</v>
      </c>
      <c r="R3972">
        <f t="shared" si="250"/>
        <v>5.5</v>
      </c>
      <c r="S3972" s="16">
        <f t="shared" si="248"/>
        <v>42447.863553240735</v>
      </c>
      <c r="T3972">
        <f t="shared" si="251"/>
        <v>2016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8315</v>
      </c>
      <c r="P3973" t="s">
        <v>8316</v>
      </c>
      <c r="Q3973" s="11">
        <f t="shared" si="249"/>
        <v>9.7142857142857135E-3</v>
      </c>
      <c r="R3973">
        <f t="shared" si="250"/>
        <v>22.67</v>
      </c>
      <c r="S3973" s="16">
        <f t="shared" si="248"/>
        <v>41811.536180555559</v>
      </c>
      <c r="T3973">
        <f t="shared" si="251"/>
        <v>2014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8315</v>
      </c>
      <c r="P3974" t="s">
        <v>8316</v>
      </c>
      <c r="Q3974" s="11">
        <f t="shared" si="249"/>
        <v>0.21099999999999999</v>
      </c>
      <c r="R3974">
        <f t="shared" si="250"/>
        <v>26.38</v>
      </c>
      <c r="S3974" s="16">
        <f t="shared" si="248"/>
        <v>41981.067523148144</v>
      </c>
      <c r="T3974">
        <f t="shared" si="251"/>
        <v>2014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8315</v>
      </c>
      <c r="P3975" t="s">
        <v>8316</v>
      </c>
      <c r="Q3975" s="11">
        <f t="shared" si="249"/>
        <v>0.78100000000000003</v>
      </c>
      <c r="R3975">
        <f t="shared" si="250"/>
        <v>105.54</v>
      </c>
      <c r="S3975" s="16">
        <f t="shared" si="248"/>
        <v>42469.68414351852</v>
      </c>
      <c r="T3975">
        <f t="shared" si="251"/>
        <v>2016</v>
      </c>
    </row>
    <row r="3976" spans="1:20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8315</v>
      </c>
      <c r="P3976" t="s">
        <v>8316</v>
      </c>
      <c r="Q3976" s="11">
        <f t="shared" si="249"/>
        <v>0.32</v>
      </c>
      <c r="R3976">
        <f t="shared" si="250"/>
        <v>29.09</v>
      </c>
      <c r="S3976" s="16">
        <f t="shared" si="248"/>
        <v>42493.546851851846</v>
      </c>
      <c r="T3976">
        <f t="shared" si="251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8315</v>
      </c>
      <c r="P3977" t="s">
        <v>8316</v>
      </c>
      <c r="Q3977" s="11">
        <f t="shared" si="249"/>
        <v>0</v>
      </c>
      <c r="R3977">
        <f t="shared" si="250"/>
        <v>0</v>
      </c>
      <c r="S3977" s="16">
        <f t="shared" si="248"/>
        <v>42534.866875</v>
      </c>
      <c r="T3977">
        <f t="shared" si="251"/>
        <v>2016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8315</v>
      </c>
      <c r="P3978" t="s">
        <v>8316</v>
      </c>
      <c r="Q3978" s="11">
        <f t="shared" si="249"/>
        <v>0.47692307692307695</v>
      </c>
      <c r="R3978">
        <f t="shared" si="250"/>
        <v>62</v>
      </c>
      <c r="S3978" s="16">
        <f t="shared" si="248"/>
        <v>41830.858344907407</v>
      </c>
      <c r="T3978">
        <f t="shared" si="251"/>
        <v>2014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8315</v>
      </c>
      <c r="P3979" t="s">
        <v>8316</v>
      </c>
      <c r="Q3979" s="11">
        <f t="shared" si="249"/>
        <v>1.4500000000000001E-2</v>
      </c>
      <c r="R3979">
        <f t="shared" si="250"/>
        <v>217.5</v>
      </c>
      <c r="S3979" s="16">
        <f t="shared" si="248"/>
        <v>42543.788564814815</v>
      </c>
      <c r="T3979">
        <f t="shared" si="251"/>
        <v>2016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8315</v>
      </c>
      <c r="P3980" t="s">
        <v>8316</v>
      </c>
      <c r="Q3980" s="11">
        <f t="shared" si="249"/>
        <v>0.107</v>
      </c>
      <c r="R3980">
        <f t="shared" si="250"/>
        <v>26.75</v>
      </c>
      <c r="S3980" s="16">
        <f t="shared" si="248"/>
        <v>41975.642974537041</v>
      </c>
      <c r="T3980">
        <f t="shared" si="251"/>
        <v>2014</v>
      </c>
    </row>
    <row r="3981" spans="1:20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8315</v>
      </c>
      <c r="P3981" t="s">
        <v>8316</v>
      </c>
      <c r="Q3981" s="11">
        <f t="shared" si="249"/>
        <v>1.8333333333333333E-2</v>
      </c>
      <c r="R3981">
        <f t="shared" si="250"/>
        <v>18.329999999999998</v>
      </c>
      <c r="S3981" s="16">
        <f t="shared" si="248"/>
        <v>42069.903437500005</v>
      </c>
      <c r="T3981">
        <f t="shared" si="251"/>
        <v>2015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8315</v>
      </c>
      <c r="P3982" t="s">
        <v>8316</v>
      </c>
      <c r="Q3982" s="11">
        <f t="shared" si="249"/>
        <v>0.18</v>
      </c>
      <c r="R3982">
        <f t="shared" si="250"/>
        <v>64.290000000000006</v>
      </c>
      <c r="S3982" s="16">
        <f t="shared" si="248"/>
        <v>41795.598923611113</v>
      </c>
      <c r="T3982">
        <f t="shared" si="251"/>
        <v>2014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8315</v>
      </c>
      <c r="P3983" t="s">
        <v>8316</v>
      </c>
      <c r="Q3983" s="11">
        <f t="shared" si="249"/>
        <v>4.0833333333333333E-2</v>
      </c>
      <c r="R3983">
        <f t="shared" si="250"/>
        <v>175</v>
      </c>
      <c r="S3983" s="16">
        <f t="shared" si="248"/>
        <v>42508.179965277777</v>
      </c>
      <c r="T3983">
        <f t="shared" si="251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8315</v>
      </c>
      <c r="P3984" t="s">
        <v>8316</v>
      </c>
      <c r="Q3984" s="11">
        <f t="shared" si="249"/>
        <v>0.2</v>
      </c>
      <c r="R3984">
        <f t="shared" si="250"/>
        <v>34</v>
      </c>
      <c r="S3984" s="16">
        <f t="shared" si="248"/>
        <v>42132.809953703705</v>
      </c>
      <c r="T3984">
        <f t="shared" si="251"/>
        <v>2015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8315</v>
      </c>
      <c r="P3985" t="s">
        <v>8316</v>
      </c>
      <c r="Q3985" s="11">
        <f t="shared" si="249"/>
        <v>0.34802513464991025</v>
      </c>
      <c r="R3985">
        <f t="shared" si="250"/>
        <v>84.28</v>
      </c>
      <c r="S3985" s="16">
        <f t="shared" si="248"/>
        <v>41747.86986111111</v>
      </c>
      <c r="T3985">
        <f t="shared" si="251"/>
        <v>2014</v>
      </c>
    </row>
    <row r="3986" spans="1:20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8315</v>
      </c>
      <c r="P3986" t="s">
        <v>8316</v>
      </c>
      <c r="Q3986" s="11">
        <f t="shared" si="249"/>
        <v>6.3333333333333339E-2</v>
      </c>
      <c r="R3986">
        <f t="shared" si="250"/>
        <v>9.5</v>
      </c>
      <c r="S3986" s="16">
        <f t="shared" si="248"/>
        <v>41920.963472222218</v>
      </c>
      <c r="T3986">
        <f t="shared" si="251"/>
        <v>2014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8315</v>
      </c>
      <c r="P3987" t="s">
        <v>8316</v>
      </c>
      <c r="Q3987" s="11">
        <f t="shared" si="249"/>
        <v>0.32050000000000001</v>
      </c>
      <c r="R3987">
        <f t="shared" si="250"/>
        <v>33.74</v>
      </c>
      <c r="S3987" s="16">
        <f t="shared" si="248"/>
        <v>42399.707407407404</v>
      </c>
      <c r="T3987">
        <f t="shared" si="251"/>
        <v>2016</v>
      </c>
    </row>
    <row r="3988" spans="1:20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8315</v>
      </c>
      <c r="P3988" t="s">
        <v>8316</v>
      </c>
      <c r="Q3988" s="11">
        <f t="shared" si="249"/>
        <v>9.7600000000000006E-2</v>
      </c>
      <c r="R3988">
        <f t="shared" si="250"/>
        <v>37.54</v>
      </c>
      <c r="S3988" s="16">
        <f t="shared" si="248"/>
        <v>42467.548541666663</v>
      </c>
      <c r="T3988">
        <f t="shared" si="251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8315</v>
      </c>
      <c r="P3989" t="s">
        <v>8316</v>
      </c>
      <c r="Q3989" s="11">
        <f t="shared" si="249"/>
        <v>0.3775</v>
      </c>
      <c r="R3989">
        <f t="shared" si="250"/>
        <v>11.62</v>
      </c>
      <c r="S3989" s="16">
        <f t="shared" si="248"/>
        <v>41765.92465277778</v>
      </c>
      <c r="T3989">
        <f t="shared" si="251"/>
        <v>2014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8315</v>
      </c>
      <c r="P3990" t="s">
        <v>8316</v>
      </c>
      <c r="Q3990" s="11">
        <f t="shared" si="249"/>
        <v>2.1333333333333333E-2</v>
      </c>
      <c r="R3990">
        <f t="shared" si="250"/>
        <v>8</v>
      </c>
      <c r="S3990" s="16">
        <f t="shared" si="248"/>
        <v>42230.08116898148</v>
      </c>
      <c r="T3990">
        <f t="shared" si="251"/>
        <v>2015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8315</v>
      </c>
      <c r="P3991" t="s">
        <v>8316</v>
      </c>
      <c r="Q3991" s="11">
        <f t="shared" si="249"/>
        <v>0</v>
      </c>
      <c r="R3991">
        <f t="shared" si="250"/>
        <v>0</v>
      </c>
      <c r="S3991" s="16">
        <f t="shared" si="248"/>
        <v>42286.749780092592</v>
      </c>
      <c r="T3991">
        <f t="shared" si="251"/>
        <v>2015</v>
      </c>
    </row>
    <row r="3992" spans="1:20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8315</v>
      </c>
      <c r="P3992" t="s">
        <v>8316</v>
      </c>
      <c r="Q3992" s="11">
        <f t="shared" si="249"/>
        <v>4.1818181818181817E-2</v>
      </c>
      <c r="R3992">
        <f t="shared" si="250"/>
        <v>23</v>
      </c>
      <c r="S3992" s="16">
        <f t="shared" si="248"/>
        <v>42401.672372685185</v>
      </c>
      <c r="T3992">
        <f t="shared" si="251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8315</v>
      </c>
      <c r="P3993" t="s">
        <v>8316</v>
      </c>
      <c r="Q3993" s="11">
        <f t="shared" si="249"/>
        <v>0.2</v>
      </c>
      <c r="R3993">
        <f t="shared" si="250"/>
        <v>100</v>
      </c>
      <c r="S3993" s="16">
        <f t="shared" si="248"/>
        <v>42125.644467592589</v>
      </c>
      <c r="T3993">
        <f t="shared" si="251"/>
        <v>2015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8315</v>
      </c>
      <c r="P3994" t="s">
        <v>8316</v>
      </c>
      <c r="Q3994" s="11">
        <f t="shared" si="249"/>
        <v>5.4100000000000002E-2</v>
      </c>
      <c r="R3994">
        <f t="shared" si="250"/>
        <v>60.11</v>
      </c>
      <c r="S3994" s="16">
        <f t="shared" si="248"/>
        <v>42289.94049768518</v>
      </c>
      <c r="T3994">
        <f t="shared" si="251"/>
        <v>2015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8315</v>
      </c>
      <c r="P3995" t="s">
        <v>8316</v>
      </c>
      <c r="Q3995" s="11">
        <f t="shared" si="249"/>
        <v>6.0000000000000002E-5</v>
      </c>
      <c r="R3995">
        <f t="shared" si="250"/>
        <v>3</v>
      </c>
      <c r="S3995" s="16">
        <f t="shared" si="248"/>
        <v>42107.864722222221</v>
      </c>
      <c r="T3995">
        <f t="shared" si="251"/>
        <v>2015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8315</v>
      </c>
      <c r="P3996" t="s">
        <v>8316</v>
      </c>
      <c r="Q3996" s="11">
        <f t="shared" si="249"/>
        <v>2.5000000000000001E-3</v>
      </c>
      <c r="R3996">
        <f t="shared" si="250"/>
        <v>5</v>
      </c>
      <c r="S3996" s="16">
        <f t="shared" si="248"/>
        <v>41809.389930555553</v>
      </c>
      <c r="T3996">
        <f t="shared" si="251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8315</v>
      </c>
      <c r="P3997" t="s">
        <v>8316</v>
      </c>
      <c r="Q3997" s="11">
        <f t="shared" si="249"/>
        <v>0.35</v>
      </c>
      <c r="R3997">
        <f t="shared" si="250"/>
        <v>17.5</v>
      </c>
      <c r="S3997" s="16">
        <f t="shared" si="248"/>
        <v>42019.683761574073</v>
      </c>
      <c r="T3997">
        <f t="shared" si="251"/>
        <v>2015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8315</v>
      </c>
      <c r="P3998" t="s">
        <v>8316</v>
      </c>
      <c r="Q3998" s="11">
        <f t="shared" si="249"/>
        <v>0.16566666666666666</v>
      </c>
      <c r="R3998">
        <f t="shared" si="250"/>
        <v>29.24</v>
      </c>
      <c r="S3998" s="16">
        <f t="shared" si="248"/>
        <v>41950.26694444444</v>
      </c>
      <c r="T3998">
        <f t="shared" si="251"/>
        <v>2014</v>
      </c>
    </row>
    <row r="3999" spans="1:20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8315</v>
      </c>
      <c r="P3999" t="s">
        <v>8316</v>
      </c>
      <c r="Q3999" s="11">
        <f t="shared" si="249"/>
        <v>0</v>
      </c>
      <c r="R3999">
        <f t="shared" si="250"/>
        <v>0</v>
      </c>
      <c r="S3999" s="16">
        <f t="shared" si="248"/>
        <v>42069.391446759255</v>
      </c>
      <c r="T3999">
        <f t="shared" si="251"/>
        <v>2015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8315</v>
      </c>
      <c r="P4000" t="s">
        <v>8316</v>
      </c>
      <c r="Q4000" s="11">
        <f t="shared" si="249"/>
        <v>0.57199999999999995</v>
      </c>
      <c r="R4000">
        <f t="shared" si="250"/>
        <v>59.58</v>
      </c>
      <c r="S4000" s="16">
        <f t="shared" si="248"/>
        <v>42061.963263888887</v>
      </c>
      <c r="T4000">
        <f t="shared" si="251"/>
        <v>2015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8315</v>
      </c>
      <c r="P4001" t="s">
        <v>8316</v>
      </c>
      <c r="Q4001" s="11">
        <f t="shared" si="249"/>
        <v>0.16514285714285715</v>
      </c>
      <c r="R4001">
        <f t="shared" si="250"/>
        <v>82.57</v>
      </c>
      <c r="S4001" s="16">
        <f t="shared" si="248"/>
        <v>41842.828680555554</v>
      </c>
      <c r="T4001">
        <f t="shared" si="251"/>
        <v>2014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8315</v>
      </c>
      <c r="P4002" t="s">
        <v>8316</v>
      </c>
      <c r="Q4002" s="11">
        <f t="shared" si="249"/>
        <v>1.25E-3</v>
      </c>
      <c r="R4002">
        <f t="shared" si="250"/>
        <v>10</v>
      </c>
      <c r="S4002" s="16">
        <f t="shared" si="248"/>
        <v>42437.64534722222</v>
      </c>
      <c r="T4002">
        <f t="shared" si="251"/>
        <v>2016</v>
      </c>
    </row>
    <row r="4003" spans="1:20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8315</v>
      </c>
      <c r="P4003" t="s">
        <v>8316</v>
      </c>
      <c r="Q4003" s="11">
        <f t="shared" si="249"/>
        <v>0.3775</v>
      </c>
      <c r="R4003">
        <f t="shared" si="250"/>
        <v>32.36</v>
      </c>
      <c r="S4003" s="16">
        <f t="shared" si="248"/>
        <v>42775.964212962965</v>
      </c>
      <c r="T4003">
        <f t="shared" si="251"/>
        <v>2017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8315</v>
      </c>
      <c r="P4004" t="s">
        <v>8316</v>
      </c>
      <c r="Q4004" s="11">
        <f t="shared" si="249"/>
        <v>1.84E-2</v>
      </c>
      <c r="R4004">
        <f t="shared" si="250"/>
        <v>5.75</v>
      </c>
      <c r="S4004" s="16">
        <f t="shared" si="248"/>
        <v>41879.043530092589</v>
      </c>
      <c r="T4004">
        <f t="shared" si="251"/>
        <v>2014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8315</v>
      </c>
      <c r="P4005" t="s">
        <v>8316</v>
      </c>
      <c r="Q4005" s="11">
        <f t="shared" si="249"/>
        <v>0.10050000000000001</v>
      </c>
      <c r="R4005">
        <f t="shared" si="250"/>
        <v>100.5</v>
      </c>
      <c r="S4005" s="16">
        <f t="shared" si="248"/>
        <v>42020.587349537032</v>
      </c>
      <c r="T4005">
        <f t="shared" si="251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8315</v>
      </c>
      <c r="P4006" t="s">
        <v>8316</v>
      </c>
      <c r="Q4006" s="11">
        <f t="shared" si="249"/>
        <v>2E-3</v>
      </c>
      <c r="R4006">
        <f t="shared" si="250"/>
        <v>1</v>
      </c>
      <c r="S4006" s="16">
        <f t="shared" si="248"/>
        <v>41890.16269675926</v>
      </c>
      <c r="T4006">
        <f t="shared" si="251"/>
        <v>2014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8315</v>
      </c>
      <c r="P4007" t="s">
        <v>8316</v>
      </c>
      <c r="Q4007" s="11">
        <f t="shared" si="249"/>
        <v>1.3333333333333334E-2</v>
      </c>
      <c r="R4007">
        <f t="shared" si="250"/>
        <v>20</v>
      </c>
      <c r="S4007" s="16">
        <f t="shared" si="248"/>
        <v>41872.807696759257</v>
      </c>
      <c r="T4007">
        <f t="shared" si="251"/>
        <v>2014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8315</v>
      </c>
      <c r="P4008" t="s">
        <v>8316</v>
      </c>
      <c r="Q4008" s="11">
        <f t="shared" si="249"/>
        <v>6.666666666666667E-5</v>
      </c>
      <c r="R4008">
        <f t="shared" si="250"/>
        <v>2</v>
      </c>
      <c r="S4008" s="16">
        <f t="shared" si="248"/>
        <v>42391.772997685184</v>
      </c>
      <c r="T4008">
        <f t="shared" si="251"/>
        <v>2016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8315</v>
      </c>
      <c r="P4009" t="s">
        <v>8316</v>
      </c>
      <c r="Q4009" s="11">
        <f t="shared" si="249"/>
        <v>2.5000000000000001E-3</v>
      </c>
      <c r="R4009">
        <f t="shared" si="250"/>
        <v>5</v>
      </c>
      <c r="S4009" s="16">
        <f t="shared" si="248"/>
        <v>41848.772928240738</v>
      </c>
      <c r="T4009">
        <f t="shared" si="251"/>
        <v>2014</v>
      </c>
    </row>
    <row r="4010" spans="1:20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8315</v>
      </c>
      <c r="P4010" t="s">
        <v>8316</v>
      </c>
      <c r="Q4010" s="11">
        <f t="shared" si="249"/>
        <v>0.06</v>
      </c>
      <c r="R4010">
        <f t="shared" si="250"/>
        <v>15</v>
      </c>
      <c r="S4010" s="16">
        <f t="shared" si="248"/>
        <v>42177.964201388888</v>
      </c>
      <c r="T4010">
        <f t="shared" si="251"/>
        <v>2015</v>
      </c>
    </row>
    <row r="4011" spans="1:20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8315</v>
      </c>
      <c r="P4011" t="s">
        <v>8316</v>
      </c>
      <c r="Q4011" s="11">
        <f t="shared" si="249"/>
        <v>3.8860103626943004E-2</v>
      </c>
      <c r="R4011">
        <f t="shared" si="250"/>
        <v>25</v>
      </c>
      <c r="S4011" s="16">
        <f t="shared" si="248"/>
        <v>41851.700925925928</v>
      </c>
      <c r="T4011">
        <f t="shared" si="251"/>
        <v>2014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8315</v>
      </c>
      <c r="P4012" t="s">
        <v>8316</v>
      </c>
      <c r="Q4012" s="11">
        <f t="shared" si="249"/>
        <v>0.24194444444444443</v>
      </c>
      <c r="R4012">
        <f t="shared" si="250"/>
        <v>45.84</v>
      </c>
      <c r="S4012" s="16">
        <f t="shared" si="248"/>
        <v>41921.770439814813</v>
      </c>
      <c r="T4012">
        <f t="shared" si="251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8315</v>
      </c>
      <c r="P4013" t="s">
        <v>8316</v>
      </c>
      <c r="Q4013" s="11">
        <f t="shared" si="249"/>
        <v>7.5999999999999998E-2</v>
      </c>
      <c r="R4013">
        <f t="shared" si="250"/>
        <v>4.75</v>
      </c>
      <c r="S4013" s="16">
        <f t="shared" si="248"/>
        <v>42002.54488425926</v>
      </c>
      <c r="T4013">
        <f t="shared" si="251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8315</v>
      </c>
      <c r="P4014" t="s">
        <v>8316</v>
      </c>
      <c r="Q4014" s="11">
        <f t="shared" si="249"/>
        <v>0</v>
      </c>
      <c r="R4014">
        <f t="shared" si="250"/>
        <v>0</v>
      </c>
      <c r="S4014" s="16">
        <f t="shared" si="248"/>
        <v>42096.544548611113</v>
      </c>
      <c r="T4014">
        <f t="shared" si="251"/>
        <v>2015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8315</v>
      </c>
      <c r="P4015" t="s">
        <v>8316</v>
      </c>
      <c r="Q4015" s="11">
        <f t="shared" si="249"/>
        <v>1.2999999999999999E-2</v>
      </c>
      <c r="R4015">
        <f t="shared" si="250"/>
        <v>13</v>
      </c>
      <c r="S4015" s="16">
        <f t="shared" si="248"/>
        <v>42021.301192129627</v>
      </c>
      <c r="T4015">
        <f t="shared" si="251"/>
        <v>2015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8315</v>
      </c>
      <c r="P4016" t="s">
        <v>8316</v>
      </c>
      <c r="Q4016" s="11">
        <f t="shared" si="249"/>
        <v>0</v>
      </c>
      <c r="R4016">
        <f t="shared" si="250"/>
        <v>0</v>
      </c>
      <c r="S4016" s="16">
        <f t="shared" si="248"/>
        <v>42419.246168981481</v>
      </c>
      <c r="T4016">
        <f t="shared" si="251"/>
        <v>2016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8315</v>
      </c>
      <c r="P4017" t="s">
        <v>8316</v>
      </c>
      <c r="Q4017" s="11">
        <f t="shared" si="249"/>
        <v>1.4285714285714287E-4</v>
      </c>
      <c r="R4017">
        <f t="shared" si="250"/>
        <v>1</v>
      </c>
      <c r="S4017" s="16">
        <f t="shared" si="248"/>
        <v>42174.780821759254</v>
      </c>
      <c r="T4017">
        <f t="shared" si="251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8315</v>
      </c>
      <c r="P4018" t="s">
        <v>8316</v>
      </c>
      <c r="Q4018" s="11">
        <f t="shared" si="249"/>
        <v>0.14000000000000001</v>
      </c>
      <c r="R4018">
        <f t="shared" si="250"/>
        <v>10</v>
      </c>
      <c r="S4018" s="16">
        <f t="shared" si="248"/>
        <v>41869.872685185182</v>
      </c>
      <c r="T4018">
        <f t="shared" si="251"/>
        <v>2014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8315</v>
      </c>
      <c r="P4019" t="s">
        <v>8316</v>
      </c>
      <c r="Q4019" s="11">
        <f t="shared" si="249"/>
        <v>1.0500000000000001E-2</v>
      </c>
      <c r="R4019">
        <f t="shared" si="250"/>
        <v>52.5</v>
      </c>
      <c r="S4019" s="16">
        <f t="shared" si="248"/>
        <v>41856.672152777777</v>
      </c>
      <c r="T4019">
        <f t="shared" si="251"/>
        <v>2014</v>
      </c>
    </row>
    <row r="4020" spans="1:20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8315</v>
      </c>
      <c r="P4020" t="s">
        <v>8316</v>
      </c>
      <c r="Q4020" s="11">
        <f t="shared" si="249"/>
        <v>8.666666666666667E-2</v>
      </c>
      <c r="R4020">
        <f t="shared" si="250"/>
        <v>32.5</v>
      </c>
      <c r="S4020" s="16">
        <f t="shared" si="248"/>
        <v>42620.91097222222</v>
      </c>
      <c r="T4020">
        <f t="shared" si="251"/>
        <v>2016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8315</v>
      </c>
      <c r="P4021" t="s">
        <v>8316</v>
      </c>
      <c r="Q4021" s="11">
        <f t="shared" si="249"/>
        <v>8.2857142857142851E-3</v>
      </c>
      <c r="R4021">
        <f t="shared" si="250"/>
        <v>7.25</v>
      </c>
      <c r="S4021" s="16">
        <f t="shared" si="248"/>
        <v>42417.675879629634</v>
      </c>
      <c r="T4021">
        <f t="shared" si="251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8315</v>
      </c>
      <c r="P4022" t="s">
        <v>8316</v>
      </c>
      <c r="Q4022" s="11">
        <f t="shared" si="249"/>
        <v>0.16666666666666666</v>
      </c>
      <c r="R4022">
        <f t="shared" si="250"/>
        <v>33.33</v>
      </c>
      <c r="S4022" s="16">
        <f t="shared" si="248"/>
        <v>42057.190960648149</v>
      </c>
      <c r="T4022">
        <f t="shared" si="251"/>
        <v>2015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8315</v>
      </c>
      <c r="P4023" t="s">
        <v>8316</v>
      </c>
      <c r="Q4023" s="11">
        <f t="shared" si="249"/>
        <v>8.3333333333333332E-3</v>
      </c>
      <c r="R4023">
        <f t="shared" si="250"/>
        <v>62.5</v>
      </c>
      <c r="S4023" s="16">
        <f t="shared" si="248"/>
        <v>41878.911550925928</v>
      </c>
      <c r="T4023">
        <f t="shared" si="251"/>
        <v>2014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8315</v>
      </c>
      <c r="P4024" t="s">
        <v>8316</v>
      </c>
      <c r="Q4024" s="11">
        <f t="shared" si="249"/>
        <v>0.69561111111111107</v>
      </c>
      <c r="R4024">
        <f t="shared" si="250"/>
        <v>63.56</v>
      </c>
      <c r="S4024" s="16">
        <f t="shared" si="248"/>
        <v>41990.584108796291</v>
      </c>
      <c r="T4024">
        <f t="shared" si="251"/>
        <v>2014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8315</v>
      </c>
      <c r="P4025" t="s">
        <v>8316</v>
      </c>
      <c r="Q4025" s="11">
        <f t="shared" si="249"/>
        <v>0</v>
      </c>
      <c r="R4025">
        <f t="shared" si="250"/>
        <v>0</v>
      </c>
      <c r="S4025" s="16">
        <f t="shared" si="248"/>
        <v>42408.999571759254</v>
      </c>
      <c r="T4025">
        <f t="shared" si="251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8315</v>
      </c>
      <c r="P4026" t="s">
        <v>8316</v>
      </c>
      <c r="Q4026" s="11">
        <f t="shared" si="249"/>
        <v>1.2500000000000001E-2</v>
      </c>
      <c r="R4026">
        <f t="shared" si="250"/>
        <v>10</v>
      </c>
      <c r="S4026" s="16">
        <f t="shared" si="248"/>
        <v>42217.670104166667</v>
      </c>
      <c r="T4026">
        <f t="shared" si="251"/>
        <v>2015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8315</v>
      </c>
      <c r="P4027" t="s">
        <v>8316</v>
      </c>
      <c r="Q4027" s="11">
        <f t="shared" si="249"/>
        <v>0.05</v>
      </c>
      <c r="R4027">
        <f t="shared" si="250"/>
        <v>62.5</v>
      </c>
      <c r="S4027" s="16">
        <f t="shared" si="248"/>
        <v>42151.237685185188</v>
      </c>
      <c r="T4027">
        <f t="shared" si="251"/>
        <v>2015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8315</v>
      </c>
      <c r="P4028" t="s">
        <v>8316</v>
      </c>
      <c r="Q4028" s="11">
        <f t="shared" si="249"/>
        <v>0</v>
      </c>
      <c r="R4028">
        <f t="shared" si="250"/>
        <v>0</v>
      </c>
      <c r="S4028" s="16">
        <f t="shared" si="248"/>
        <v>42282.655543981484</v>
      </c>
      <c r="T4028">
        <f t="shared" si="251"/>
        <v>2015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8315</v>
      </c>
      <c r="P4029" t="s">
        <v>8316</v>
      </c>
      <c r="Q4029" s="11">
        <f t="shared" si="249"/>
        <v>7.166666666666667E-2</v>
      </c>
      <c r="R4029">
        <f t="shared" si="250"/>
        <v>30.71</v>
      </c>
      <c r="S4029" s="16">
        <f t="shared" si="248"/>
        <v>42768.97084490741</v>
      </c>
      <c r="T4029">
        <f t="shared" si="251"/>
        <v>2017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8315</v>
      </c>
      <c r="P4030" t="s">
        <v>8316</v>
      </c>
      <c r="Q4030" s="11">
        <f t="shared" si="249"/>
        <v>0.28050000000000003</v>
      </c>
      <c r="R4030">
        <f t="shared" si="250"/>
        <v>51</v>
      </c>
      <c r="S4030" s="16">
        <f t="shared" si="248"/>
        <v>41765.938657407409</v>
      </c>
      <c r="T4030">
        <f t="shared" si="251"/>
        <v>2014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8315</v>
      </c>
      <c r="P4031" t="s">
        <v>8316</v>
      </c>
      <c r="Q4031" s="11">
        <f t="shared" si="249"/>
        <v>0</v>
      </c>
      <c r="R4031">
        <f t="shared" si="250"/>
        <v>0</v>
      </c>
      <c r="S4031" s="16">
        <f t="shared" si="248"/>
        <v>42322.025115740747</v>
      </c>
      <c r="T4031">
        <f t="shared" si="251"/>
        <v>2015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8315</v>
      </c>
      <c r="P4032" t="s">
        <v>8316</v>
      </c>
      <c r="Q4032" s="11">
        <f t="shared" si="249"/>
        <v>0.16</v>
      </c>
      <c r="R4032">
        <f t="shared" si="250"/>
        <v>66.67</v>
      </c>
      <c r="S4032" s="16">
        <f t="shared" si="248"/>
        <v>42374.655081018514</v>
      </c>
      <c r="T4032">
        <f t="shared" si="251"/>
        <v>2016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8315</v>
      </c>
      <c r="P4033" t="s">
        <v>8316</v>
      </c>
      <c r="Q4033" s="11">
        <f t="shared" si="249"/>
        <v>0</v>
      </c>
      <c r="R4033">
        <f t="shared" si="250"/>
        <v>0</v>
      </c>
      <c r="S4033" s="16">
        <f t="shared" si="248"/>
        <v>41941.585231481484</v>
      </c>
      <c r="T4033">
        <f t="shared" si="251"/>
        <v>2014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8315</v>
      </c>
      <c r="P4034" t="s">
        <v>8316</v>
      </c>
      <c r="Q4034" s="11">
        <f t="shared" si="249"/>
        <v>6.8287037037037035E-2</v>
      </c>
      <c r="R4034">
        <f t="shared" si="250"/>
        <v>59</v>
      </c>
      <c r="S4034" s="16">
        <f t="shared" ref="S4034:S4097" si="252">(((J4034/60)/60)/24)+DATE(1970,1,1)</f>
        <v>42293.809212962966</v>
      </c>
      <c r="T4034">
        <f t="shared" si="251"/>
        <v>2015</v>
      </c>
    </row>
    <row r="4035" spans="1:20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8315</v>
      </c>
      <c r="P4035" t="s">
        <v>8316</v>
      </c>
      <c r="Q4035" s="11">
        <f t="shared" ref="Q4035:Q4098" si="253">E4035/D4035</f>
        <v>0.25698702928870293</v>
      </c>
      <c r="R4035">
        <f t="shared" ref="R4035:R4098" si="254">IFERROR(ROUND(E4035/L4035,2),0)</f>
        <v>65.34</v>
      </c>
      <c r="S4035" s="16">
        <f t="shared" si="252"/>
        <v>42614.268796296295</v>
      </c>
      <c r="T4035">
        <f t="shared" ref="T4035:T4098" si="255">YEAR(S4035)</f>
        <v>2016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8315</v>
      </c>
      <c r="P4036" t="s">
        <v>8316</v>
      </c>
      <c r="Q4036" s="11">
        <f t="shared" si="253"/>
        <v>1.4814814814814815E-2</v>
      </c>
      <c r="R4036">
        <f t="shared" si="254"/>
        <v>100</v>
      </c>
      <c r="S4036" s="16">
        <f t="shared" si="252"/>
        <v>42067.947337962964</v>
      </c>
      <c r="T4036">
        <f t="shared" si="255"/>
        <v>2015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8315</v>
      </c>
      <c r="P4037" t="s">
        <v>8316</v>
      </c>
      <c r="Q4037" s="11">
        <f t="shared" si="253"/>
        <v>0.36849999999999999</v>
      </c>
      <c r="R4037">
        <f t="shared" si="254"/>
        <v>147.4</v>
      </c>
      <c r="S4037" s="16">
        <f t="shared" si="252"/>
        <v>41903.882951388885</v>
      </c>
      <c r="T4037">
        <f t="shared" si="255"/>
        <v>2014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8315</v>
      </c>
      <c r="P4038" t="s">
        <v>8316</v>
      </c>
      <c r="Q4038" s="11">
        <f t="shared" si="253"/>
        <v>0.47049999999999997</v>
      </c>
      <c r="R4038">
        <f t="shared" si="254"/>
        <v>166.06</v>
      </c>
      <c r="S4038" s="16">
        <f t="shared" si="252"/>
        <v>41804.937083333331</v>
      </c>
      <c r="T4038">
        <f t="shared" si="255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8315</v>
      </c>
      <c r="P4039" t="s">
        <v>8316</v>
      </c>
      <c r="Q4039" s="11">
        <f t="shared" si="253"/>
        <v>0.11428571428571428</v>
      </c>
      <c r="R4039">
        <f t="shared" si="254"/>
        <v>40</v>
      </c>
      <c r="S4039" s="16">
        <f t="shared" si="252"/>
        <v>42497.070775462969</v>
      </c>
      <c r="T4039">
        <f t="shared" si="255"/>
        <v>2016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8315</v>
      </c>
      <c r="P4040" t="s">
        <v>8316</v>
      </c>
      <c r="Q4040" s="11">
        <f t="shared" si="253"/>
        <v>0.12039999999999999</v>
      </c>
      <c r="R4040">
        <f t="shared" si="254"/>
        <v>75.25</v>
      </c>
      <c r="S4040" s="16">
        <f t="shared" si="252"/>
        <v>41869.798726851855</v>
      </c>
      <c r="T4040">
        <f t="shared" si="255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8315</v>
      </c>
      <c r="P4041" t="s">
        <v>8316</v>
      </c>
      <c r="Q4041" s="11">
        <f t="shared" si="253"/>
        <v>0.6</v>
      </c>
      <c r="R4041">
        <f t="shared" si="254"/>
        <v>60</v>
      </c>
      <c r="S4041" s="16">
        <f t="shared" si="252"/>
        <v>42305.670914351853</v>
      </c>
      <c r="T4041">
        <f t="shared" si="255"/>
        <v>2015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8315</v>
      </c>
      <c r="P4042" t="s">
        <v>8316</v>
      </c>
      <c r="Q4042" s="11">
        <f t="shared" si="253"/>
        <v>0.3125</v>
      </c>
      <c r="R4042">
        <f t="shared" si="254"/>
        <v>1250</v>
      </c>
      <c r="S4042" s="16">
        <f t="shared" si="252"/>
        <v>42144.231527777782</v>
      </c>
      <c r="T4042">
        <f t="shared" si="255"/>
        <v>2015</v>
      </c>
    </row>
    <row r="4043" spans="1:20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8315</v>
      </c>
      <c r="P4043" t="s">
        <v>8316</v>
      </c>
      <c r="Q4043" s="11">
        <f t="shared" si="253"/>
        <v>4.1999999999999997E-3</v>
      </c>
      <c r="R4043">
        <f t="shared" si="254"/>
        <v>10.5</v>
      </c>
      <c r="S4043" s="16">
        <f t="shared" si="252"/>
        <v>42559.474004629628</v>
      </c>
      <c r="T4043">
        <f t="shared" si="255"/>
        <v>2016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8315</v>
      </c>
      <c r="P4044" t="s">
        <v>8316</v>
      </c>
      <c r="Q4044" s="11">
        <f t="shared" si="253"/>
        <v>2.0999999999999999E-3</v>
      </c>
      <c r="R4044">
        <f t="shared" si="254"/>
        <v>7</v>
      </c>
      <c r="S4044" s="16">
        <f t="shared" si="252"/>
        <v>41995.084074074075</v>
      </c>
      <c r="T4044">
        <f t="shared" si="255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8315</v>
      </c>
      <c r="P4045" t="s">
        <v>8316</v>
      </c>
      <c r="Q4045" s="11">
        <f t="shared" si="253"/>
        <v>0</v>
      </c>
      <c r="R4045">
        <f t="shared" si="254"/>
        <v>0</v>
      </c>
      <c r="S4045" s="16">
        <f t="shared" si="252"/>
        <v>41948.957465277781</v>
      </c>
      <c r="T4045">
        <f t="shared" si="255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8315</v>
      </c>
      <c r="P4046" t="s">
        <v>8316</v>
      </c>
      <c r="Q4046" s="11">
        <f t="shared" si="253"/>
        <v>0.375</v>
      </c>
      <c r="R4046">
        <f t="shared" si="254"/>
        <v>56.25</v>
      </c>
      <c r="S4046" s="16">
        <f t="shared" si="252"/>
        <v>42074.219699074078</v>
      </c>
      <c r="T4046">
        <f t="shared" si="255"/>
        <v>2015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8315</v>
      </c>
      <c r="P4047" t="s">
        <v>8316</v>
      </c>
      <c r="Q4047" s="11">
        <f t="shared" si="253"/>
        <v>2.0000000000000001E-4</v>
      </c>
      <c r="R4047">
        <f t="shared" si="254"/>
        <v>1</v>
      </c>
      <c r="S4047" s="16">
        <f t="shared" si="252"/>
        <v>41842.201261574075</v>
      </c>
      <c r="T4047">
        <f t="shared" si="255"/>
        <v>2014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8315</v>
      </c>
      <c r="P4048" t="s">
        <v>8316</v>
      </c>
      <c r="Q4048" s="11">
        <f t="shared" si="253"/>
        <v>8.2142857142857142E-2</v>
      </c>
      <c r="R4048">
        <f t="shared" si="254"/>
        <v>38.33</v>
      </c>
      <c r="S4048" s="16">
        <f t="shared" si="252"/>
        <v>41904.650578703702</v>
      </c>
      <c r="T4048">
        <f t="shared" si="255"/>
        <v>2014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8315</v>
      </c>
      <c r="P4049" t="s">
        <v>8316</v>
      </c>
      <c r="Q4049" s="11">
        <f t="shared" si="253"/>
        <v>2.1999999999999999E-2</v>
      </c>
      <c r="R4049">
        <f t="shared" si="254"/>
        <v>27.5</v>
      </c>
      <c r="S4049" s="16">
        <f t="shared" si="252"/>
        <v>41991.022488425922</v>
      </c>
      <c r="T4049">
        <f t="shared" si="255"/>
        <v>2014</v>
      </c>
    </row>
    <row r="4050" spans="1:20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8315</v>
      </c>
      <c r="P4050" t="s">
        <v>8316</v>
      </c>
      <c r="Q4050" s="11">
        <f t="shared" si="253"/>
        <v>0.17652941176470588</v>
      </c>
      <c r="R4050">
        <f t="shared" si="254"/>
        <v>32.979999999999997</v>
      </c>
      <c r="S4050" s="16">
        <f t="shared" si="252"/>
        <v>42436.509108796294</v>
      </c>
      <c r="T4050">
        <f t="shared" si="255"/>
        <v>2016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8315</v>
      </c>
      <c r="P4051" t="s">
        <v>8316</v>
      </c>
      <c r="Q4051" s="11">
        <f t="shared" si="253"/>
        <v>8.0000000000000004E-4</v>
      </c>
      <c r="R4051">
        <f t="shared" si="254"/>
        <v>16</v>
      </c>
      <c r="S4051" s="16">
        <f t="shared" si="252"/>
        <v>42169.958506944444</v>
      </c>
      <c r="T4051">
        <f t="shared" si="255"/>
        <v>2015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8315</v>
      </c>
      <c r="P4052" t="s">
        <v>8316</v>
      </c>
      <c r="Q4052" s="11">
        <f t="shared" si="253"/>
        <v>6.6666666666666664E-4</v>
      </c>
      <c r="R4052">
        <f t="shared" si="254"/>
        <v>1</v>
      </c>
      <c r="S4052" s="16">
        <f t="shared" si="252"/>
        <v>41905.636469907404</v>
      </c>
      <c r="T4052">
        <f t="shared" si="255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8315</v>
      </c>
      <c r="P4053" t="s">
        <v>8316</v>
      </c>
      <c r="Q4053" s="11">
        <f t="shared" si="253"/>
        <v>0</v>
      </c>
      <c r="R4053">
        <f t="shared" si="254"/>
        <v>0</v>
      </c>
      <c r="S4053" s="16">
        <f t="shared" si="252"/>
        <v>41761.810150462967</v>
      </c>
      <c r="T4053">
        <f t="shared" si="255"/>
        <v>2014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8315</v>
      </c>
      <c r="P4054" t="s">
        <v>8316</v>
      </c>
      <c r="Q4054" s="11">
        <f t="shared" si="253"/>
        <v>0.37533333333333335</v>
      </c>
      <c r="R4054">
        <f t="shared" si="254"/>
        <v>86.62</v>
      </c>
      <c r="S4054" s="16">
        <f t="shared" si="252"/>
        <v>41865.878657407404</v>
      </c>
      <c r="T4054">
        <f t="shared" si="255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8315</v>
      </c>
      <c r="P4055" t="s">
        <v>8316</v>
      </c>
      <c r="Q4055" s="11">
        <f t="shared" si="253"/>
        <v>0.22</v>
      </c>
      <c r="R4055">
        <f t="shared" si="254"/>
        <v>55</v>
      </c>
      <c r="S4055" s="16">
        <f t="shared" si="252"/>
        <v>41928.690138888887</v>
      </c>
      <c r="T4055">
        <f t="shared" si="255"/>
        <v>2014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8315</v>
      </c>
      <c r="P4056" t="s">
        <v>8316</v>
      </c>
      <c r="Q4056" s="11">
        <f t="shared" si="253"/>
        <v>0</v>
      </c>
      <c r="R4056">
        <f t="shared" si="254"/>
        <v>0</v>
      </c>
      <c r="S4056" s="16">
        <f t="shared" si="252"/>
        <v>42613.841261574074</v>
      </c>
      <c r="T4056">
        <f t="shared" si="255"/>
        <v>2016</v>
      </c>
    </row>
    <row r="4057" spans="1:20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8315</v>
      </c>
      <c r="P4057" t="s">
        <v>8316</v>
      </c>
      <c r="Q4057" s="11">
        <f t="shared" si="253"/>
        <v>0.1762</v>
      </c>
      <c r="R4057">
        <f t="shared" si="254"/>
        <v>41.95</v>
      </c>
      <c r="S4057" s="16">
        <f t="shared" si="252"/>
        <v>41779.648506944446</v>
      </c>
      <c r="T4057">
        <f t="shared" si="255"/>
        <v>2014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8315</v>
      </c>
      <c r="P4058" t="s">
        <v>8316</v>
      </c>
      <c r="Q4058" s="11">
        <f t="shared" si="253"/>
        <v>0.53</v>
      </c>
      <c r="R4058">
        <f t="shared" si="254"/>
        <v>88.33</v>
      </c>
      <c r="S4058" s="16">
        <f t="shared" si="252"/>
        <v>42534.933321759265</v>
      </c>
      <c r="T4058">
        <f t="shared" si="255"/>
        <v>2016</v>
      </c>
    </row>
    <row r="4059" spans="1:20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8315</v>
      </c>
      <c r="P4059" t="s">
        <v>8316</v>
      </c>
      <c r="Q4059" s="11">
        <f t="shared" si="253"/>
        <v>0.22142857142857142</v>
      </c>
      <c r="R4059">
        <f t="shared" si="254"/>
        <v>129.16999999999999</v>
      </c>
      <c r="S4059" s="16">
        <f t="shared" si="252"/>
        <v>42310.968518518523</v>
      </c>
      <c r="T4059">
        <f t="shared" si="255"/>
        <v>2015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8315</v>
      </c>
      <c r="P4060" t="s">
        <v>8316</v>
      </c>
      <c r="Q4060" s="11">
        <f t="shared" si="253"/>
        <v>2.5333333333333333E-2</v>
      </c>
      <c r="R4060">
        <f t="shared" si="254"/>
        <v>23.75</v>
      </c>
      <c r="S4060" s="16">
        <f t="shared" si="252"/>
        <v>42446.060694444444</v>
      </c>
      <c r="T4060">
        <f t="shared" si="255"/>
        <v>2016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8315</v>
      </c>
      <c r="P4061" t="s">
        <v>8316</v>
      </c>
      <c r="Q4061" s="11">
        <f t="shared" si="253"/>
        <v>2.5000000000000001E-2</v>
      </c>
      <c r="R4061">
        <f t="shared" si="254"/>
        <v>35.71</v>
      </c>
      <c r="S4061" s="16">
        <f t="shared" si="252"/>
        <v>41866.640648148146</v>
      </c>
      <c r="T4061">
        <f t="shared" si="255"/>
        <v>2014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8315</v>
      </c>
      <c r="P4062" t="s">
        <v>8316</v>
      </c>
      <c r="Q4062" s="11">
        <f t="shared" si="253"/>
        <v>2.8500000000000001E-2</v>
      </c>
      <c r="R4062">
        <f t="shared" si="254"/>
        <v>57</v>
      </c>
      <c r="S4062" s="16">
        <f t="shared" si="252"/>
        <v>41779.695092592592</v>
      </c>
      <c r="T4062">
        <f t="shared" si="255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8315</v>
      </c>
      <c r="P4063" t="s">
        <v>8316</v>
      </c>
      <c r="Q4063" s="11">
        <f t="shared" si="253"/>
        <v>0</v>
      </c>
      <c r="R4063">
        <f t="shared" si="254"/>
        <v>0</v>
      </c>
      <c r="S4063" s="16">
        <f t="shared" si="252"/>
        <v>42421.141469907408</v>
      </c>
      <c r="T4063">
        <f t="shared" si="255"/>
        <v>2016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8315</v>
      </c>
      <c r="P4064" t="s">
        <v>8316</v>
      </c>
      <c r="Q4064" s="11">
        <f t="shared" si="253"/>
        <v>2.4500000000000001E-2</v>
      </c>
      <c r="R4064">
        <f t="shared" si="254"/>
        <v>163.33000000000001</v>
      </c>
      <c r="S4064" s="16">
        <f t="shared" si="252"/>
        <v>42523.739212962959</v>
      </c>
      <c r="T4064">
        <f t="shared" si="255"/>
        <v>2016</v>
      </c>
    </row>
    <row r="4065" spans="1:20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8315</v>
      </c>
      <c r="P4065" t="s">
        <v>8316</v>
      </c>
      <c r="Q4065" s="11">
        <f t="shared" si="253"/>
        <v>1.4210526315789474E-2</v>
      </c>
      <c r="R4065">
        <f t="shared" si="254"/>
        <v>15</v>
      </c>
      <c r="S4065" s="16">
        <f t="shared" si="252"/>
        <v>41787.681527777779</v>
      </c>
      <c r="T4065">
        <f t="shared" si="255"/>
        <v>2014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8315</v>
      </c>
      <c r="P4066" t="s">
        <v>8316</v>
      </c>
      <c r="Q4066" s="11">
        <f t="shared" si="253"/>
        <v>0.1925</v>
      </c>
      <c r="R4066">
        <f t="shared" si="254"/>
        <v>64.17</v>
      </c>
      <c r="S4066" s="16">
        <f t="shared" si="252"/>
        <v>42093.588263888887</v>
      </c>
      <c r="T4066">
        <f t="shared" si="255"/>
        <v>2015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8315</v>
      </c>
      <c r="P4067" t="s">
        <v>8316</v>
      </c>
      <c r="Q4067" s="11">
        <f t="shared" si="253"/>
        <v>6.7499999999999999E-3</v>
      </c>
      <c r="R4067">
        <f t="shared" si="254"/>
        <v>6.75</v>
      </c>
      <c r="S4067" s="16">
        <f t="shared" si="252"/>
        <v>41833.951516203706</v>
      </c>
      <c r="T4067">
        <f t="shared" si="255"/>
        <v>2014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8315</v>
      </c>
      <c r="P4068" t="s">
        <v>8316</v>
      </c>
      <c r="Q4068" s="11">
        <f t="shared" si="253"/>
        <v>1.6666666666666668E-3</v>
      </c>
      <c r="R4068">
        <f t="shared" si="254"/>
        <v>25</v>
      </c>
      <c r="S4068" s="16">
        <f t="shared" si="252"/>
        <v>42479.039212962962</v>
      </c>
      <c r="T4068">
        <f t="shared" si="255"/>
        <v>2016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8315</v>
      </c>
      <c r="P4069" t="s">
        <v>8316</v>
      </c>
      <c r="Q4069" s="11">
        <f t="shared" si="253"/>
        <v>0.60899999999999999</v>
      </c>
      <c r="R4069">
        <f t="shared" si="254"/>
        <v>179.12</v>
      </c>
      <c r="S4069" s="16">
        <f t="shared" si="252"/>
        <v>42235.117476851854</v>
      </c>
      <c r="T4069">
        <f t="shared" si="255"/>
        <v>2015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8315</v>
      </c>
      <c r="P4070" t="s">
        <v>8316</v>
      </c>
      <c r="Q4070" s="11">
        <f t="shared" si="253"/>
        <v>0.01</v>
      </c>
      <c r="R4070">
        <f t="shared" si="254"/>
        <v>34.950000000000003</v>
      </c>
      <c r="S4070" s="16">
        <f t="shared" si="252"/>
        <v>42718.963599537034</v>
      </c>
      <c r="T4070">
        <f t="shared" si="255"/>
        <v>2016</v>
      </c>
    </row>
    <row r="4071" spans="1:20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8315</v>
      </c>
      <c r="P4071" t="s">
        <v>8316</v>
      </c>
      <c r="Q4071" s="11">
        <f t="shared" si="253"/>
        <v>0.34399999999999997</v>
      </c>
      <c r="R4071">
        <f t="shared" si="254"/>
        <v>33.08</v>
      </c>
      <c r="S4071" s="16">
        <f t="shared" si="252"/>
        <v>42022.661527777775</v>
      </c>
      <c r="T4071">
        <f t="shared" si="255"/>
        <v>2015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8315</v>
      </c>
      <c r="P4072" t="s">
        <v>8316</v>
      </c>
      <c r="Q4072" s="11">
        <f t="shared" si="253"/>
        <v>0.16500000000000001</v>
      </c>
      <c r="R4072">
        <f t="shared" si="254"/>
        <v>27.5</v>
      </c>
      <c r="S4072" s="16">
        <f t="shared" si="252"/>
        <v>42031.666898148149</v>
      </c>
      <c r="T4072">
        <f t="shared" si="255"/>
        <v>2015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8315</v>
      </c>
      <c r="P4073" t="s">
        <v>8316</v>
      </c>
      <c r="Q4073" s="11">
        <f t="shared" si="253"/>
        <v>0</v>
      </c>
      <c r="R4073">
        <f t="shared" si="254"/>
        <v>0</v>
      </c>
      <c r="S4073" s="16">
        <f t="shared" si="252"/>
        <v>42700.804756944446</v>
      </c>
      <c r="T4073">
        <f t="shared" si="255"/>
        <v>2016</v>
      </c>
    </row>
    <row r="4074" spans="1:20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8315</v>
      </c>
      <c r="P4074" t="s">
        <v>8316</v>
      </c>
      <c r="Q4074" s="11">
        <f t="shared" si="253"/>
        <v>4.0000000000000001E-3</v>
      </c>
      <c r="R4074">
        <f t="shared" si="254"/>
        <v>2</v>
      </c>
      <c r="S4074" s="16">
        <f t="shared" si="252"/>
        <v>41812.77443287037</v>
      </c>
      <c r="T4074">
        <f t="shared" si="255"/>
        <v>2014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8315</v>
      </c>
      <c r="P4075" t="s">
        <v>8316</v>
      </c>
      <c r="Q4075" s="11">
        <f t="shared" si="253"/>
        <v>1.0571428571428572E-2</v>
      </c>
      <c r="R4075">
        <f t="shared" si="254"/>
        <v>18.5</v>
      </c>
      <c r="S4075" s="16">
        <f t="shared" si="252"/>
        <v>42078.34520833334</v>
      </c>
      <c r="T4075">
        <f t="shared" si="255"/>
        <v>2015</v>
      </c>
    </row>
    <row r="4076" spans="1:20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8315</v>
      </c>
      <c r="P4076" t="s">
        <v>8316</v>
      </c>
      <c r="Q4076" s="11">
        <f t="shared" si="253"/>
        <v>0.26727272727272727</v>
      </c>
      <c r="R4076">
        <f t="shared" si="254"/>
        <v>35</v>
      </c>
      <c r="S4076" s="16">
        <f t="shared" si="252"/>
        <v>42283.552951388891</v>
      </c>
      <c r="T4076">
        <f t="shared" si="255"/>
        <v>2015</v>
      </c>
    </row>
    <row r="4077" spans="1:20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8315</v>
      </c>
      <c r="P4077" t="s">
        <v>8316</v>
      </c>
      <c r="Q4077" s="11">
        <f t="shared" si="253"/>
        <v>0.28799999999999998</v>
      </c>
      <c r="R4077">
        <f t="shared" si="254"/>
        <v>44.31</v>
      </c>
      <c r="S4077" s="16">
        <f t="shared" si="252"/>
        <v>41779.045937499999</v>
      </c>
      <c r="T4077">
        <f t="shared" si="255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8315</v>
      </c>
      <c r="P4078" t="s">
        <v>8316</v>
      </c>
      <c r="Q4078" s="11">
        <f t="shared" si="253"/>
        <v>0</v>
      </c>
      <c r="R4078">
        <f t="shared" si="254"/>
        <v>0</v>
      </c>
      <c r="S4078" s="16">
        <f t="shared" si="252"/>
        <v>41905.795706018522</v>
      </c>
      <c r="T4078">
        <f t="shared" si="255"/>
        <v>2014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8315</v>
      </c>
      <c r="P4079" t="s">
        <v>8316</v>
      </c>
      <c r="Q4079" s="11">
        <f t="shared" si="253"/>
        <v>8.8999999999999996E-2</v>
      </c>
      <c r="R4079">
        <f t="shared" si="254"/>
        <v>222.5</v>
      </c>
      <c r="S4079" s="16">
        <f t="shared" si="252"/>
        <v>42695.7105787037</v>
      </c>
      <c r="T4079">
        <f t="shared" si="255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8315</v>
      </c>
      <c r="P4080" t="s">
        <v>8316</v>
      </c>
      <c r="Q4080" s="11">
        <f t="shared" si="253"/>
        <v>0</v>
      </c>
      <c r="R4080">
        <f t="shared" si="254"/>
        <v>0</v>
      </c>
      <c r="S4080" s="16">
        <f t="shared" si="252"/>
        <v>42732.787523148145</v>
      </c>
      <c r="T4080">
        <f t="shared" si="255"/>
        <v>2016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8315</v>
      </c>
      <c r="P4081" t="s">
        <v>8316</v>
      </c>
      <c r="Q4081" s="11">
        <f t="shared" si="253"/>
        <v>1.6666666666666668E-3</v>
      </c>
      <c r="R4081">
        <f t="shared" si="254"/>
        <v>5</v>
      </c>
      <c r="S4081" s="16">
        <f t="shared" si="252"/>
        <v>42510.938900462963</v>
      </c>
      <c r="T4081">
        <f t="shared" si="255"/>
        <v>2016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8315</v>
      </c>
      <c r="P4082" t="s">
        <v>8316</v>
      </c>
      <c r="Q4082" s="11">
        <f t="shared" si="253"/>
        <v>0</v>
      </c>
      <c r="R4082">
        <f t="shared" si="254"/>
        <v>0</v>
      </c>
      <c r="S4082" s="16">
        <f t="shared" si="252"/>
        <v>42511.698101851856</v>
      </c>
      <c r="T4082">
        <f t="shared" si="255"/>
        <v>2016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8315</v>
      </c>
      <c r="P4083" t="s">
        <v>8316</v>
      </c>
      <c r="Q4083" s="11">
        <f t="shared" si="253"/>
        <v>0.15737410071942445</v>
      </c>
      <c r="R4083">
        <f t="shared" si="254"/>
        <v>29.17</v>
      </c>
      <c r="S4083" s="16">
        <f t="shared" si="252"/>
        <v>42041.581307870365</v>
      </c>
      <c r="T4083">
        <f t="shared" si="255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8315</v>
      </c>
      <c r="P4084" t="s">
        <v>8316</v>
      </c>
      <c r="Q4084" s="11">
        <f t="shared" si="253"/>
        <v>0.02</v>
      </c>
      <c r="R4084">
        <f t="shared" si="254"/>
        <v>1.5</v>
      </c>
      <c r="S4084" s="16">
        <f t="shared" si="252"/>
        <v>42307.189270833333</v>
      </c>
      <c r="T4084">
        <f t="shared" si="255"/>
        <v>2015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8315</v>
      </c>
      <c r="P4085" t="s">
        <v>8316</v>
      </c>
      <c r="Q4085" s="11">
        <f t="shared" si="253"/>
        <v>0.21685714285714286</v>
      </c>
      <c r="R4085">
        <f t="shared" si="254"/>
        <v>126.5</v>
      </c>
      <c r="S4085" s="16">
        <f t="shared" si="252"/>
        <v>42353.761759259258</v>
      </c>
      <c r="T4085">
        <f t="shared" si="255"/>
        <v>2015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8315</v>
      </c>
      <c r="P4086" t="s">
        <v>8316</v>
      </c>
      <c r="Q4086" s="11">
        <f t="shared" si="253"/>
        <v>3.3333333333333335E-3</v>
      </c>
      <c r="R4086">
        <f t="shared" si="254"/>
        <v>10</v>
      </c>
      <c r="S4086" s="16">
        <f t="shared" si="252"/>
        <v>42622.436412037037</v>
      </c>
      <c r="T4086">
        <f t="shared" si="255"/>
        <v>2016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8315</v>
      </c>
      <c r="P4087" t="s">
        <v>8316</v>
      </c>
      <c r="Q4087" s="11">
        <f t="shared" si="253"/>
        <v>2.8571428571428571E-3</v>
      </c>
      <c r="R4087">
        <f t="shared" si="254"/>
        <v>10</v>
      </c>
      <c r="S4087" s="16">
        <f t="shared" si="252"/>
        <v>42058.603877314818</v>
      </c>
      <c r="T4087">
        <f t="shared" si="255"/>
        <v>2015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8315</v>
      </c>
      <c r="P4088" t="s">
        <v>8316</v>
      </c>
      <c r="Q4088" s="11">
        <f t="shared" si="253"/>
        <v>4.7E-2</v>
      </c>
      <c r="R4088">
        <f t="shared" si="254"/>
        <v>9.4</v>
      </c>
      <c r="S4088" s="16">
        <f t="shared" si="252"/>
        <v>42304.940960648149</v>
      </c>
      <c r="T4088">
        <f t="shared" si="255"/>
        <v>2015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8315</v>
      </c>
      <c r="P4089" t="s">
        <v>8316</v>
      </c>
      <c r="Q4089" s="11">
        <f t="shared" si="253"/>
        <v>0</v>
      </c>
      <c r="R4089">
        <f t="shared" si="254"/>
        <v>0</v>
      </c>
      <c r="S4089" s="16">
        <f t="shared" si="252"/>
        <v>42538.742893518516</v>
      </c>
      <c r="T4089">
        <f t="shared" si="255"/>
        <v>2016</v>
      </c>
    </row>
    <row r="4090" spans="1:20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8315</v>
      </c>
      <c r="P4090" t="s">
        <v>8316</v>
      </c>
      <c r="Q4090" s="11">
        <f t="shared" si="253"/>
        <v>0.108</v>
      </c>
      <c r="R4090">
        <f t="shared" si="254"/>
        <v>72</v>
      </c>
      <c r="S4090" s="16">
        <f t="shared" si="252"/>
        <v>41990.612546296295</v>
      </c>
      <c r="T4090">
        <f t="shared" si="255"/>
        <v>2014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8315</v>
      </c>
      <c r="P4091" t="s">
        <v>8316</v>
      </c>
      <c r="Q4091" s="11">
        <f t="shared" si="253"/>
        <v>4.8000000000000001E-2</v>
      </c>
      <c r="R4091">
        <f t="shared" si="254"/>
        <v>30</v>
      </c>
      <c r="S4091" s="16">
        <f t="shared" si="252"/>
        <v>42122.732499999998</v>
      </c>
      <c r="T4091">
        <f t="shared" si="255"/>
        <v>2015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8315</v>
      </c>
      <c r="P4092" t="s">
        <v>8316</v>
      </c>
      <c r="Q4092" s="11">
        <f t="shared" si="253"/>
        <v>3.2000000000000001E-2</v>
      </c>
      <c r="R4092">
        <f t="shared" si="254"/>
        <v>10.67</v>
      </c>
      <c r="S4092" s="16">
        <f t="shared" si="252"/>
        <v>42209.67288194444</v>
      </c>
      <c r="T4092">
        <f t="shared" si="255"/>
        <v>2015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8315</v>
      </c>
      <c r="P4093" t="s">
        <v>8316</v>
      </c>
      <c r="Q4093" s="11">
        <f t="shared" si="253"/>
        <v>0.1275</v>
      </c>
      <c r="R4093">
        <f t="shared" si="254"/>
        <v>25.5</v>
      </c>
      <c r="S4093" s="16">
        <f t="shared" si="252"/>
        <v>41990.506377314814</v>
      </c>
      <c r="T4093">
        <f t="shared" si="255"/>
        <v>2014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8315</v>
      </c>
      <c r="P4094" t="s">
        <v>8316</v>
      </c>
      <c r="Q4094" s="11">
        <f t="shared" si="253"/>
        <v>1.8181818181818181E-4</v>
      </c>
      <c r="R4094">
        <f t="shared" si="254"/>
        <v>20</v>
      </c>
      <c r="S4094" s="16">
        <f t="shared" si="252"/>
        <v>42039.194988425923</v>
      </c>
      <c r="T4094">
        <f t="shared" si="255"/>
        <v>2015</v>
      </c>
    </row>
    <row r="4095" spans="1:20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8315</v>
      </c>
      <c r="P4095" t="s">
        <v>8316</v>
      </c>
      <c r="Q4095" s="11">
        <f t="shared" si="253"/>
        <v>2.4E-2</v>
      </c>
      <c r="R4095">
        <f t="shared" si="254"/>
        <v>15</v>
      </c>
      <c r="S4095" s="16">
        <f t="shared" si="252"/>
        <v>42178.815891203703</v>
      </c>
      <c r="T4095">
        <f t="shared" si="255"/>
        <v>2015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8315</v>
      </c>
      <c r="P4096" t="s">
        <v>8316</v>
      </c>
      <c r="Q4096" s="11">
        <f t="shared" si="253"/>
        <v>0.36499999999999999</v>
      </c>
      <c r="R4096">
        <f t="shared" si="254"/>
        <v>91.25</v>
      </c>
      <c r="S4096" s="16">
        <f t="shared" si="252"/>
        <v>41890.086805555555</v>
      </c>
      <c r="T4096">
        <f t="shared" si="255"/>
        <v>2014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8315</v>
      </c>
      <c r="P4097" t="s">
        <v>8316</v>
      </c>
      <c r="Q4097" s="11">
        <f t="shared" si="253"/>
        <v>2.6666666666666668E-2</v>
      </c>
      <c r="R4097">
        <f t="shared" si="254"/>
        <v>800</v>
      </c>
      <c r="S4097" s="16">
        <f t="shared" si="252"/>
        <v>42693.031828703708</v>
      </c>
      <c r="T4097">
        <f t="shared" si="255"/>
        <v>2016</v>
      </c>
    </row>
    <row r="4098" spans="1:20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8315</v>
      </c>
      <c r="P4098" t="s">
        <v>8316</v>
      </c>
      <c r="Q4098" s="11">
        <f t="shared" si="253"/>
        <v>0.11428571428571428</v>
      </c>
      <c r="R4098">
        <f t="shared" si="254"/>
        <v>80</v>
      </c>
      <c r="S4098" s="16">
        <f t="shared" ref="S4098:S4115" si="256">(((J4098/60)/60)/24)+DATE(1970,1,1)</f>
        <v>42750.530312499999</v>
      </c>
      <c r="T4098">
        <f t="shared" si="255"/>
        <v>2017</v>
      </c>
    </row>
    <row r="4099" spans="1:20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8315</v>
      </c>
      <c r="P4099" t="s">
        <v>8316</v>
      </c>
      <c r="Q4099" s="11">
        <f t="shared" ref="Q4099:Q4115" si="257">E4099/D4099</f>
        <v>0</v>
      </c>
      <c r="R4099">
        <f t="shared" ref="R4099:R4115" si="258">IFERROR(ROUND(E4099/L4099,2),0)</f>
        <v>0</v>
      </c>
      <c r="S4099" s="16">
        <f t="shared" si="256"/>
        <v>42344.824502314819</v>
      </c>
      <c r="T4099">
        <f t="shared" ref="T4099:T4115" si="259">YEAR(S4099)</f>
        <v>2015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8315</v>
      </c>
      <c r="P4100" t="s">
        <v>8316</v>
      </c>
      <c r="Q4100" s="11">
        <f t="shared" si="257"/>
        <v>0</v>
      </c>
      <c r="R4100">
        <f t="shared" si="258"/>
        <v>0</v>
      </c>
      <c r="S4100" s="16">
        <f t="shared" si="256"/>
        <v>42495.722187499996</v>
      </c>
      <c r="T4100">
        <f t="shared" si="259"/>
        <v>2016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8315</v>
      </c>
      <c r="P4101" t="s">
        <v>8316</v>
      </c>
      <c r="Q4101" s="11">
        <f t="shared" si="257"/>
        <v>1.1111111111111112E-2</v>
      </c>
      <c r="R4101">
        <f t="shared" si="258"/>
        <v>50</v>
      </c>
      <c r="S4101" s="16">
        <f t="shared" si="256"/>
        <v>42570.850381944445</v>
      </c>
      <c r="T4101">
        <f t="shared" si="259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8315</v>
      </c>
      <c r="P4102" t="s">
        <v>8316</v>
      </c>
      <c r="Q4102" s="11">
        <f t="shared" si="257"/>
        <v>0</v>
      </c>
      <c r="R4102">
        <f t="shared" si="258"/>
        <v>0</v>
      </c>
      <c r="S4102" s="16">
        <f t="shared" si="256"/>
        <v>41927.124884259261</v>
      </c>
      <c r="T4102">
        <f t="shared" si="259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8315</v>
      </c>
      <c r="P4103" t="s">
        <v>8316</v>
      </c>
      <c r="Q4103" s="11">
        <f t="shared" si="257"/>
        <v>0</v>
      </c>
      <c r="R4103">
        <f t="shared" si="258"/>
        <v>0</v>
      </c>
      <c r="S4103" s="16">
        <f t="shared" si="256"/>
        <v>42730.903726851851</v>
      </c>
      <c r="T4103">
        <f t="shared" si="259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8315</v>
      </c>
      <c r="P4104" t="s">
        <v>8316</v>
      </c>
      <c r="Q4104" s="11">
        <f t="shared" si="257"/>
        <v>0.27400000000000002</v>
      </c>
      <c r="R4104">
        <f t="shared" si="258"/>
        <v>22.83</v>
      </c>
      <c r="S4104" s="16">
        <f t="shared" si="256"/>
        <v>42475.848067129627</v>
      </c>
      <c r="T4104">
        <f t="shared" si="259"/>
        <v>2016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8315</v>
      </c>
      <c r="P4105" t="s">
        <v>8316</v>
      </c>
      <c r="Q4105" s="11">
        <f t="shared" si="257"/>
        <v>0.1</v>
      </c>
      <c r="R4105">
        <f t="shared" si="258"/>
        <v>16.670000000000002</v>
      </c>
      <c r="S4105" s="16">
        <f t="shared" si="256"/>
        <v>42188.83293981482</v>
      </c>
      <c r="T4105">
        <f t="shared" si="259"/>
        <v>2015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8315</v>
      </c>
      <c r="P4106" t="s">
        <v>8316</v>
      </c>
      <c r="Q4106" s="11">
        <f t="shared" si="257"/>
        <v>0.21366666666666667</v>
      </c>
      <c r="R4106">
        <f t="shared" si="258"/>
        <v>45.79</v>
      </c>
      <c r="S4106" s="16">
        <f t="shared" si="256"/>
        <v>42640.278171296297</v>
      </c>
      <c r="T4106">
        <f t="shared" si="259"/>
        <v>2016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8315</v>
      </c>
      <c r="P4107" t="s">
        <v>8316</v>
      </c>
      <c r="Q4107" s="11">
        <f t="shared" si="257"/>
        <v>6.9696969696969702E-2</v>
      </c>
      <c r="R4107">
        <f t="shared" si="258"/>
        <v>383.33</v>
      </c>
      <c r="S4107" s="16">
        <f t="shared" si="256"/>
        <v>42697.010520833333</v>
      </c>
      <c r="T4107">
        <f t="shared" si="259"/>
        <v>2016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8315</v>
      </c>
      <c r="P4108" t="s">
        <v>8316</v>
      </c>
      <c r="Q4108" s="11">
        <f t="shared" si="257"/>
        <v>0.70599999999999996</v>
      </c>
      <c r="R4108">
        <f t="shared" si="258"/>
        <v>106.97</v>
      </c>
      <c r="S4108" s="16">
        <f t="shared" si="256"/>
        <v>42053.049375000002</v>
      </c>
      <c r="T4108">
        <f t="shared" si="259"/>
        <v>2015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8315</v>
      </c>
      <c r="P4109" t="s">
        <v>8316</v>
      </c>
      <c r="Q4109" s="11">
        <f t="shared" si="257"/>
        <v>2.0500000000000001E-2</v>
      </c>
      <c r="R4109">
        <f t="shared" si="258"/>
        <v>10.25</v>
      </c>
      <c r="S4109" s="16">
        <f t="shared" si="256"/>
        <v>41883.916678240741</v>
      </c>
      <c r="T4109">
        <f t="shared" si="259"/>
        <v>2014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8315</v>
      </c>
      <c r="P4110" t="s">
        <v>8316</v>
      </c>
      <c r="Q4110" s="11">
        <f t="shared" si="257"/>
        <v>1.9666666666666666E-2</v>
      </c>
      <c r="R4110">
        <f t="shared" si="258"/>
        <v>59</v>
      </c>
      <c r="S4110" s="16">
        <f t="shared" si="256"/>
        <v>42767.031678240746</v>
      </c>
      <c r="T4110">
        <f t="shared" si="259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8315</v>
      </c>
      <c r="P4111" t="s">
        <v>8316</v>
      </c>
      <c r="Q4111" s="11">
        <f t="shared" si="257"/>
        <v>0</v>
      </c>
      <c r="R4111">
        <f t="shared" si="258"/>
        <v>0</v>
      </c>
      <c r="S4111" s="16">
        <f t="shared" si="256"/>
        <v>42307.539398148147</v>
      </c>
      <c r="T4111">
        <f t="shared" si="259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8315</v>
      </c>
      <c r="P4112" t="s">
        <v>8316</v>
      </c>
      <c r="Q4112" s="11">
        <f t="shared" si="257"/>
        <v>0.28666666666666668</v>
      </c>
      <c r="R4112">
        <f t="shared" si="258"/>
        <v>14.33</v>
      </c>
      <c r="S4112" s="16">
        <f t="shared" si="256"/>
        <v>42512.626747685179</v>
      </c>
      <c r="T4112">
        <f t="shared" si="259"/>
        <v>2016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8315</v>
      </c>
      <c r="P4113" t="s">
        <v>8316</v>
      </c>
      <c r="Q4113" s="11">
        <f t="shared" si="257"/>
        <v>3.1333333333333331E-2</v>
      </c>
      <c r="R4113">
        <f t="shared" si="258"/>
        <v>15.67</v>
      </c>
      <c r="S4113" s="16">
        <f t="shared" si="256"/>
        <v>42029.135879629626</v>
      </c>
      <c r="T4113">
        <f t="shared" si="259"/>
        <v>2015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8315</v>
      </c>
      <c r="P4114" t="s">
        <v>8316</v>
      </c>
      <c r="Q4114" s="11">
        <f t="shared" si="257"/>
        <v>4.0000000000000002E-4</v>
      </c>
      <c r="R4114">
        <f t="shared" si="258"/>
        <v>1</v>
      </c>
      <c r="S4114" s="16">
        <f t="shared" si="256"/>
        <v>42400.946597222224</v>
      </c>
      <c r="T4114">
        <f t="shared" si="259"/>
        <v>2016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8315</v>
      </c>
      <c r="P4115" t="s">
        <v>8316</v>
      </c>
      <c r="Q4115" s="11">
        <f t="shared" si="257"/>
        <v>2E-3</v>
      </c>
      <c r="R4115">
        <f t="shared" si="258"/>
        <v>1</v>
      </c>
      <c r="S4115" s="16">
        <f t="shared" si="256"/>
        <v>42358.573182870372</v>
      </c>
      <c r="T4115">
        <f t="shared" si="259"/>
        <v>2015</v>
      </c>
    </row>
  </sheetData>
  <autoFilter ref="A1:U4115" xr:uid="{00000000-0001-0000-0000-000000000000}">
    <filterColumn colId="3">
      <customFilters>
        <customFilter operator="lessThan" val="1000"/>
      </customFilters>
    </filterColumn>
  </autoFilter>
  <conditionalFormatting sqref="Q1">
    <cfRule type="colorScale" priority="2">
      <colorScale>
        <cfvo type="min"/>
        <cfvo type="percent" val="90"/>
        <color rgb="FFFF0000"/>
        <color rgb="FF00B0F0"/>
      </colorScale>
    </cfRule>
  </conditionalFormatting>
  <conditionalFormatting sqref="Q2:Q4115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Mengya Shi</cp:lastModifiedBy>
  <dcterms:created xsi:type="dcterms:W3CDTF">2017-04-20T15:17:24Z</dcterms:created>
  <dcterms:modified xsi:type="dcterms:W3CDTF">2022-09-01T01:43:50Z</dcterms:modified>
</cp:coreProperties>
</file>