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RIEUVTT\Trieu\"/>
    </mc:Choice>
  </mc:AlternateContent>
  <bookViews>
    <workbookView xWindow="0" yWindow="0" windowWidth="20490" windowHeight="9045" activeTab="1"/>
  </bookViews>
  <sheets>
    <sheet name="Navi" sheetId="2" r:id="rId1"/>
    <sheet name="Detail" sheetId="1" r:id="rId2"/>
    <sheet name="PJ(temp)" sheetId="3" r:id="rId3"/>
    <sheet name="Sheet2" sheetId="6" r:id="rId4"/>
  </sheets>
  <definedNames>
    <definedName name="DEFW">#REF!</definedName>
    <definedName name="DEFW_Chart_StartPos">#REF!</definedName>
    <definedName name="DEFW_DspGp_Title">#REF!</definedName>
    <definedName name="DEFW_Title_Conect">#REF!</definedName>
    <definedName name="DEFW_Title_Config">#REF!</definedName>
    <definedName name="DEFW_Title_DateDiff">#REF!</definedName>
    <definedName name="DEFW_Title_DiffJitu">#REF!</definedName>
    <definedName name="DEFW_Title_End__Day">#REF!</definedName>
    <definedName name="DEFW_Title_End_Jitu">#REF!</definedName>
    <definedName name="DEFW_Title_Item_No">#REF!</definedName>
    <definedName name="DEFW_Title_ItemName">#REF!</definedName>
    <definedName name="DEFW_Title_Kousuu">#REF!</definedName>
    <definedName name="DEFW_Title_Member">#REF!</definedName>
    <definedName name="DEFW_Title_OkureDay">#REF!</definedName>
    <definedName name="DEFW_Title_Progress">#REF!</definedName>
    <definedName name="DEFW_Title_SecItem">#REF!</definedName>
    <definedName name="DEFW_Title_StartDay">#REF!</definedName>
    <definedName name="DEFW_Title_Status">#REF!</definedName>
    <definedName name="DEFW_Title_StrtJitu">#REF!</definedName>
    <definedName name="DEFW_Title_TopItem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6" l="1"/>
  <c r="F6" i="6"/>
  <c r="R4" i="6"/>
  <c r="R30" i="6" s="1"/>
  <c r="S4" i="6"/>
  <c r="S38" i="6" s="1"/>
  <c r="T4" i="6"/>
  <c r="T36" i="6" s="1"/>
  <c r="U4" i="6"/>
  <c r="U9" i="6" s="1"/>
  <c r="V4" i="6"/>
  <c r="V32" i="6" s="1"/>
  <c r="W4" i="6"/>
  <c r="W11" i="6" s="1"/>
  <c r="X4" i="6"/>
  <c r="X38" i="6" s="1"/>
  <c r="Y4" i="6"/>
  <c r="Z4" i="6"/>
  <c r="Z17" i="6" s="1"/>
  <c r="AA4" i="6"/>
  <c r="AA33" i="6" s="1"/>
  <c r="AB4" i="6"/>
  <c r="AB38" i="6" s="1"/>
  <c r="AC4" i="6"/>
  <c r="AC37" i="6" s="1"/>
  <c r="AD4" i="6"/>
  <c r="AD21" i="6" s="1"/>
  <c r="AE4" i="6"/>
  <c r="AE38" i="6" s="1"/>
  <c r="AF4" i="6"/>
  <c r="AF38" i="6" s="1"/>
  <c r="AG4" i="6"/>
  <c r="AH4" i="6"/>
  <c r="AH30" i="6" s="1"/>
  <c r="AI4" i="6"/>
  <c r="AI38" i="6" s="1"/>
  <c r="AJ4" i="6"/>
  <c r="AJ38" i="6" s="1"/>
  <c r="AK4" i="6"/>
  <c r="AK29" i="6" s="1"/>
  <c r="AL4" i="6"/>
  <c r="AL32" i="6" s="1"/>
  <c r="AM4" i="6"/>
  <c r="AM31" i="6" s="1"/>
  <c r="AN4" i="6"/>
  <c r="AN25" i="6" s="1"/>
  <c r="AO4" i="6"/>
  <c r="AO37" i="6" s="1"/>
  <c r="AP4" i="6"/>
  <c r="AP38" i="6" s="1"/>
  <c r="AQ4" i="6"/>
  <c r="AQ33" i="6" s="1"/>
  <c r="AR4" i="6"/>
  <c r="AR38" i="6" s="1"/>
  <c r="AS4" i="6"/>
  <c r="AT4" i="6"/>
  <c r="AT34" i="6" s="1"/>
  <c r="AU4" i="6"/>
  <c r="AU24" i="6" s="1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Q5" i="6"/>
  <c r="Q4" i="6"/>
  <c r="Q35" i="6" s="1"/>
  <c r="AR6" i="6"/>
  <c r="AN6" i="6"/>
  <c r="AJ6" i="6"/>
  <c r="AF6" i="6"/>
  <c r="AB6" i="6"/>
  <c r="X6" i="6"/>
  <c r="T6" i="6"/>
  <c r="AU6" i="6"/>
  <c r="AS6" i="6"/>
  <c r="AI6" i="6"/>
  <c r="S6" i="6"/>
  <c r="AA31" i="6" l="1"/>
  <c r="W6" i="6"/>
  <c r="AM6" i="6"/>
  <c r="S37" i="6"/>
  <c r="X25" i="6"/>
  <c r="AI37" i="6"/>
  <c r="AA6" i="6"/>
  <c r="AQ6" i="6"/>
  <c r="AQ35" i="6"/>
  <c r="AE6" i="6"/>
  <c r="T38" i="6"/>
  <c r="AE33" i="6"/>
  <c r="L6" i="6"/>
  <c r="AH40" i="6"/>
  <c r="R40" i="6"/>
  <c r="V6" i="6"/>
  <c r="AD6" i="6"/>
  <c r="AL6" i="6"/>
  <c r="AT40" i="6"/>
  <c r="AD40" i="6"/>
  <c r="Q39" i="6"/>
  <c r="AU37" i="6"/>
  <c r="AE37" i="6"/>
  <c r="AT36" i="6"/>
  <c r="AD36" i="6"/>
  <c r="AI35" i="6"/>
  <c r="AH34" i="6"/>
  <c r="AT32" i="6"/>
  <c r="AP30" i="6"/>
  <c r="W24" i="6"/>
  <c r="AH36" i="6"/>
  <c r="AP34" i="6"/>
  <c r="Q6" i="6"/>
  <c r="AT6" i="6"/>
  <c r="AP40" i="6"/>
  <c r="Z40" i="6"/>
  <c r="AQ37" i="6"/>
  <c r="AA37" i="6"/>
  <c r="AP36" i="6"/>
  <c r="Z36" i="6"/>
  <c r="AA35" i="6"/>
  <c r="Z34" i="6"/>
  <c r="AD32" i="6"/>
  <c r="Z30" i="6"/>
  <c r="AE22" i="6"/>
  <c r="R6" i="6"/>
  <c r="Z6" i="6"/>
  <c r="AH6" i="6"/>
  <c r="AP6" i="6"/>
  <c r="AL40" i="6"/>
  <c r="V40" i="6"/>
  <c r="AN38" i="6"/>
  <c r="AM37" i="6"/>
  <c r="W37" i="6"/>
  <c r="AL36" i="6"/>
  <c r="S35" i="6"/>
  <c r="AU33" i="6"/>
  <c r="AQ31" i="6"/>
  <c r="AA18" i="6"/>
  <c r="AS8" i="6"/>
  <c r="AS12" i="6"/>
  <c r="AS7" i="6"/>
  <c r="AS11" i="6"/>
  <c r="AS10" i="6"/>
  <c r="AS14" i="6"/>
  <c r="AS16" i="6"/>
  <c r="AS13" i="6"/>
  <c r="AS19" i="6"/>
  <c r="AS23" i="6"/>
  <c r="AS9" i="6"/>
  <c r="AS18" i="6"/>
  <c r="AS22" i="6"/>
  <c r="AS15" i="6"/>
  <c r="AS17" i="6"/>
  <c r="AS21" i="6"/>
  <c r="AS25" i="6"/>
  <c r="AS34" i="6"/>
  <c r="AS31" i="6"/>
  <c r="AS33" i="6"/>
  <c r="AS24" i="6"/>
  <c r="AS30" i="6"/>
  <c r="AS32" i="6"/>
  <c r="AG6" i="6"/>
  <c r="AG8" i="6"/>
  <c r="AG12" i="6"/>
  <c r="AG7" i="6"/>
  <c r="AG11" i="6"/>
  <c r="AG10" i="6"/>
  <c r="AG14" i="6"/>
  <c r="AG16" i="6"/>
  <c r="AG19" i="6"/>
  <c r="AG23" i="6"/>
  <c r="AG13" i="6"/>
  <c r="AG18" i="6"/>
  <c r="AG22" i="6"/>
  <c r="AG9" i="6"/>
  <c r="AG17" i="6"/>
  <c r="AG21" i="6"/>
  <c r="AG15" i="6"/>
  <c r="AG20" i="6"/>
  <c r="AG24" i="6"/>
  <c r="AG25" i="6"/>
  <c r="AG34" i="6"/>
  <c r="AG31" i="6"/>
  <c r="AG33" i="6"/>
  <c r="AG30" i="6"/>
  <c r="AG32" i="6"/>
  <c r="AS39" i="6"/>
  <c r="AG39" i="6"/>
  <c r="Y13" i="6"/>
  <c r="AR7" i="6"/>
  <c r="AR11" i="6"/>
  <c r="AR10" i="6"/>
  <c r="AR14" i="6"/>
  <c r="AR16" i="6"/>
  <c r="AR15" i="6"/>
  <c r="AR9" i="6"/>
  <c r="AR13" i="6"/>
  <c r="AR12" i="6"/>
  <c r="AR18" i="6"/>
  <c r="AR22" i="6"/>
  <c r="AR8" i="6"/>
  <c r="AR17" i="6"/>
  <c r="AR21" i="6"/>
  <c r="AR20" i="6"/>
  <c r="AR24" i="6"/>
  <c r="AR31" i="6"/>
  <c r="AR33" i="6"/>
  <c r="AR30" i="6"/>
  <c r="AR32" i="6"/>
  <c r="AR23" i="6"/>
  <c r="AR29" i="6"/>
  <c r="AR35" i="6"/>
  <c r="AN7" i="6"/>
  <c r="AN11" i="6"/>
  <c r="AN10" i="6"/>
  <c r="AN14" i="6"/>
  <c r="AN16" i="6"/>
  <c r="AN15" i="6"/>
  <c r="AN9" i="6"/>
  <c r="AN13" i="6"/>
  <c r="AN8" i="6"/>
  <c r="AN18" i="6"/>
  <c r="AN22" i="6"/>
  <c r="AN17" i="6"/>
  <c r="AN21" i="6"/>
  <c r="AN20" i="6"/>
  <c r="AN24" i="6"/>
  <c r="AN31" i="6"/>
  <c r="AN33" i="6"/>
  <c r="AN23" i="6"/>
  <c r="AN30" i="6"/>
  <c r="AN32" i="6"/>
  <c r="AN12" i="6"/>
  <c r="AN19" i="6"/>
  <c r="AN29" i="6"/>
  <c r="AN35" i="6"/>
  <c r="AJ7" i="6"/>
  <c r="AJ11" i="6"/>
  <c r="AJ10" i="6"/>
  <c r="AJ14" i="6"/>
  <c r="AJ16" i="6"/>
  <c r="AJ15" i="6"/>
  <c r="AJ9" i="6"/>
  <c r="AJ13" i="6"/>
  <c r="AJ18" i="6"/>
  <c r="AJ22" i="6"/>
  <c r="AJ17" i="6"/>
  <c r="AJ21" i="6"/>
  <c r="AJ12" i="6"/>
  <c r="AJ20" i="6"/>
  <c r="AJ24" i="6"/>
  <c r="AJ23" i="6"/>
  <c r="AJ31" i="6"/>
  <c r="AJ33" i="6"/>
  <c r="AJ19" i="6"/>
  <c r="AJ30" i="6"/>
  <c r="AJ32" i="6"/>
  <c r="AJ8" i="6"/>
  <c r="AJ29" i="6"/>
  <c r="AJ35" i="6"/>
  <c r="AF7" i="6"/>
  <c r="AF11" i="6"/>
  <c r="AF10" i="6"/>
  <c r="AF14" i="6"/>
  <c r="AF16" i="6"/>
  <c r="AF15" i="6"/>
  <c r="AF9" i="6"/>
  <c r="AF13" i="6"/>
  <c r="AF18" i="6"/>
  <c r="AF22" i="6"/>
  <c r="AF12" i="6"/>
  <c r="AF17" i="6"/>
  <c r="AF21" i="6"/>
  <c r="AF8" i="6"/>
  <c r="AF20" i="6"/>
  <c r="AF24" i="6"/>
  <c r="AF19" i="6"/>
  <c r="AF31" i="6"/>
  <c r="AF33" i="6"/>
  <c r="AF30" i="6"/>
  <c r="AF32" i="6"/>
  <c r="AF29" i="6"/>
  <c r="AF35" i="6"/>
  <c r="AB7" i="6"/>
  <c r="AB11" i="6"/>
  <c r="AB10" i="6"/>
  <c r="AB14" i="6"/>
  <c r="AB16" i="6"/>
  <c r="AB15" i="6"/>
  <c r="AB9" i="6"/>
  <c r="AB13" i="6"/>
  <c r="AB12" i="6"/>
  <c r="AB18" i="6"/>
  <c r="AB22" i="6"/>
  <c r="AB8" i="6"/>
  <c r="AB17" i="6"/>
  <c r="AB21" i="6"/>
  <c r="AB20" i="6"/>
  <c r="AB24" i="6"/>
  <c r="AB31" i="6"/>
  <c r="AB33" i="6"/>
  <c r="AB30" i="6"/>
  <c r="AB32" i="6"/>
  <c r="AB23" i="6"/>
  <c r="AB29" i="6"/>
  <c r="AB35" i="6"/>
  <c r="X7" i="6"/>
  <c r="X11" i="6"/>
  <c r="X10" i="6"/>
  <c r="X14" i="6"/>
  <c r="X16" i="6"/>
  <c r="X15" i="6"/>
  <c r="X9" i="6"/>
  <c r="X13" i="6"/>
  <c r="X8" i="6"/>
  <c r="X18" i="6"/>
  <c r="X22" i="6"/>
  <c r="X17" i="6"/>
  <c r="X21" i="6"/>
  <c r="X20" i="6"/>
  <c r="X24" i="6"/>
  <c r="X31" i="6"/>
  <c r="X33" i="6"/>
  <c r="X12" i="6"/>
  <c r="X23" i="6"/>
  <c r="X30" i="6"/>
  <c r="X32" i="6"/>
  <c r="X19" i="6"/>
  <c r="X29" i="6"/>
  <c r="X35" i="6"/>
  <c r="T7" i="6"/>
  <c r="T11" i="6"/>
  <c r="T10" i="6"/>
  <c r="T14" i="6"/>
  <c r="T16" i="6"/>
  <c r="T15" i="6"/>
  <c r="T9" i="6"/>
  <c r="T13" i="6"/>
  <c r="T18" i="6"/>
  <c r="T22" i="6"/>
  <c r="T17" i="6"/>
  <c r="T21" i="6"/>
  <c r="T12" i="6"/>
  <c r="T20" i="6"/>
  <c r="T24" i="6"/>
  <c r="T23" i="6"/>
  <c r="T31" i="6"/>
  <c r="T33" i="6"/>
  <c r="T8" i="6"/>
  <c r="T19" i="6"/>
  <c r="T25" i="6"/>
  <c r="T30" i="6"/>
  <c r="T32" i="6"/>
  <c r="T29" i="6"/>
  <c r="T35" i="6"/>
  <c r="AS40" i="6"/>
  <c r="AO40" i="6"/>
  <c r="AK40" i="6"/>
  <c r="AG40" i="6"/>
  <c r="AC40" i="6"/>
  <c r="Y40" i="6"/>
  <c r="U40" i="6"/>
  <c r="Q40" i="6"/>
  <c r="AR39" i="6"/>
  <c r="AN39" i="6"/>
  <c r="AJ39" i="6"/>
  <c r="AF39" i="6"/>
  <c r="AB39" i="6"/>
  <c r="X39" i="6"/>
  <c r="T39" i="6"/>
  <c r="AU38" i="6"/>
  <c r="AQ38" i="6"/>
  <c r="AM38" i="6"/>
  <c r="AA38" i="6"/>
  <c r="W38" i="6"/>
  <c r="AT37" i="6"/>
  <c r="AP37" i="6"/>
  <c r="AL37" i="6"/>
  <c r="AH37" i="6"/>
  <c r="AD37" i="6"/>
  <c r="Z37" i="6"/>
  <c r="V37" i="6"/>
  <c r="R37" i="6"/>
  <c r="AS36" i="6"/>
  <c r="AO36" i="6"/>
  <c r="AK36" i="6"/>
  <c r="AG36" i="6"/>
  <c r="AC36" i="6"/>
  <c r="Y36" i="6"/>
  <c r="R36" i="6"/>
  <c r="AO35" i="6"/>
  <c r="AG35" i="6"/>
  <c r="Y35" i="6"/>
  <c r="AN34" i="6"/>
  <c r="AF34" i="6"/>
  <c r="X34" i="6"/>
  <c r="AP32" i="6"/>
  <c r="Z32" i="6"/>
  <c r="W31" i="6"/>
  <c r="AL30" i="6"/>
  <c r="V30" i="6"/>
  <c r="U29" i="6"/>
  <c r="AJ25" i="6"/>
  <c r="AT23" i="6"/>
  <c r="AT21" i="6"/>
  <c r="AR19" i="6"/>
  <c r="AP17" i="6"/>
  <c r="AK6" i="6"/>
  <c r="AK8" i="6"/>
  <c r="AK12" i="6"/>
  <c r="AK7" i="6"/>
  <c r="AK11" i="6"/>
  <c r="AK10" i="6"/>
  <c r="AK14" i="6"/>
  <c r="AK16" i="6"/>
  <c r="AK15" i="6"/>
  <c r="AK19" i="6"/>
  <c r="AK23" i="6"/>
  <c r="AK18" i="6"/>
  <c r="AK22" i="6"/>
  <c r="AK13" i="6"/>
  <c r="AK17" i="6"/>
  <c r="AK21" i="6"/>
  <c r="AK9" i="6"/>
  <c r="AK25" i="6"/>
  <c r="AK34" i="6"/>
  <c r="AK20" i="6"/>
  <c r="AK31" i="6"/>
  <c r="AK33" i="6"/>
  <c r="AK24" i="6"/>
  <c r="AK30" i="6"/>
  <c r="AK32" i="6"/>
  <c r="Y6" i="6"/>
  <c r="Y8" i="6"/>
  <c r="Y12" i="6"/>
  <c r="Y7" i="6"/>
  <c r="Y11" i="6"/>
  <c r="Y10" i="6"/>
  <c r="Y14" i="6"/>
  <c r="Y16" i="6"/>
  <c r="Y9" i="6"/>
  <c r="Y19" i="6"/>
  <c r="Y23" i="6"/>
  <c r="Y15" i="6"/>
  <c r="Y18" i="6"/>
  <c r="Y22" i="6"/>
  <c r="Y17" i="6"/>
  <c r="Y21" i="6"/>
  <c r="Y24" i="6"/>
  <c r="Y25" i="6"/>
  <c r="Y34" i="6"/>
  <c r="Y31" i="6"/>
  <c r="Y33" i="6"/>
  <c r="Y20" i="6"/>
  <c r="Y30" i="6"/>
  <c r="Y32" i="6"/>
  <c r="AO39" i="6"/>
  <c r="AC39" i="6"/>
  <c r="U39" i="6"/>
  <c r="Y29" i="6"/>
  <c r="AC20" i="6"/>
  <c r="Q8" i="6"/>
  <c r="Q12" i="6"/>
  <c r="Q7" i="6"/>
  <c r="Q11" i="6"/>
  <c r="Q15" i="6"/>
  <c r="Q10" i="6"/>
  <c r="Q14" i="6"/>
  <c r="Q16" i="6"/>
  <c r="Q19" i="6"/>
  <c r="Q23" i="6"/>
  <c r="Q13" i="6"/>
  <c r="Q18" i="6"/>
  <c r="Q22" i="6"/>
  <c r="Q9" i="6"/>
  <c r="Q17" i="6"/>
  <c r="Q21" i="6"/>
  <c r="Q25" i="6"/>
  <c r="Q20" i="6"/>
  <c r="Q24" i="6"/>
  <c r="Q34" i="6"/>
  <c r="Q31" i="6"/>
  <c r="Q33" i="6"/>
  <c r="Q30" i="6"/>
  <c r="Q32" i="6"/>
  <c r="Q36" i="6"/>
  <c r="AU10" i="6"/>
  <c r="AU14" i="6"/>
  <c r="AU15" i="6"/>
  <c r="AU9" i="6"/>
  <c r="AU13" i="6"/>
  <c r="AU8" i="6"/>
  <c r="AU12" i="6"/>
  <c r="AU17" i="6"/>
  <c r="AU21" i="6"/>
  <c r="AU11" i="6"/>
  <c r="AU16" i="6"/>
  <c r="AU20" i="6"/>
  <c r="AU7" i="6"/>
  <c r="AU19" i="6"/>
  <c r="AU23" i="6"/>
  <c r="AU18" i="6"/>
  <c r="AU30" i="6"/>
  <c r="AU32" i="6"/>
  <c r="AU29" i="6"/>
  <c r="AU25" i="6"/>
  <c r="AU34" i="6"/>
  <c r="AQ10" i="6"/>
  <c r="AQ14" i="6"/>
  <c r="AQ16" i="6"/>
  <c r="AQ15" i="6"/>
  <c r="AQ9" i="6"/>
  <c r="AQ13" i="6"/>
  <c r="AQ8" i="6"/>
  <c r="AQ12" i="6"/>
  <c r="AQ11" i="6"/>
  <c r="AQ17" i="6"/>
  <c r="AQ21" i="6"/>
  <c r="AQ7" i="6"/>
  <c r="AQ20" i="6"/>
  <c r="AQ19" i="6"/>
  <c r="AQ23" i="6"/>
  <c r="AQ30" i="6"/>
  <c r="AQ32" i="6"/>
  <c r="AQ24" i="6"/>
  <c r="AQ29" i="6"/>
  <c r="AQ22" i="6"/>
  <c r="AQ25" i="6"/>
  <c r="AQ34" i="6"/>
  <c r="AM10" i="6"/>
  <c r="AM14" i="6"/>
  <c r="AM16" i="6"/>
  <c r="AM15" i="6"/>
  <c r="AM9" i="6"/>
  <c r="AM13" i="6"/>
  <c r="AM8" i="6"/>
  <c r="AM12" i="6"/>
  <c r="AM7" i="6"/>
  <c r="AM17" i="6"/>
  <c r="AM21" i="6"/>
  <c r="AM20" i="6"/>
  <c r="AM19" i="6"/>
  <c r="AM23" i="6"/>
  <c r="AM11" i="6"/>
  <c r="AM30" i="6"/>
  <c r="AM32" i="6"/>
  <c r="AM22" i="6"/>
  <c r="AM29" i="6"/>
  <c r="AM18" i="6"/>
  <c r="AM25" i="6"/>
  <c r="AM34" i="6"/>
  <c r="AI10" i="6"/>
  <c r="AI14" i="6"/>
  <c r="AI16" i="6"/>
  <c r="AI15" i="6"/>
  <c r="AI9" i="6"/>
  <c r="AI13" i="6"/>
  <c r="AI8" i="6"/>
  <c r="AI12" i="6"/>
  <c r="AI17" i="6"/>
  <c r="AI21" i="6"/>
  <c r="AI20" i="6"/>
  <c r="AI11" i="6"/>
  <c r="AI19" i="6"/>
  <c r="AI23" i="6"/>
  <c r="AI7" i="6"/>
  <c r="AI22" i="6"/>
  <c r="AI30" i="6"/>
  <c r="AI32" i="6"/>
  <c r="AI18" i="6"/>
  <c r="AI24" i="6"/>
  <c r="AI29" i="6"/>
  <c r="AI25" i="6"/>
  <c r="AI34" i="6"/>
  <c r="AE10" i="6"/>
  <c r="AE14" i="6"/>
  <c r="AE16" i="6"/>
  <c r="AE15" i="6"/>
  <c r="AE9" i="6"/>
  <c r="AE13" i="6"/>
  <c r="AE8" i="6"/>
  <c r="AE12" i="6"/>
  <c r="AE17" i="6"/>
  <c r="AE21" i="6"/>
  <c r="AE11" i="6"/>
  <c r="AE20" i="6"/>
  <c r="AE7" i="6"/>
  <c r="AE19" i="6"/>
  <c r="AE23" i="6"/>
  <c r="AE18" i="6"/>
  <c r="AE30" i="6"/>
  <c r="AE32" i="6"/>
  <c r="AE29" i="6"/>
  <c r="AE25" i="6"/>
  <c r="AE34" i="6"/>
  <c r="AA10" i="6"/>
  <c r="AA14" i="6"/>
  <c r="AA16" i="6"/>
  <c r="AA15" i="6"/>
  <c r="AA9" i="6"/>
  <c r="AA13" i="6"/>
  <c r="AA8" i="6"/>
  <c r="AA12" i="6"/>
  <c r="AA11" i="6"/>
  <c r="AA17" i="6"/>
  <c r="AA21" i="6"/>
  <c r="AA7" i="6"/>
  <c r="AA20" i="6"/>
  <c r="AA19" i="6"/>
  <c r="AA23" i="6"/>
  <c r="AA30" i="6"/>
  <c r="AA32" i="6"/>
  <c r="AA24" i="6"/>
  <c r="AA29" i="6"/>
  <c r="AA22" i="6"/>
  <c r="AA25" i="6"/>
  <c r="AA34" i="6"/>
  <c r="W10" i="6"/>
  <c r="W14" i="6"/>
  <c r="W16" i="6"/>
  <c r="W15" i="6"/>
  <c r="W9" i="6"/>
  <c r="W13" i="6"/>
  <c r="W8" i="6"/>
  <c r="W12" i="6"/>
  <c r="W7" i="6"/>
  <c r="W17" i="6"/>
  <c r="W21" i="6"/>
  <c r="W25" i="6"/>
  <c r="W20" i="6"/>
  <c r="W19" i="6"/>
  <c r="W23" i="6"/>
  <c r="W30" i="6"/>
  <c r="W32" i="6"/>
  <c r="W36" i="6"/>
  <c r="W22" i="6"/>
  <c r="W29" i="6"/>
  <c r="W18" i="6"/>
  <c r="W34" i="6"/>
  <c r="S10" i="6"/>
  <c r="S14" i="6"/>
  <c r="S16" i="6"/>
  <c r="S15" i="6"/>
  <c r="S9" i="6"/>
  <c r="S13" i="6"/>
  <c r="S8" i="6"/>
  <c r="S12" i="6"/>
  <c r="S17" i="6"/>
  <c r="S21" i="6"/>
  <c r="S25" i="6"/>
  <c r="S20" i="6"/>
  <c r="S11" i="6"/>
  <c r="S19" i="6"/>
  <c r="S23" i="6"/>
  <c r="S22" i="6"/>
  <c r="S30" i="6"/>
  <c r="S32" i="6"/>
  <c r="S36" i="6"/>
  <c r="S18" i="6"/>
  <c r="S24" i="6"/>
  <c r="S29" i="6"/>
  <c r="S34" i="6"/>
  <c r="AR40" i="6"/>
  <c r="AN40" i="6"/>
  <c r="AJ40" i="6"/>
  <c r="AF40" i="6"/>
  <c r="AB40" i="6"/>
  <c r="X40" i="6"/>
  <c r="T40" i="6"/>
  <c r="AU39" i="6"/>
  <c r="AQ39" i="6"/>
  <c r="AM39" i="6"/>
  <c r="AI39" i="6"/>
  <c r="AE39" i="6"/>
  <c r="AA39" i="6"/>
  <c r="W39" i="6"/>
  <c r="S39" i="6"/>
  <c r="AT38" i="6"/>
  <c r="AL38" i="6"/>
  <c r="AH38" i="6"/>
  <c r="AD38" i="6"/>
  <c r="Z38" i="6"/>
  <c r="V38" i="6"/>
  <c r="R38" i="6"/>
  <c r="AS37" i="6"/>
  <c r="AK37" i="6"/>
  <c r="AG37" i="6"/>
  <c r="Y37" i="6"/>
  <c r="U37" i="6"/>
  <c r="Q37" i="6"/>
  <c r="AR36" i="6"/>
  <c r="AN36" i="6"/>
  <c r="AJ36" i="6"/>
  <c r="AF36" i="6"/>
  <c r="AB36" i="6"/>
  <c r="X36" i="6"/>
  <c r="AU35" i="6"/>
  <c r="AM35" i="6"/>
  <c r="AE35" i="6"/>
  <c r="W35" i="6"/>
  <c r="AL34" i="6"/>
  <c r="AD34" i="6"/>
  <c r="V34" i="6"/>
  <c r="AM33" i="6"/>
  <c r="W33" i="6"/>
  <c r="AI31" i="6"/>
  <c r="S31" i="6"/>
  <c r="AG29" i="6"/>
  <c r="Q29" i="6"/>
  <c r="AF25" i="6"/>
  <c r="AM24" i="6"/>
  <c r="AF23" i="6"/>
  <c r="AB19" i="6"/>
  <c r="AO6" i="6"/>
  <c r="AO8" i="6"/>
  <c r="AO12" i="6"/>
  <c r="AO7" i="6"/>
  <c r="AO11" i="6"/>
  <c r="AO10" i="6"/>
  <c r="AO14" i="6"/>
  <c r="AO16" i="6"/>
  <c r="AO9" i="6"/>
  <c r="AO19" i="6"/>
  <c r="AO23" i="6"/>
  <c r="AO15" i="6"/>
  <c r="AO18" i="6"/>
  <c r="AO22" i="6"/>
  <c r="AO17" i="6"/>
  <c r="AO21" i="6"/>
  <c r="AO13" i="6"/>
  <c r="AO24" i="6"/>
  <c r="AO25" i="6"/>
  <c r="AO34" i="6"/>
  <c r="AO31" i="6"/>
  <c r="AO33" i="6"/>
  <c r="AO20" i="6"/>
  <c r="AO30" i="6"/>
  <c r="AO32" i="6"/>
  <c r="AC8" i="6"/>
  <c r="AC12" i="6"/>
  <c r="AC7" i="6"/>
  <c r="AC11" i="6"/>
  <c r="AC10" i="6"/>
  <c r="AC14" i="6"/>
  <c r="AC16" i="6"/>
  <c r="AC13" i="6"/>
  <c r="AC19" i="6"/>
  <c r="AC23" i="6"/>
  <c r="AC9" i="6"/>
  <c r="AC18" i="6"/>
  <c r="AC22" i="6"/>
  <c r="AC15" i="6"/>
  <c r="AC17" i="6"/>
  <c r="AC21" i="6"/>
  <c r="AC25" i="6"/>
  <c r="AC34" i="6"/>
  <c r="AC31" i="6"/>
  <c r="AC33" i="6"/>
  <c r="AC24" i="6"/>
  <c r="AC30" i="6"/>
  <c r="AC32" i="6"/>
  <c r="U6" i="6"/>
  <c r="U8" i="6"/>
  <c r="U12" i="6"/>
  <c r="U7" i="6"/>
  <c r="U11" i="6"/>
  <c r="U10" i="6"/>
  <c r="U14" i="6"/>
  <c r="U16" i="6"/>
  <c r="U15" i="6"/>
  <c r="U19" i="6"/>
  <c r="U23" i="6"/>
  <c r="U18" i="6"/>
  <c r="U22" i="6"/>
  <c r="U13" i="6"/>
  <c r="U17" i="6"/>
  <c r="U21" i="6"/>
  <c r="U25" i="6"/>
  <c r="U34" i="6"/>
  <c r="U20" i="6"/>
  <c r="U31" i="6"/>
  <c r="U33" i="6"/>
  <c r="U24" i="6"/>
  <c r="U30" i="6"/>
  <c r="U32" i="6"/>
  <c r="U36" i="6"/>
  <c r="AK39" i="6"/>
  <c r="Y39" i="6"/>
  <c r="AO29" i="6"/>
  <c r="AC6" i="6"/>
  <c r="AT15" i="6"/>
  <c r="AT9" i="6"/>
  <c r="AT13" i="6"/>
  <c r="AT8" i="6"/>
  <c r="AT12" i="6"/>
  <c r="AT7" i="6"/>
  <c r="AT11" i="6"/>
  <c r="AT14" i="6"/>
  <c r="AT16" i="6"/>
  <c r="AT20" i="6"/>
  <c r="AT24" i="6"/>
  <c r="AT10" i="6"/>
  <c r="AT19" i="6"/>
  <c r="AT18" i="6"/>
  <c r="AT22" i="6"/>
  <c r="AT17" i="6"/>
  <c r="AT29" i="6"/>
  <c r="AT35" i="6"/>
  <c r="AT25" i="6"/>
  <c r="AT31" i="6"/>
  <c r="AT33" i="6"/>
  <c r="AP15" i="6"/>
  <c r="AP9" i="6"/>
  <c r="AP13" i="6"/>
  <c r="AP8" i="6"/>
  <c r="AP12" i="6"/>
  <c r="AP7" i="6"/>
  <c r="AP11" i="6"/>
  <c r="AP10" i="6"/>
  <c r="AP20" i="6"/>
  <c r="AP24" i="6"/>
  <c r="AP19" i="6"/>
  <c r="AP23" i="6"/>
  <c r="AP18" i="6"/>
  <c r="AP22" i="6"/>
  <c r="AP16" i="6"/>
  <c r="AP29" i="6"/>
  <c r="AP35" i="6"/>
  <c r="AP25" i="6"/>
  <c r="AP14" i="6"/>
  <c r="AP21" i="6"/>
  <c r="AP31" i="6"/>
  <c r="AP33" i="6"/>
  <c r="AL15" i="6"/>
  <c r="AL9" i="6"/>
  <c r="AL13" i="6"/>
  <c r="AL8" i="6"/>
  <c r="AL12" i="6"/>
  <c r="AL7" i="6"/>
  <c r="AL11" i="6"/>
  <c r="AL20" i="6"/>
  <c r="AL24" i="6"/>
  <c r="AL19" i="6"/>
  <c r="AL23" i="6"/>
  <c r="AL14" i="6"/>
  <c r="AL16" i="6"/>
  <c r="AL18" i="6"/>
  <c r="AL22" i="6"/>
  <c r="AL29" i="6"/>
  <c r="AL35" i="6"/>
  <c r="AL21" i="6"/>
  <c r="AL25" i="6"/>
  <c r="AL10" i="6"/>
  <c r="AL17" i="6"/>
  <c r="AL31" i="6"/>
  <c r="AL33" i="6"/>
  <c r="AH15" i="6"/>
  <c r="AH9" i="6"/>
  <c r="AH13" i="6"/>
  <c r="AH8" i="6"/>
  <c r="AH12" i="6"/>
  <c r="AH7" i="6"/>
  <c r="AH11" i="6"/>
  <c r="AH20" i="6"/>
  <c r="AH24" i="6"/>
  <c r="AH14" i="6"/>
  <c r="AH16" i="6"/>
  <c r="AH19" i="6"/>
  <c r="AH23" i="6"/>
  <c r="AH10" i="6"/>
  <c r="AH18" i="6"/>
  <c r="AH22" i="6"/>
  <c r="AH21" i="6"/>
  <c r="AH29" i="6"/>
  <c r="AH35" i="6"/>
  <c r="AH17" i="6"/>
  <c r="AH25" i="6"/>
  <c r="AH31" i="6"/>
  <c r="AH33" i="6"/>
  <c r="AD15" i="6"/>
  <c r="AD9" i="6"/>
  <c r="AD13" i="6"/>
  <c r="AD8" i="6"/>
  <c r="AD12" i="6"/>
  <c r="AD7" i="6"/>
  <c r="AD11" i="6"/>
  <c r="AD14" i="6"/>
  <c r="AD16" i="6"/>
  <c r="AD20" i="6"/>
  <c r="AD24" i="6"/>
  <c r="AD10" i="6"/>
  <c r="AD19" i="6"/>
  <c r="AD23" i="6"/>
  <c r="AD18" i="6"/>
  <c r="AD22" i="6"/>
  <c r="AD17" i="6"/>
  <c r="AD29" i="6"/>
  <c r="AD35" i="6"/>
  <c r="AD25" i="6"/>
  <c r="AD31" i="6"/>
  <c r="AD33" i="6"/>
  <c r="Z15" i="6"/>
  <c r="Z9" i="6"/>
  <c r="Z13" i="6"/>
  <c r="Z8" i="6"/>
  <c r="Z12" i="6"/>
  <c r="Z7" i="6"/>
  <c r="Z11" i="6"/>
  <c r="Z10" i="6"/>
  <c r="Z20" i="6"/>
  <c r="Z24" i="6"/>
  <c r="Z19" i="6"/>
  <c r="Z23" i="6"/>
  <c r="Z18" i="6"/>
  <c r="Z22" i="6"/>
  <c r="Z29" i="6"/>
  <c r="Z35" i="6"/>
  <c r="Z14" i="6"/>
  <c r="Z25" i="6"/>
  <c r="Z21" i="6"/>
  <c r="Z31" i="6"/>
  <c r="Z33" i="6"/>
  <c r="V15" i="6"/>
  <c r="V9" i="6"/>
  <c r="V13" i="6"/>
  <c r="V8" i="6"/>
  <c r="V12" i="6"/>
  <c r="V7" i="6"/>
  <c r="V11" i="6"/>
  <c r="V20" i="6"/>
  <c r="V24" i="6"/>
  <c r="V19" i="6"/>
  <c r="V23" i="6"/>
  <c r="V14" i="6"/>
  <c r="V16" i="6"/>
  <c r="V18" i="6"/>
  <c r="V22" i="6"/>
  <c r="V29" i="6"/>
  <c r="V35" i="6"/>
  <c r="V10" i="6"/>
  <c r="V21" i="6"/>
  <c r="V17" i="6"/>
  <c r="V25" i="6"/>
  <c r="V31" i="6"/>
  <c r="V33" i="6"/>
  <c r="R15" i="6"/>
  <c r="R9" i="6"/>
  <c r="R13" i="6"/>
  <c r="R8" i="6"/>
  <c r="R12" i="6"/>
  <c r="R7" i="6"/>
  <c r="R11" i="6"/>
  <c r="R20" i="6"/>
  <c r="R24" i="6"/>
  <c r="R14" i="6"/>
  <c r="R16" i="6"/>
  <c r="R19" i="6"/>
  <c r="R23" i="6"/>
  <c r="R10" i="6"/>
  <c r="R18" i="6"/>
  <c r="R22" i="6"/>
  <c r="R21" i="6"/>
  <c r="R25" i="6"/>
  <c r="R29" i="6"/>
  <c r="R35" i="6"/>
  <c r="R17" i="6"/>
  <c r="R34" i="6"/>
  <c r="R31" i="6"/>
  <c r="R33" i="6"/>
  <c r="AU40" i="6"/>
  <c r="AQ40" i="6"/>
  <c r="AM40" i="6"/>
  <c r="AI40" i="6"/>
  <c r="AE40" i="6"/>
  <c r="AA40" i="6"/>
  <c r="W40" i="6"/>
  <c r="S40" i="6"/>
  <c r="AT39" i="6"/>
  <c r="AP39" i="6"/>
  <c r="AL39" i="6"/>
  <c r="AH39" i="6"/>
  <c r="AD39" i="6"/>
  <c r="Z39" i="6"/>
  <c r="V39" i="6"/>
  <c r="R39" i="6"/>
  <c r="AS38" i="6"/>
  <c r="AO38" i="6"/>
  <c r="AK38" i="6"/>
  <c r="AG38" i="6"/>
  <c r="AC38" i="6"/>
  <c r="Y38" i="6"/>
  <c r="U38" i="6"/>
  <c r="Q38" i="6"/>
  <c r="AR37" i="6"/>
  <c r="AN37" i="6"/>
  <c r="AJ37" i="6"/>
  <c r="AF37" i="6"/>
  <c r="AB37" i="6"/>
  <c r="X37" i="6"/>
  <c r="T37" i="6"/>
  <c r="AU36" i="6"/>
  <c r="AQ36" i="6"/>
  <c r="AM36" i="6"/>
  <c r="AI36" i="6"/>
  <c r="AE36" i="6"/>
  <c r="AA36" i="6"/>
  <c r="V36" i="6"/>
  <c r="AS35" i="6"/>
  <c r="AK35" i="6"/>
  <c r="AC35" i="6"/>
  <c r="U35" i="6"/>
  <c r="AR34" i="6"/>
  <c r="AJ34" i="6"/>
  <c r="AB34" i="6"/>
  <c r="T34" i="6"/>
  <c r="AI33" i="6"/>
  <c r="S33" i="6"/>
  <c r="AH32" i="6"/>
  <c r="R32" i="6"/>
  <c r="AU31" i="6"/>
  <c r="AE31" i="6"/>
  <c r="AT30" i="6"/>
  <c r="AD30" i="6"/>
  <c r="AS29" i="6"/>
  <c r="AC29" i="6"/>
  <c r="AR25" i="6"/>
  <c r="AB25" i="6"/>
  <c r="AE24" i="6"/>
  <c r="AU22" i="6"/>
  <c r="AS20" i="6"/>
  <c r="AQ18" i="6"/>
  <c r="Z16" i="6"/>
  <c r="S7" i="6"/>
  <c r="Q5" i="3" l="1"/>
  <c r="R5" i="3" s="1"/>
  <c r="R6" i="3" l="1"/>
  <c r="S5" i="3"/>
  <c r="Q6" i="3"/>
  <c r="M13" i="1"/>
  <c r="S6" i="3" l="1"/>
  <c r="T5" i="3"/>
  <c r="T6" i="3" l="1"/>
  <c r="U5" i="3"/>
  <c r="V5" i="3" l="1"/>
  <c r="U6" i="3"/>
  <c r="W5" i="3" l="1"/>
  <c r="V6" i="3"/>
  <c r="W6" i="3" l="1"/>
  <c r="X5" i="3"/>
  <c r="Y5" i="3" l="1"/>
  <c r="X6" i="3"/>
  <c r="Z5" i="3" l="1"/>
  <c r="Y6" i="3"/>
  <c r="Z6" i="3" l="1"/>
  <c r="AA5" i="3"/>
  <c r="AA6" i="3" l="1"/>
  <c r="AB5" i="3"/>
  <c r="AB6" i="3" l="1"/>
  <c r="AC5" i="3"/>
  <c r="AD5" i="3" l="1"/>
  <c r="AC6" i="3"/>
  <c r="AE5" i="3" l="1"/>
  <c r="AD6" i="3"/>
  <c r="AE6" i="3" l="1"/>
  <c r="AF5" i="3"/>
  <c r="AG5" i="3" l="1"/>
  <c r="AF6" i="3"/>
  <c r="AH5" i="3" l="1"/>
  <c r="AG6" i="3"/>
  <c r="AH6" i="3" l="1"/>
  <c r="AI5" i="3"/>
  <c r="AI6" i="3" l="1"/>
  <c r="AJ5" i="3"/>
  <c r="AJ6" i="3" l="1"/>
  <c r="AK5" i="3"/>
  <c r="AL5" i="3" l="1"/>
  <c r="AK6" i="3"/>
  <c r="AM5" i="3" l="1"/>
  <c r="AL6" i="3"/>
  <c r="AM6" i="3" l="1"/>
  <c r="AN5" i="3"/>
  <c r="AN6" i="3" l="1"/>
  <c r="AO5" i="3"/>
  <c r="AP5" i="3" l="1"/>
  <c r="AO6" i="3"/>
  <c r="AP6" i="3" l="1"/>
  <c r="AQ5" i="3"/>
  <c r="AQ6" i="3" l="1"/>
  <c r="AR5" i="3"/>
  <c r="AS5" i="3" l="1"/>
  <c r="AR6" i="3"/>
  <c r="AT5" i="3" l="1"/>
  <c r="AS6" i="3"/>
  <c r="AT6" i="3" l="1"/>
  <c r="AU5" i="3"/>
  <c r="AU6" i="3" l="1"/>
</calcChain>
</file>

<file path=xl/sharedStrings.xml><?xml version="1.0" encoding="utf-8"?>
<sst xmlns="http://schemas.openxmlformats.org/spreadsheetml/2006/main" count="172" uniqueCount="132">
  <si>
    <t>No.</t>
    <phoneticPr fontId="3"/>
  </si>
  <si>
    <t>Project type</t>
    <phoneticPr fontId="3"/>
  </si>
  <si>
    <t>Project no.</t>
    <phoneticPr fontId="3"/>
  </si>
  <si>
    <t>Project name</t>
    <phoneticPr fontId="3"/>
  </si>
  <si>
    <t>Order date</t>
    <phoneticPr fontId="3"/>
  </si>
  <si>
    <t>Delivery date</t>
    <phoneticPr fontId="3"/>
  </si>
  <si>
    <t xml:space="preserve">Start </t>
    <phoneticPr fontId="3"/>
  </si>
  <si>
    <t>End</t>
    <phoneticPr fontId="3"/>
  </si>
  <si>
    <t>Performance</t>
    <phoneticPr fontId="3"/>
  </si>
  <si>
    <t>Note</t>
    <phoneticPr fontId="3"/>
  </si>
  <si>
    <t>Mainetanance</t>
    <phoneticPr fontId="3"/>
  </si>
  <si>
    <t>New coding</t>
    <phoneticPr fontId="3"/>
  </si>
  <si>
    <t>Domestic</t>
    <phoneticPr fontId="3"/>
  </si>
  <si>
    <t>Newton</t>
    <phoneticPr fontId="3"/>
  </si>
  <si>
    <t>Research</t>
    <phoneticPr fontId="3"/>
  </si>
  <si>
    <t>v1510-0121</t>
    <phoneticPr fontId="3"/>
  </si>
  <si>
    <t>itodc.jp</t>
    <phoneticPr fontId="3"/>
  </si>
  <si>
    <t>08/10/2015</t>
    <phoneticPr fontId="3"/>
  </si>
  <si>
    <t>&lt;-- ref gg docs maintenance</t>
    <phoneticPr fontId="3"/>
  </si>
  <si>
    <t>&lt;-- ref gg docs newcoding</t>
    <phoneticPr fontId="3"/>
  </si>
  <si>
    <t>&lt;-- ref gg docs newton</t>
    <phoneticPr fontId="3"/>
  </si>
  <si>
    <t>&lt;-- ref gg docs report</t>
    <phoneticPr fontId="3"/>
  </si>
  <si>
    <t xml:space="preserve">①Daily dur. Management </t>
    <phoneticPr fontId="3"/>
  </si>
  <si>
    <t>Standard dur</t>
    <phoneticPr fontId="3"/>
  </si>
  <si>
    <t>Real dur</t>
    <phoneticPr fontId="3"/>
  </si>
  <si>
    <t>（a）Personal Management</t>
    <phoneticPr fontId="3"/>
  </si>
  <si>
    <t xml:space="preserve">Name: </t>
    <phoneticPr fontId="3"/>
  </si>
  <si>
    <t>Nguyen Vu Tien Dat</t>
    <phoneticPr fontId="3"/>
  </si>
  <si>
    <t>Being late/ Leave early</t>
    <phoneticPr fontId="3"/>
  </si>
  <si>
    <t>○○h</t>
    <phoneticPr fontId="3"/>
  </si>
  <si>
    <t>→ lấy từ gg docs chấm công của bên nhân sự</t>
    <phoneticPr fontId="3"/>
  </si>
  <si>
    <t>Working dur</t>
    <phoneticPr fontId="3"/>
  </si>
  <si>
    <t>=8h-being late/ leave early</t>
    <phoneticPr fontId="3"/>
  </si>
  <si>
    <t>Delivery before</t>
    <phoneticPr fontId="3"/>
  </si>
  <si>
    <t>Status</t>
    <phoneticPr fontId="3"/>
  </si>
  <si>
    <t>Other</t>
    <phoneticPr fontId="3"/>
  </si>
  <si>
    <t>Date:</t>
    <phoneticPr fontId="3"/>
  </si>
  <si>
    <t>SHOW ALL</t>
    <phoneticPr fontId="3"/>
  </si>
  <si>
    <t>Daily duration management</t>
    <phoneticPr fontId="3"/>
  </si>
  <si>
    <t>Personal management</t>
    <phoneticPr fontId="3"/>
  </si>
  <si>
    <t>Group management</t>
    <phoneticPr fontId="3"/>
  </si>
  <si>
    <t>All</t>
    <phoneticPr fontId="3"/>
  </si>
  <si>
    <t>TOTAL</t>
    <phoneticPr fontId="3"/>
  </si>
  <si>
    <r>
      <t>Bên d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charset val="128"/>
        <scheme val="minor"/>
      </rPr>
      <t>ới cho chị biểu đồ thống kê công số của từng ngày trong tháng</t>
    </r>
    <phoneticPr fontId="3"/>
  </si>
  <si>
    <t>AVERAGE</t>
    <phoneticPr fontId="3"/>
  </si>
  <si>
    <t>（b）Group Management</t>
    <phoneticPr fontId="3"/>
  </si>
  <si>
    <t>Group leader</t>
    <phoneticPr fontId="3"/>
  </si>
  <si>
    <t>Name</t>
    <phoneticPr fontId="3"/>
  </si>
  <si>
    <t xml:space="preserve">Project </t>
    <phoneticPr fontId="3"/>
  </si>
  <si>
    <t>Tran Ngoc Thuy</t>
    <phoneticPr fontId="3"/>
  </si>
  <si>
    <t>Phan Thi Thanh Truc</t>
    <phoneticPr fontId="3"/>
  </si>
  <si>
    <t>Nguyen Tan Thanh</t>
    <phoneticPr fontId="3"/>
  </si>
  <si>
    <t>Tran Duc Manh</t>
    <phoneticPr fontId="3"/>
  </si>
  <si>
    <t>Nguyen Thi Hoai Tram</t>
    <phoneticPr fontId="3"/>
  </si>
  <si>
    <t>Bach Ngoc Hong Diep</t>
    <phoneticPr fontId="3"/>
  </si>
  <si>
    <t xml:space="preserve"> </t>
    <phoneticPr fontId="3"/>
  </si>
  <si>
    <t>Run slide automatic</t>
    <phoneticPr fontId="3"/>
  </si>
  <si>
    <t>Standard average: ○○h, Real average: ○○h, Performance average: ○○%</t>
    <phoneticPr fontId="3"/>
  </si>
  <si>
    <t>Project management</t>
    <phoneticPr fontId="3"/>
  </si>
  <si>
    <t xml:space="preserve">②Project Management </t>
    <phoneticPr fontId="3"/>
  </si>
  <si>
    <t>Project type</t>
    <phoneticPr fontId="3"/>
  </si>
  <si>
    <t>Maintenance</t>
    <phoneticPr fontId="3"/>
  </si>
  <si>
    <t>New coding</t>
    <phoneticPr fontId="3"/>
  </si>
  <si>
    <t>FC</t>
    <phoneticPr fontId="3"/>
  </si>
  <si>
    <t>Newton</t>
    <phoneticPr fontId="3"/>
  </si>
  <si>
    <t>Domestic</t>
    <phoneticPr fontId="3"/>
  </si>
  <si>
    <t>Date from:</t>
    <phoneticPr fontId="3"/>
  </si>
  <si>
    <t>Date to:</t>
    <phoneticPr fontId="3"/>
  </si>
  <si>
    <t>Delivery date</t>
    <phoneticPr fontId="3"/>
  </si>
  <si>
    <t>Standard dur</t>
    <phoneticPr fontId="3"/>
  </si>
  <si>
    <t>Real dur</t>
    <phoneticPr fontId="3"/>
  </si>
  <si>
    <t>Performance</t>
    <phoneticPr fontId="3"/>
  </si>
  <si>
    <t>/Day off</t>
    <phoneticPr fontId="3"/>
  </si>
  <si>
    <t>Work capacity:</t>
    <phoneticPr fontId="3"/>
  </si>
  <si>
    <t>Standard:</t>
    <phoneticPr fontId="3"/>
  </si>
  <si>
    <t>※Note: đối với những order mất nhiều ngày để làm (&gt;8h), thì Standard dur = Real dur</t>
    <phoneticPr fontId="3"/>
  </si>
  <si>
    <t>（a)Daily General Management</t>
    <phoneticPr fontId="3"/>
  </si>
  <si>
    <t>Date</t>
    <phoneticPr fontId="3"/>
  </si>
  <si>
    <t>※</t>
    <phoneticPr fontId="3"/>
  </si>
  <si>
    <t>（ｂ)Project Management</t>
    <phoneticPr fontId="3"/>
  </si>
  <si>
    <t>Working date:</t>
    <phoneticPr fontId="3"/>
  </si>
  <si>
    <t>TOTAL</t>
    <phoneticPr fontId="3"/>
  </si>
  <si>
    <t>Order date</t>
    <phoneticPr fontId="3"/>
  </si>
  <si>
    <t>Sum of order</t>
    <phoneticPr fontId="3"/>
  </si>
  <si>
    <t>MAINTENANCE</t>
    <phoneticPr fontId="3"/>
  </si>
  <si>
    <t>NEWTON</t>
    <phoneticPr fontId="3"/>
  </si>
  <si>
    <t>NEW CODING, FC, DOMESTIC</t>
    <phoneticPr fontId="3"/>
  </si>
  <si>
    <t>Project name</t>
    <phoneticPr fontId="3"/>
  </si>
  <si>
    <t>Delivery date</t>
    <phoneticPr fontId="3"/>
  </si>
  <si>
    <t>Plan</t>
    <phoneticPr fontId="3"/>
  </si>
  <si>
    <t>Dur.</t>
    <phoneticPr fontId="3"/>
  </si>
  <si>
    <t>No.</t>
    <phoneticPr fontId="3"/>
  </si>
  <si>
    <t>Type</t>
    <phoneticPr fontId="3"/>
  </si>
  <si>
    <t>New</t>
    <phoneticPr fontId="3"/>
  </si>
  <si>
    <t>Fix</t>
    <phoneticPr fontId="3"/>
  </si>
  <si>
    <t>Click</t>
    <phoneticPr fontId="3"/>
  </si>
  <si>
    <t>ALL PROJECT PROCESS</t>
    <phoneticPr fontId="3"/>
  </si>
  <si>
    <t>Page</t>
    <phoneticPr fontId="3"/>
  </si>
  <si>
    <t>Team/ Staff</t>
    <phoneticPr fontId="3"/>
  </si>
  <si>
    <t>Xem bên Sheet1</t>
    <phoneticPr fontId="3"/>
  </si>
  <si>
    <t>Actual</t>
    <phoneticPr fontId="3"/>
  </si>
  <si>
    <t>Dur.</t>
    <phoneticPr fontId="3"/>
  </si>
  <si>
    <t>Detail</t>
    <phoneticPr fontId="3"/>
  </si>
  <si>
    <t>Performance</t>
    <phoneticPr fontId="3"/>
  </si>
  <si>
    <t>Note</t>
    <phoneticPr fontId="3"/>
  </si>
  <si>
    <t>FC</t>
    <phoneticPr fontId="3"/>
  </si>
  <si>
    <t>Newton</t>
    <phoneticPr fontId="3"/>
  </si>
  <si>
    <t>Domestic</t>
    <phoneticPr fontId="3"/>
  </si>
  <si>
    <t>New coding</t>
    <phoneticPr fontId="3"/>
  </si>
  <si>
    <t>Project type</t>
    <phoneticPr fontId="3"/>
  </si>
  <si>
    <t>Order name</t>
    <phoneticPr fontId="3"/>
  </si>
  <si>
    <t>Order no.</t>
    <phoneticPr fontId="3"/>
  </si>
  <si>
    <t>Type</t>
    <phoneticPr fontId="3"/>
  </si>
  <si>
    <t>Plan</t>
    <phoneticPr fontId="10"/>
  </si>
  <si>
    <t>Actual</t>
    <phoneticPr fontId="10"/>
  </si>
  <si>
    <t>Order date</t>
    <phoneticPr fontId="10"/>
  </si>
  <si>
    <t>Days</t>
    <phoneticPr fontId="10"/>
  </si>
  <si>
    <t>Delivery date</t>
    <phoneticPr fontId="10"/>
  </si>
  <si>
    <t>Start date</t>
    <phoneticPr fontId="10"/>
  </si>
  <si>
    <t>Days</t>
    <phoneticPr fontId="12"/>
  </si>
  <si>
    <t>End date</t>
    <phoneticPr fontId="10"/>
  </si>
  <si>
    <t>Late</t>
    <phoneticPr fontId="10"/>
  </si>
  <si>
    <t>Progress</t>
    <phoneticPr fontId="10"/>
  </si>
  <si>
    <t>Status</t>
    <phoneticPr fontId="3"/>
  </si>
  <si>
    <t>11月</t>
    <rPh sb="2" eb="3">
      <t>ガツ</t>
    </rPh>
    <phoneticPr fontId="12"/>
  </si>
  <si>
    <t>シルクリバー　株式会社</t>
    <phoneticPr fontId="3"/>
  </si>
  <si>
    <t>100101014705-01W</t>
    <phoneticPr fontId="3"/>
  </si>
  <si>
    <t>New</t>
    <phoneticPr fontId="3"/>
  </si>
  <si>
    <t>DUR(h)</t>
    <phoneticPr fontId="3"/>
  </si>
  <si>
    <t>DUR(h)</t>
    <phoneticPr fontId="10"/>
  </si>
  <si>
    <t>1. Interal group</t>
    <phoneticPr fontId="3"/>
  </si>
  <si>
    <t>2. External group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</si>
</sst>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&quot;年&quot;m&quot;月&quot;;@"/>
    <numFmt numFmtId="177" formatCode="m/dd"/>
    <numFmt numFmtId="178" formatCode="0\ &quot;日&quot;"/>
    <numFmt numFmtId="179" formatCode="0_);[Red]\(0\)"/>
  </numFmts>
  <fonts count="2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rgb="FF0066FF"/>
      <name val="ＭＳ Ｐゴシック"/>
      <family val="3"/>
      <charset val="128"/>
      <scheme val="minor"/>
    </font>
    <font>
      <u/>
      <sz val="12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0"/>
      <color indexed="14"/>
      <name val="ＭＳ Ｐゴシック"/>
      <family val="3"/>
      <charset val="128"/>
    </font>
    <font>
      <sz val="6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2"/>
      <scheme val="major"/>
    </font>
    <font>
      <sz val="10"/>
      <name val="ＭＳ Ｐゴシック"/>
      <family val="2"/>
      <scheme val="major"/>
    </font>
    <font>
      <sz val="10"/>
      <name val="ＭＳ Ｐゴシック"/>
      <family val="3"/>
      <charset val="128"/>
      <scheme val="major"/>
    </font>
    <font>
      <sz val="11"/>
      <color theme="1"/>
      <name val="ＭＳ Ｐゴシック"/>
      <family val="2"/>
      <scheme val="major"/>
    </font>
    <font>
      <sz val="10"/>
      <color indexed="18"/>
      <name val="ＭＳ Ｐゴシック"/>
      <family val="2"/>
      <scheme val="major"/>
    </font>
    <font>
      <sz val="10"/>
      <color indexed="58"/>
      <name val="ＭＳ Ｐゴシック"/>
      <family val="2"/>
      <scheme val="major"/>
    </font>
    <font>
      <b/>
      <sz val="1"/>
      <name val="ＭＳ Ｐゴシック"/>
      <family val="2"/>
      <scheme val="major"/>
    </font>
    <font>
      <b/>
      <sz val="10"/>
      <name val="ＭＳ Ｐゴシック"/>
      <family val="3"/>
      <charset val="128"/>
      <scheme val="major"/>
    </font>
    <font>
      <b/>
      <sz val="11"/>
      <color theme="0"/>
      <name val="HGPｺﾞｼｯｸE"/>
      <family val="3"/>
      <charset val="128"/>
    </font>
    <font>
      <sz val="10"/>
      <color rgb="FF0000FF"/>
      <name val="Arial"/>
      <family val="2"/>
    </font>
    <font>
      <sz val="11"/>
      <color theme="0"/>
      <name val="ＭＳ Ｐゴシック"/>
      <family val="2"/>
      <scheme val="major"/>
    </font>
    <font>
      <sz val="10"/>
      <color rgb="FFFF0000"/>
      <name val="ＭＳ Ｐゴシック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</cellStyleXfs>
  <cellXfs count="106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21" fontId="0" fillId="2" borderId="1" xfId="0" applyNumberFormat="1" applyFill="1" applyBorder="1">
      <alignment vertical="center"/>
    </xf>
    <xf numFmtId="0" fontId="2" fillId="2" borderId="0" xfId="0" applyFont="1" applyFill="1">
      <alignment vertical="center"/>
    </xf>
    <xf numFmtId="0" fontId="0" fillId="2" borderId="0" xfId="0" quotePrefix="1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6" fillId="2" borderId="1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2" borderId="0" xfId="0" applyFill="1" applyAlignment="1">
      <alignment horizontal="right" vertical="center"/>
    </xf>
    <xf numFmtId="0" fontId="7" fillId="2" borderId="0" xfId="0" applyFont="1" applyFill="1">
      <alignment vertical="center"/>
    </xf>
    <xf numFmtId="5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8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4" fillId="9" borderId="10" xfId="1" applyNumberFormat="1" applyFont="1" applyFill="1" applyBorder="1" applyAlignment="1">
      <alignment horizontal="center" vertical="center" shrinkToFit="1"/>
    </xf>
    <xf numFmtId="0" fontId="14" fillId="9" borderId="10" xfId="1" applyNumberFormat="1" applyFont="1" applyFill="1" applyBorder="1" applyAlignment="1">
      <alignment horizontal="left" vertical="center" shrinkToFit="1"/>
    </xf>
    <xf numFmtId="177" fontId="17" fillId="10" borderId="10" xfId="1" applyNumberFormat="1" applyFont="1" applyFill="1" applyBorder="1" applyAlignment="1">
      <alignment horizontal="center" vertical="center" shrinkToFit="1"/>
    </xf>
    <xf numFmtId="178" fontId="17" fillId="11" borderId="10" xfId="1" applyNumberFormat="1" applyFont="1" applyFill="1" applyBorder="1" applyAlignment="1">
      <alignment horizontal="center" vertical="center" shrinkToFit="1"/>
    </xf>
    <xf numFmtId="177" fontId="18" fillId="10" borderId="10" xfId="1" applyNumberFormat="1" applyFont="1" applyFill="1" applyBorder="1" applyAlignment="1">
      <alignment horizontal="center" vertical="center" shrinkToFit="1"/>
    </xf>
    <xf numFmtId="9" fontId="14" fillId="11" borderId="10" xfId="1" applyNumberFormat="1" applyFont="1" applyFill="1" applyBorder="1" applyAlignment="1">
      <alignment horizontal="center" vertical="center" shrinkToFit="1"/>
    </xf>
    <xf numFmtId="0" fontId="14" fillId="11" borderId="11" xfId="1" applyNumberFormat="1" applyFont="1" applyFill="1" applyBorder="1" applyAlignment="1">
      <alignment horizontal="left" vertical="center" shrinkToFit="1"/>
    </xf>
    <xf numFmtId="0" fontId="13" fillId="9" borderId="6" xfId="1" applyNumberFormat="1" applyFont="1" applyFill="1" applyBorder="1" applyAlignment="1">
      <alignment horizontal="left" vertical="center" shrinkToFit="1"/>
    </xf>
    <xf numFmtId="0" fontId="14" fillId="9" borderId="6" xfId="1" applyNumberFormat="1" applyFont="1" applyFill="1" applyBorder="1" applyAlignment="1">
      <alignment horizontal="center" vertical="center" shrinkToFit="1"/>
    </xf>
    <xf numFmtId="0" fontId="14" fillId="9" borderId="6" xfId="1" applyNumberFormat="1" applyFont="1" applyFill="1" applyBorder="1" applyAlignment="1">
      <alignment horizontal="left" vertical="center" shrinkToFit="1"/>
    </xf>
    <xf numFmtId="177" fontId="17" fillId="10" borderId="6" xfId="1" applyNumberFormat="1" applyFont="1" applyFill="1" applyBorder="1" applyAlignment="1">
      <alignment horizontal="center" vertical="center" shrinkToFit="1"/>
    </xf>
    <xf numFmtId="178" fontId="17" fillId="11" borderId="6" xfId="1" applyNumberFormat="1" applyFont="1" applyFill="1" applyBorder="1" applyAlignment="1">
      <alignment horizontal="center" vertical="center" shrinkToFit="1"/>
    </xf>
    <xf numFmtId="177" fontId="18" fillId="10" borderId="6" xfId="1" applyNumberFormat="1" applyFont="1" applyFill="1" applyBorder="1" applyAlignment="1">
      <alignment horizontal="center" vertical="center" shrinkToFit="1"/>
    </xf>
    <xf numFmtId="9" fontId="14" fillId="11" borderId="6" xfId="1" applyNumberFormat="1" applyFont="1" applyFill="1" applyBorder="1" applyAlignment="1">
      <alignment horizontal="center" vertical="center" shrinkToFit="1"/>
    </xf>
    <xf numFmtId="0" fontId="14" fillId="11" borderId="9" xfId="1" applyNumberFormat="1" applyFont="1" applyFill="1" applyBorder="1" applyAlignment="1">
      <alignment horizontal="left" vertical="center" shrinkToFit="1"/>
    </xf>
    <xf numFmtId="0" fontId="13" fillId="9" borderId="8" xfId="1" applyNumberFormat="1" applyFont="1" applyFill="1" applyBorder="1" applyAlignment="1">
      <alignment horizontal="left" vertical="center" shrinkToFit="1"/>
    </xf>
    <xf numFmtId="0" fontId="14" fillId="9" borderId="14" xfId="1" applyNumberFormat="1" applyFont="1" applyFill="1" applyBorder="1" applyAlignment="1">
      <alignment horizontal="center" vertical="center" shrinkToFit="1"/>
    </xf>
    <xf numFmtId="0" fontId="14" fillId="9" borderId="14" xfId="1" applyNumberFormat="1" applyFont="1" applyFill="1" applyBorder="1" applyAlignment="1">
      <alignment horizontal="left" vertical="center" shrinkToFit="1"/>
    </xf>
    <xf numFmtId="177" fontId="17" fillId="10" borderId="14" xfId="1" applyNumberFormat="1" applyFont="1" applyFill="1" applyBorder="1" applyAlignment="1">
      <alignment horizontal="center" vertical="center" shrinkToFit="1"/>
    </xf>
    <xf numFmtId="178" fontId="17" fillId="11" borderId="14" xfId="1" applyNumberFormat="1" applyFont="1" applyFill="1" applyBorder="1" applyAlignment="1">
      <alignment horizontal="center" vertical="center" shrinkToFit="1"/>
    </xf>
    <xf numFmtId="177" fontId="18" fillId="10" borderId="14" xfId="1" applyNumberFormat="1" applyFont="1" applyFill="1" applyBorder="1" applyAlignment="1">
      <alignment horizontal="center" vertical="center" shrinkToFit="1"/>
    </xf>
    <xf numFmtId="9" fontId="14" fillId="11" borderId="14" xfId="1" applyNumberFormat="1" applyFont="1" applyFill="1" applyBorder="1" applyAlignment="1">
      <alignment horizontal="center" vertical="center" shrinkToFit="1"/>
    </xf>
    <xf numFmtId="0" fontId="14" fillId="11" borderId="15" xfId="1" applyNumberFormat="1" applyFont="1" applyFill="1" applyBorder="1" applyAlignment="1">
      <alignment horizontal="left" vertical="center" shrinkToFit="1"/>
    </xf>
    <xf numFmtId="0" fontId="14" fillId="9" borderId="16" xfId="1" applyNumberFormat="1" applyFont="1" applyFill="1" applyBorder="1" applyAlignment="1">
      <alignment horizontal="center" vertical="center" shrinkToFit="1"/>
    </xf>
    <xf numFmtId="0" fontId="14" fillId="9" borderId="16" xfId="1" applyNumberFormat="1" applyFont="1" applyFill="1" applyBorder="1" applyAlignment="1">
      <alignment horizontal="left" vertical="center" shrinkToFit="1"/>
    </xf>
    <xf numFmtId="177" fontId="17" fillId="10" borderId="16" xfId="1" applyNumberFormat="1" applyFont="1" applyFill="1" applyBorder="1" applyAlignment="1">
      <alignment horizontal="center" vertical="center" shrinkToFit="1"/>
    </xf>
    <xf numFmtId="178" fontId="17" fillId="11" borderId="16" xfId="1" applyNumberFormat="1" applyFont="1" applyFill="1" applyBorder="1" applyAlignment="1">
      <alignment horizontal="center" vertical="center" shrinkToFit="1"/>
    </xf>
    <xf numFmtId="177" fontId="18" fillId="10" borderId="16" xfId="1" applyNumberFormat="1" applyFont="1" applyFill="1" applyBorder="1" applyAlignment="1">
      <alignment horizontal="center" vertical="center" shrinkToFit="1"/>
    </xf>
    <xf numFmtId="9" fontId="14" fillId="11" borderId="16" xfId="1" applyNumberFormat="1" applyFont="1" applyFill="1" applyBorder="1" applyAlignment="1">
      <alignment horizontal="center" vertical="center" shrinkToFit="1"/>
    </xf>
    <xf numFmtId="0" fontId="14" fillId="11" borderId="17" xfId="1" applyNumberFormat="1" applyFont="1" applyFill="1" applyBorder="1" applyAlignment="1">
      <alignment horizontal="left" vertical="center" shrinkToFit="1"/>
    </xf>
    <xf numFmtId="0" fontId="19" fillId="9" borderId="7" xfId="1" applyNumberFormat="1" applyFont="1" applyFill="1" applyBorder="1" applyAlignment="1">
      <alignment horizontal="left" vertical="center" shrinkToFit="1"/>
    </xf>
    <xf numFmtId="49" fontId="15" fillId="8" borderId="6" xfId="1" applyNumberFormat="1" applyFont="1" applyFill="1" applyBorder="1" applyAlignment="1" applyProtection="1">
      <alignment horizontal="center" vertical="center" shrinkToFit="1"/>
    </xf>
    <xf numFmtId="177" fontId="17" fillId="7" borderId="6" xfId="1" applyNumberFormat="1" applyFont="1" applyFill="1" applyBorder="1" applyAlignment="1">
      <alignment horizontal="center" vertical="center" shrinkToFit="1"/>
    </xf>
    <xf numFmtId="177" fontId="17" fillId="7" borderId="14" xfId="1" applyNumberFormat="1" applyFont="1" applyFill="1" applyBorder="1" applyAlignment="1">
      <alignment horizontal="center" vertical="center" shrinkToFit="1"/>
    </xf>
    <xf numFmtId="177" fontId="17" fillId="7" borderId="16" xfId="1" applyNumberFormat="1" applyFont="1" applyFill="1" applyBorder="1" applyAlignment="1">
      <alignment horizontal="center" vertical="center" shrinkToFit="1"/>
    </xf>
    <xf numFmtId="177" fontId="17" fillId="7" borderId="10" xfId="1" applyNumberFormat="1" applyFont="1" applyFill="1" applyBorder="1" applyAlignment="1">
      <alignment horizontal="center" vertical="center" shrinkToFit="1"/>
    </xf>
    <xf numFmtId="0" fontId="0" fillId="2" borderId="13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 wrapText="1"/>
    </xf>
    <xf numFmtId="0" fontId="22" fillId="0" borderId="19" xfId="0" applyFont="1" applyFill="1" applyBorder="1" applyAlignment="1">
      <alignment horizontal="center" vertical="center" wrapText="1"/>
    </xf>
    <xf numFmtId="56" fontId="23" fillId="0" borderId="0" xfId="0" applyNumberFormat="1" applyFont="1">
      <alignment vertical="center"/>
    </xf>
    <xf numFmtId="0" fontId="0" fillId="13" borderId="13" xfId="0" applyFon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22" fillId="13" borderId="12" xfId="0" applyFont="1" applyFill="1" applyBorder="1" applyAlignment="1">
      <alignment horizontal="center" vertical="center" wrapText="1"/>
    </xf>
    <xf numFmtId="0" fontId="22" fillId="13" borderId="13" xfId="0" applyFont="1" applyFill="1" applyBorder="1" applyAlignment="1">
      <alignment horizontal="center" vertical="center" wrapText="1"/>
    </xf>
    <xf numFmtId="0" fontId="15" fillId="9" borderId="6" xfId="1" applyNumberFormat="1" applyFont="1" applyFill="1" applyBorder="1" applyAlignment="1">
      <alignment horizontal="left" vertical="center" shrinkToFit="1"/>
    </xf>
    <xf numFmtId="179" fontId="16" fillId="0" borderId="0" xfId="0" applyNumberFormat="1" applyFont="1">
      <alignment vertical="center"/>
    </xf>
    <xf numFmtId="179" fontId="15" fillId="8" borderId="6" xfId="1" applyNumberFormat="1" applyFont="1" applyFill="1" applyBorder="1" applyAlignment="1" applyProtection="1">
      <alignment horizontal="center" vertical="center" shrinkToFit="1"/>
    </xf>
    <xf numFmtId="179" fontId="17" fillId="7" borderId="6" xfId="1" applyNumberFormat="1" applyFont="1" applyFill="1" applyBorder="1" applyAlignment="1">
      <alignment horizontal="center" vertical="center" shrinkToFit="1"/>
    </xf>
    <xf numFmtId="179" fontId="17" fillId="7" borderId="14" xfId="1" applyNumberFormat="1" applyFont="1" applyFill="1" applyBorder="1" applyAlignment="1">
      <alignment horizontal="center" vertical="center" shrinkToFit="1"/>
    </xf>
    <xf numFmtId="179" fontId="17" fillId="7" borderId="16" xfId="1" applyNumberFormat="1" applyFont="1" applyFill="1" applyBorder="1" applyAlignment="1">
      <alignment horizontal="center" vertical="center" shrinkToFit="1"/>
    </xf>
    <xf numFmtId="179" fontId="17" fillId="7" borderId="10" xfId="1" applyNumberFormat="1" applyFont="1" applyFill="1" applyBorder="1" applyAlignment="1">
      <alignment horizontal="center" vertical="center" shrinkToFit="1"/>
    </xf>
    <xf numFmtId="178" fontId="24" fillId="14" borderId="6" xfId="1" applyNumberFormat="1" applyFont="1" applyFill="1" applyBorder="1" applyAlignment="1">
      <alignment horizontal="center" vertical="center" shrinkToFit="1"/>
    </xf>
    <xf numFmtId="178" fontId="24" fillId="14" borderId="14" xfId="1" applyNumberFormat="1" applyFont="1" applyFill="1" applyBorder="1" applyAlignment="1">
      <alignment horizontal="center" vertical="center" shrinkToFit="1"/>
    </xf>
    <xf numFmtId="178" fontId="24" fillId="14" borderId="16" xfId="1" applyNumberFormat="1" applyFont="1" applyFill="1" applyBorder="1" applyAlignment="1">
      <alignment horizontal="center" vertical="center" shrinkToFit="1"/>
    </xf>
    <xf numFmtId="178" fontId="24" fillId="14" borderId="10" xfId="1" applyNumberFormat="1" applyFont="1" applyFill="1" applyBorder="1" applyAlignment="1">
      <alignment horizontal="center" vertical="center" shrinkToFit="1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13" fillId="8" borderId="6" xfId="1" applyNumberFormat="1" applyFont="1" applyFill="1" applyBorder="1" applyAlignment="1" applyProtection="1">
      <alignment horizontal="center" vertical="center" shrinkToFit="1"/>
    </xf>
    <xf numFmtId="49" fontId="13" fillId="8" borderId="7" xfId="1" applyNumberFormat="1" applyFont="1" applyFill="1" applyBorder="1" applyAlignment="1" applyProtection="1">
      <alignment horizontal="center" vertical="center" shrinkToFit="1"/>
    </xf>
    <xf numFmtId="49" fontId="20" fillId="8" borderId="6" xfId="1" applyNumberFormat="1" applyFont="1" applyFill="1" applyBorder="1" applyAlignment="1" applyProtection="1">
      <alignment horizontal="center" vertical="center" shrinkToFit="1"/>
    </xf>
    <xf numFmtId="49" fontId="20" fillId="8" borderId="7" xfId="1" applyNumberFormat="1" applyFont="1" applyFill="1" applyBorder="1" applyAlignment="1" applyProtection="1">
      <alignment horizontal="center" vertical="center" shrinkToFit="1"/>
    </xf>
    <xf numFmtId="0" fontId="21" fillId="12" borderId="1" xfId="0" applyFont="1" applyFill="1" applyBorder="1" applyAlignment="1">
      <alignment horizontal="center" vertical="center"/>
    </xf>
    <xf numFmtId="49" fontId="15" fillId="8" borderId="2" xfId="1" applyNumberFormat="1" applyFont="1" applyFill="1" applyBorder="1" applyAlignment="1" applyProtection="1">
      <alignment horizontal="center" vertical="center" shrinkToFit="1"/>
    </xf>
    <xf numFmtId="49" fontId="15" fillId="8" borderId="4" xfId="1" applyNumberFormat="1" applyFont="1" applyFill="1" applyBorder="1" applyAlignment="1" applyProtection="1">
      <alignment horizontal="center" vertical="center" shrinkToFit="1"/>
    </xf>
    <xf numFmtId="49" fontId="15" fillId="8" borderId="3" xfId="1" applyNumberFormat="1" applyFont="1" applyFill="1" applyBorder="1" applyAlignment="1" applyProtection="1">
      <alignment horizontal="center" vertical="center" shrinkToFit="1"/>
    </xf>
  </cellXfs>
  <cellStyles count="3">
    <cellStyle name="Normal" xfId="0" builtinId="0"/>
    <cellStyle name="Normal 2" xfId="1"/>
    <cellStyle name="標準_フローティング横棒グラフ00" xfId="2"/>
  </cellStyles>
  <dxfs count="7">
    <dxf>
      <fill>
        <patternFill>
          <bgColor theme="9" tint="-0.24994659260841701"/>
        </patternFill>
      </fill>
    </dxf>
    <dxf>
      <font>
        <color rgb="FF0000FF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99FFCC"/>
      <color rgb="FFFF0066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20</xdr:row>
      <xdr:rowOff>9524</xdr:rowOff>
    </xdr:from>
    <xdr:to>
      <xdr:col>2</xdr:col>
      <xdr:colOff>733425</xdr:colOff>
      <xdr:row>23</xdr:row>
      <xdr:rowOff>104775</xdr:rowOff>
    </xdr:to>
    <xdr:sp macro="" textlink="">
      <xdr:nvSpPr>
        <xdr:cNvPr id="4" name="Rectangular Callout 3"/>
        <xdr:cNvSpPr/>
      </xdr:nvSpPr>
      <xdr:spPr>
        <a:xfrm>
          <a:off x="447675" y="3067049"/>
          <a:ext cx="2143125" cy="609601"/>
        </a:xfrm>
        <a:prstGeom prst="wedgeRectCallout">
          <a:avLst>
            <a:gd name="adj1" fmla="val -27056"/>
            <a:gd name="adj2" fmla="val -11367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vi-VN" altLang="ja-JP" sz="1100"/>
            <a:t>chỗ</a:t>
          </a:r>
          <a:r>
            <a:rPr kumimoji="1" lang="vi-VN" altLang="ja-JP" sz="1100" baseline="0"/>
            <a:t> Other: thì lấy từ gg dos report, sheet Other</a:t>
          </a:r>
          <a:endParaRPr kumimoji="1" lang="ja-JP" altLang="en-US" sz="1100"/>
        </a:p>
      </xdr:txBody>
    </xdr:sp>
    <xdr:clientData/>
  </xdr:twoCellAnchor>
  <xdr:twoCellAnchor>
    <xdr:from>
      <xdr:col>3</xdr:col>
      <xdr:colOff>228600</xdr:colOff>
      <xdr:row>0</xdr:row>
      <xdr:rowOff>123825</xdr:rowOff>
    </xdr:from>
    <xdr:to>
      <xdr:col>4</xdr:col>
      <xdr:colOff>771525</xdr:colOff>
      <xdr:row>4</xdr:row>
      <xdr:rowOff>85726</xdr:rowOff>
    </xdr:to>
    <xdr:sp macro="" textlink="">
      <xdr:nvSpPr>
        <xdr:cNvPr id="5" name="Rectangular Callout 4"/>
        <xdr:cNvSpPr/>
      </xdr:nvSpPr>
      <xdr:spPr>
        <a:xfrm>
          <a:off x="2962275" y="123825"/>
          <a:ext cx="2143125" cy="609601"/>
        </a:xfrm>
        <a:prstGeom prst="wedgeRectCallout">
          <a:avLst>
            <a:gd name="adj1" fmla="val -69723"/>
            <a:gd name="adj2" fmla="val 957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vi-VN" altLang="ja-JP" sz="1100"/>
            <a:t>làm</a:t>
          </a:r>
          <a:r>
            <a:rPr kumimoji="1" lang="vi-VN" altLang="ja-JP" sz="1100" baseline="0"/>
            <a:t> dạng combo box, có thể chọn staff theo yêu cầu</a:t>
          </a:r>
          <a:endParaRPr kumimoji="1" lang="ja-JP" altLang="en-US" sz="1100"/>
        </a:p>
      </xdr:txBody>
    </xdr:sp>
    <xdr:clientData/>
  </xdr:twoCellAnchor>
  <xdr:twoCellAnchor>
    <xdr:from>
      <xdr:col>8</xdr:col>
      <xdr:colOff>228600</xdr:colOff>
      <xdr:row>1</xdr:row>
      <xdr:rowOff>47625</xdr:rowOff>
    </xdr:from>
    <xdr:to>
      <xdr:col>10</xdr:col>
      <xdr:colOff>371475</xdr:colOff>
      <xdr:row>5</xdr:row>
      <xdr:rowOff>1</xdr:rowOff>
    </xdr:to>
    <xdr:sp macro="" textlink="">
      <xdr:nvSpPr>
        <xdr:cNvPr id="6" name="Rectangular Callout 5"/>
        <xdr:cNvSpPr/>
      </xdr:nvSpPr>
      <xdr:spPr>
        <a:xfrm>
          <a:off x="8248650" y="219075"/>
          <a:ext cx="1885950" cy="609601"/>
        </a:xfrm>
        <a:prstGeom prst="wedgeRectCallout">
          <a:avLst>
            <a:gd name="adj1" fmla="val -69723"/>
            <a:gd name="adj2" fmla="val 957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vi-VN" altLang="ja-JP" sz="1100"/>
            <a:t>chỗ</a:t>
          </a:r>
          <a:r>
            <a:rPr kumimoji="1" lang="vi-VN" altLang="ja-JP" sz="1100" baseline="0"/>
            <a:t> này đừng làm dạng combo box, làm dạng lịch trong tháng đi em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790575</xdr:colOff>
      <xdr:row>0</xdr:row>
      <xdr:rowOff>114300</xdr:rowOff>
    </xdr:from>
    <xdr:to>
      <xdr:col>17</xdr:col>
      <xdr:colOff>676275</xdr:colOff>
      <xdr:row>6</xdr:row>
      <xdr:rowOff>19050</xdr:rowOff>
    </xdr:to>
    <xdr:sp macro="" textlink="">
      <xdr:nvSpPr>
        <xdr:cNvPr id="7" name="Rectangular Callout 6"/>
        <xdr:cNvSpPr/>
      </xdr:nvSpPr>
      <xdr:spPr>
        <a:xfrm>
          <a:off x="13401675" y="114300"/>
          <a:ext cx="3486150" cy="904875"/>
        </a:xfrm>
        <a:prstGeom prst="wedgeRectCallout">
          <a:avLst>
            <a:gd name="adj1" fmla="val -73548"/>
            <a:gd name="adj2" fmla="val 5843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vi-VN" altLang="ja-JP" sz="1100" baseline="0"/>
            <a:t>Click vô button này, sẽ hiển thị toàn bộ staff (hiển thị theo group cho chị nhen, đừng hiển thị theo alphabelt)</a:t>
          </a:r>
        </a:p>
        <a:p>
          <a:pPr algn="l"/>
          <a:r>
            <a:rPr kumimoji="1" lang="vi-VN" altLang="ja-JP" sz="1100" baseline="0">
              <a:solidFill>
                <a:srgbClr val="FF0000"/>
              </a:solidFill>
            </a:rPr>
            <a:t>VÀ HIỂN THỊ BIỂU ĐỒ (bên dưới) của công số thực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238125</xdr:colOff>
      <xdr:row>21</xdr:row>
      <xdr:rowOff>133350</xdr:rowOff>
    </xdr:from>
    <xdr:to>
      <xdr:col>10</xdr:col>
      <xdr:colOff>485775</xdr:colOff>
      <xdr:row>26</xdr:row>
      <xdr:rowOff>152400</xdr:rowOff>
    </xdr:to>
    <xdr:sp macro="" textlink="">
      <xdr:nvSpPr>
        <xdr:cNvPr id="8" name="Rectangular Callout 7"/>
        <xdr:cNvSpPr/>
      </xdr:nvSpPr>
      <xdr:spPr>
        <a:xfrm>
          <a:off x="7353300" y="3533775"/>
          <a:ext cx="2895600" cy="876300"/>
        </a:xfrm>
        <a:prstGeom prst="wedgeRectCallout">
          <a:avLst>
            <a:gd name="adj1" fmla="val -12652"/>
            <a:gd name="adj2" fmla="val -11835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vi-VN" altLang="ja-JP" sz="1100" baseline="0"/>
            <a:t>đổi màu chỗ công số chuẩn cho chị,</a:t>
          </a:r>
        </a:p>
        <a:p>
          <a:pPr algn="l"/>
          <a:r>
            <a:rPr kumimoji="1" lang="vi-VN" altLang="ja-JP" sz="1100" baseline="0"/>
            <a:t>* công số &lt;6h --&gt; text màu đỏ</a:t>
          </a:r>
        </a:p>
        <a:p>
          <a:pPr algn="l"/>
          <a:r>
            <a:rPr kumimoji="1" lang="vi-VN" altLang="ja-JP" sz="1100" baseline="0"/>
            <a:t>*  7&lt;= công số &lt;=8  --&gt; text màu blue</a:t>
          </a:r>
        </a:p>
        <a:p>
          <a:pPr algn="l"/>
          <a:r>
            <a:rPr kumimoji="1" lang="vi-VN" altLang="ja-JP" sz="1100" baseline="0"/>
            <a:t>* công số &gt;8 --&gt; text màu pink đậm</a:t>
          </a:r>
        </a:p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495299</xdr:colOff>
      <xdr:row>30</xdr:row>
      <xdr:rowOff>142875</xdr:rowOff>
    </xdr:from>
    <xdr:to>
      <xdr:col>3</xdr:col>
      <xdr:colOff>1553154</xdr:colOff>
      <xdr:row>40</xdr:row>
      <xdr:rowOff>123825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49" y="5257800"/>
          <a:ext cx="4124905" cy="1695450"/>
        </a:xfrm>
        <a:prstGeom prst="rect">
          <a:avLst/>
        </a:prstGeom>
      </xdr:spPr>
    </xdr:pic>
    <xdr:clientData/>
  </xdr:twoCellAnchor>
  <xdr:twoCellAnchor>
    <xdr:from>
      <xdr:col>5</xdr:col>
      <xdr:colOff>428625</xdr:colOff>
      <xdr:row>28</xdr:row>
      <xdr:rowOff>85724</xdr:rowOff>
    </xdr:from>
    <xdr:to>
      <xdr:col>9</xdr:col>
      <xdr:colOff>733425</xdr:colOff>
      <xdr:row>36</xdr:row>
      <xdr:rowOff>0</xdr:rowOff>
    </xdr:to>
    <xdr:sp macro="" textlink="">
      <xdr:nvSpPr>
        <xdr:cNvPr id="10" name="Rectangular Callout 9"/>
        <xdr:cNvSpPr/>
      </xdr:nvSpPr>
      <xdr:spPr>
        <a:xfrm>
          <a:off x="5638800" y="4686299"/>
          <a:ext cx="4019550" cy="1285876"/>
        </a:xfrm>
        <a:prstGeom prst="wedgeRectCallout">
          <a:avLst>
            <a:gd name="adj1" fmla="val -108598"/>
            <a:gd name="adj2" fmla="val 401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vi-VN" altLang="ja-JP" sz="1100"/>
            <a:t>*</a:t>
          </a:r>
          <a:r>
            <a:rPr kumimoji="1" lang="vi-VN" altLang="ja-JP" sz="1100" baseline="0"/>
            <a:t> từng cục màu: là từng project name</a:t>
          </a:r>
        </a:p>
        <a:p>
          <a:pPr algn="l"/>
          <a:r>
            <a:rPr kumimoji="1" lang="vi-VN" altLang="ja-JP" sz="1100" baseline="0"/>
            <a:t>* trục tung là thời gian, đơn vị từ 1h đến khoảng 12h</a:t>
          </a:r>
        </a:p>
        <a:p>
          <a:pPr algn="l"/>
          <a:r>
            <a:rPr kumimoji="1" lang="vi-VN" altLang="ja-JP" sz="1100" baseline="0"/>
            <a:t>* kẻ cho chị thêm 1 đường line đứt nét chỗ cột mốc 8h</a:t>
          </a:r>
        </a:p>
        <a:p>
          <a:pPr algn="l"/>
          <a:r>
            <a:rPr kumimoji="1" lang="vi-VN" altLang="ja-JP" sz="1100" baseline="0"/>
            <a:t>--&gt; LÀM CHO CHỊ CÁI BIỂU ĐỒ GIỐNG VẦY</a:t>
          </a:r>
          <a:r>
            <a:rPr kumimoji="1" lang="vi-VN" altLang="ja-JP" sz="1100" b="1" baseline="0">
              <a:solidFill>
                <a:srgbClr val="FF0000"/>
              </a:solidFill>
            </a:rPr>
            <a:t> CHO CÔNG SỐ THỰC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95250</xdr:colOff>
      <xdr:row>41</xdr:row>
      <xdr:rowOff>28575</xdr:rowOff>
    </xdr:from>
    <xdr:to>
      <xdr:col>3</xdr:col>
      <xdr:colOff>485775</xdr:colOff>
      <xdr:row>44</xdr:row>
      <xdr:rowOff>123826</xdr:rowOff>
    </xdr:to>
    <xdr:sp macro="" textlink="">
      <xdr:nvSpPr>
        <xdr:cNvPr id="11" name="Rectangular Callout 10"/>
        <xdr:cNvSpPr/>
      </xdr:nvSpPr>
      <xdr:spPr>
        <a:xfrm>
          <a:off x="1952625" y="6858000"/>
          <a:ext cx="1885950" cy="609601"/>
        </a:xfrm>
        <a:prstGeom prst="wedgeRectCallout">
          <a:avLst>
            <a:gd name="adj1" fmla="val -17198"/>
            <a:gd name="adj2" fmla="val 14414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vi-VN" altLang="ja-JP" sz="1100"/>
            <a:t>chỗ</a:t>
          </a:r>
          <a:r>
            <a:rPr kumimoji="1" lang="vi-VN" altLang="ja-JP" sz="1100" baseline="0"/>
            <a:t> này đừng làm dạng combo box, làm dạng lịch trong tháng đi em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1466850</xdr:colOff>
      <xdr:row>42</xdr:row>
      <xdr:rowOff>19050</xdr:rowOff>
    </xdr:from>
    <xdr:to>
      <xdr:col>6</xdr:col>
      <xdr:colOff>981075</xdr:colOff>
      <xdr:row>50</xdr:row>
      <xdr:rowOff>28575</xdr:rowOff>
    </xdr:to>
    <xdr:sp macro="" textlink="">
      <xdr:nvSpPr>
        <xdr:cNvPr id="12" name="Rectangular Callout 11"/>
        <xdr:cNvSpPr/>
      </xdr:nvSpPr>
      <xdr:spPr>
        <a:xfrm>
          <a:off x="4819650" y="7019925"/>
          <a:ext cx="2895600" cy="876300"/>
        </a:xfrm>
        <a:prstGeom prst="wedgeRectCallout">
          <a:avLst>
            <a:gd name="adj1" fmla="val -31731"/>
            <a:gd name="adj2" fmla="val 10446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vi-VN" altLang="ja-JP" sz="1100" baseline="0"/>
            <a:t>đổi màu chỗ công số chuẩn cho chị,</a:t>
          </a:r>
        </a:p>
        <a:p>
          <a:pPr algn="l"/>
          <a:r>
            <a:rPr kumimoji="1" lang="vi-VN" altLang="ja-JP" sz="1100" baseline="0"/>
            <a:t>* công số &lt;6h --&gt; text màu đỏ</a:t>
          </a:r>
        </a:p>
        <a:p>
          <a:pPr algn="l"/>
          <a:r>
            <a:rPr kumimoji="1" lang="vi-VN" altLang="ja-JP" sz="1100" baseline="0"/>
            <a:t>*  7&lt;= công số &lt;=8  --&gt; text màu blue</a:t>
          </a:r>
        </a:p>
        <a:p>
          <a:pPr algn="l"/>
          <a:r>
            <a:rPr kumimoji="1" lang="vi-VN" altLang="ja-JP" sz="1100" baseline="0"/>
            <a:t>* công số &gt;8 --&gt; text màu pink đậm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133349</xdr:colOff>
      <xdr:row>66</xdr:row>
      <xdr:rowOff>133350</xdr:rowOff>
    </xdr:from>
    <xdr:to>
      <xdr:col>6</xdr:col>
      <xdr:colOff>876299</xdr:colOff>
      <xdr:row>71</xdr:row>
      <xdr:rowOff>114300</xdr:rowOff>
    </xdr:to>
    <xdr:sp macro="" textlink="">
      <xdr:nvSpPr>
        <xdr:cNvPr id="13" name="Rectangular Callout 12"/>
        <xdr:cNvSpPr/>
      </xdr:nvSpPr>
      <xdr:spPr>
        <a:xfrm>
          <a:off x="3486149" y="10248900"/>
          <a:ext cx="4124325" cy="838200"/>
        </a:xfrm>
        <a:prstGeom prst="wedgeRectCallout">
          <a:avLst>
            <a:gd name="adj1" fmla="val -32060"/>
            <a:gd name="adj2" fmla="val -1077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vi-VN" altLang="ja-JP" sz="1100"/>
            <a:t>chỗ</a:t>
          </a:r>
          <a:r>
            <a:rPr kumimoji="1" lang="vi-VN" altLang="ja-JP" sz="1100" baseline="0"/>
            <a:t> Project này: hiển thị toàn bộ loại project time và công số tương ứng của project đó,</a:t>
          </a:r>
        </a:p>
        <a:p>
          <a:pPr algn="l"/>
          <a:r>
            <a:rPr kumimoji="1" lang="vi-VN" altLang="ja-JP" sz="1100" baseline="0"/>
            <a:t>làm cho chị thành dạng 1 cột ngang (giống như biểu đồ ở trên, mà nằm ngang được ko)?</a:t>
          </a:r>
        </a:p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7</xdr:col>
      <xdr:colOff>657224</xdr:colOff>
      <xdr:row>52</xdr:row>
      <xdr:rowOff>85725</xdr:rowOff>
    </xdr:from>
    <xdr:to>
      <xdr:col>13</xdr:col>
      <xdr:colOff>1434788</xdr:colOff>
      <xdr:row>66</xdr:row>
      <xdr:rowOff>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1524" y="8305800"/>
          <a:ext cx="5654364" cy="2324100"/>
        </a:xfrm>
        <a:prstGeom prst="rect">
          <a:avLst/>
        </a:prstGeom>
      </xdr:spPr>
    </xdr:pic>
    <xdr:clientData/>
  </xdr:twoCellAnchor>
  <xdr:twoCellAnchor>
    <xdr:from>
      <xdr:col>8</xdr:col>
      <xdr:colOff>771525</xdr:colOff>
      <xdr:row>69</xdr:row>
      <xdr:rowOff>19049</xdr:rowOff>
    </xdr:from>
    <xdr:to>
      <xdr:col>13</xdr:col>
      <xdr:colOff>819150</xdr:colOff>
      <xdr:row>75</xdr:row>
      <xdr:rowOff>38100</xdr:rowOff>
    </xdr:to>
    <xdr:sp macro="" textlink="">
      <xdr:nvSpPr>
        <xdr:cNvPr id="16" name="Rectangular Callout 15"/>
        <xdr:cNvSpPr/>
      </xdr:nvSpPr>
      <xdr:spPr>
        <a:xfrm>
          <a:off x="9410700" y="11334749"/>
          <a:ext cx="4019550" cy="1047751"/>
        </a:xfrm>
        <a:prstGeom prst="wedgeRectCallout">
          <a:avLst>
            <a:gd name="adj1" fmla="val -57176"/>
            <a:gd name="adj2" fmla="val -15761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vi-VN" altLang="ja-JP" sz="1100"/>
            <a:t>Vẽ</a:t>
          </a:r>
          <a:r>
            <a:rPr kumimoji="1" lang="vi-VN" altLang="ja-JP" sz="1100" baseline="0"/>
            <a:t> biểu đồ line, mỗi team là 1 line,</a:t>
          </a:r>
        </a:p>
        <a:p>
          <a:pPr algn="l"/>
          <a:r>
            <a:rPr kumimoji="1" lang="vi-VN" altLang="ja-JP" sz="1100" baseline="0"/>
            <a:t>vẽ 3 biểu đồ</a:t>
          </a:r>
        </a:p>
        <a:p>
          <a:pPr algn="l"/>
          <a:r>
            <a:rPr kumimoji="1" lang="vi-VN" altLang="ja-JP" sz="1100" baseline="0"/>
            <a:t>* biểu đồ standard average, real average, perfomance average</a:t>
          </a:r>
          <a:endParaRPr kumimoji="1" lang="ja-JP" altLang="en-US" sz="1100"/>
        </a:p>
      </xdr:txBody>
    </xdr:sp>
    <xdr:clientData/>
  </xdr:twoCellAnchor>
  <xdr:twoCellAnchor editAs="oneCell">
    <xdr:from>
      <xdr:col>11</xdr:col>
      <xdr:colOff>66675</xdr:colOff>
      <xdr:row>47</xdr:row>
      <xdr:rowOff>95250</xdr:rowOff>
    </xdr:from>
    <xdr:to>
      <xdr:col>12</xdr:col>
      <xdr:colOff>266589</xdr:colOff>
      <xdr:row>51</xdr:row>
      <xdr:rowOff>9445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34725" y="8124825"/>
          <a:ext cx="885714" cy="638095"/>
        </a:xfrm>
        <a:prstGeom prst="rect">
          <a:avLst/>
        </a:prstGeom>
      </xdr:spPr>
    </xdr:pic>
    <xdr:clientData/>
  </xdr:twoCellAnchor>
  <xdr:twoCellAnchor>
    <xdr:from>
      <xdr:col>3</xdr:col>
      <xdr:colOff>342900</xdr:colOff>
      <xdr:row>75</xdr:row>
      <xdr:rowOff>104775</xdr:rowOff>
    </xdr:from>
    <xdr:to>
      <xdr:col>4</xdr:col>
      <xdr:colOff>628650</xdr:colOff>
      <xdr:row>78</xdr:row>
      <xdr:rowOff>57151</xdr:rowOff>
    </xdr:to>
    <xdr:sp macro="" textlink="">
      <xdr:nvSpPr>
        <xdr:cNvPr id="17" name="Rectangular Callout 16"/>
        <xdr:cNvSpPr/>
      </xdr:nvSpPr>
      <xdr:spPr>
        <a:xfrm>
          <a:off x="3695700" y="12449175"/>
          <a:ext cx="1885950" cy="666751"/>
        </a:xfrm>
        <a:prstGeom prst="wedgeRectCallout">
          <a:avLst>
            <a:gd name="adj1" fmla="val -80834"/>
            <a:gd name="adj2" fmla="val 8007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vi-VN" altLang="ja-JP" sz="1100"/>
            <a:t>chỗ</a:t>
          </a:r>
          <a:r>
            <a:rPr kumimoji="1" lang="vi-VN" altLang="ja-JP" sz="1100" baseline="0"/>
            <a:t> này đừng làm dạng combo box, làm dạng lịch trong tháng đi em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361950</xdr:colOff>
      <xdr:row>79</xdr:row>
      <xdr:rowOff>95250</xdr:rowOff>
    </xdr:from>
    <xdr:to>
      <xdr:col>9</xdr:col>
      <xdr:colOff>438150</xdr:colOff>
      <xdr:row>82</xdr:row>
      <xdr:rowOff>104774</xdr:rowOff>
    </xdr:to>
    <xdr:sp macro="" textlink="">
      <xdr:nvSpPr>
        <xdr:cNvPr id="19" name="Rectangular Callout 18"/>
        <xdr:cNvSpPr/>
      </xdr:nvSpPr>
      <xdr:spPr>
        <a:xfrm>
          <a:off x="8096250" y="12849225"/>
          <a:ext cx="1885950" cy="438149"/>
        </a:xfrm>
        <a:prstGeom prst="wedgeRectCallout">
          <a:avLst>
            <a:gd name="adj1" fmla="val -79824"/>
            <a:gd name="adj2" fmla="val -5380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vi-VN" altLang="ja-JP" sz="1100"/>
            <a:t>cộng</a:t>
          </a:r>
          <a:r>
            <a:rPr kumimoji="1" lang="vi-VN" altLang="ja-JP" sz="1100" baseline="0"/>
            <a:t> working dur của tất cả staff</a:t>
          </a:r>
          <a:endParaRPr kumimoji="1" lang="ja-JP" altLang="en-US" sz="1100"/>
        </a:p>
      </xdr:txBody>
    </xdr:sp>
    <xdr:clientData/>
  </xdr:twoCellAnchor>
  <xdr:twoCellAnchor>
    <xdr:from>
      <xdr:col>6</xdr:col>
      <xdr:colOff>571500</xdr:colOff>
      <xdr:row>83</xdr:row>
      <xdr:rowOff>0</xdr:rowOff>
    </xdr:from>
    <xdr:to>
      <xdr:col>8</xdr:col>
      <xdr:colOff>190500</xdr:colOff>
      <xdr:row>90</xdr:row>
      <xdr:rowOff>114300</xdr:rowOff>
    </xdr:to>
    <xdr:sp macro="" textlink="">
      <xdr:nvSpPr>
        <xdr:cNvPr id="3" name="Oval 2"/>
        <xdr:cNvSpPr/>
      </xdr:nvSpPr>
      <xdr:spPr>
        <a:xfrm>
          <a:off x="7305675" y="13830300"/>
          <a:ext cx="1524000" cy="11430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638175</xdr:colOff>
      <xdr:row>86</xdr:row>
      <xdr:rowOff>19050</xdr:rowOff>
    </xdr:from>
    <xdr:to>
      <xdr:col>11</xdr:col>
      <xdr:colOff>95250</xdr:colOff>
      <xdr:row>88</xdr:row>
      <xdr:rowOff>114299</xdr:rowOff>
    </xdr:to>
    <xdr:sp macro="" textlink="">
      <xdr:nvSpPr>
        <xdr:cNvPr id="21" name="Rectangular Callout 20"/>
        <xdr:cNvSpPr/>
      </xdr:nvSpPr>
      <xdr:spPr>
        <a:xfrm>
          <a:off x="9277350" y="14363700"/>
          <a:ext cx="1885950" cy="438149"/>
        </a:xfrm>
        <a:prstGeom prst="wedgeRectCallout">
          <a:avLst>
            <a:gd name="adj1" fmla="val -79824"/>
            <a:gd name="adj2" fmla="val -5380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vi-VN" altLang="ja-JP" sz="1100"/>
            <a:t>vẽ</a:t>
          </a:r>
          <a:r>
            <a:rPr kumimoji="1" lang="vi-VN" altLang="ja-JP" sz="1100" baseline="0"/>
            <a:t> cho chị biểu đồ tròn, tỉ lệ của các PJ trong ngày</a:t>
          </a:r>
          <a:endParaRPr kumimoji="1" lang="ja-JP" altLang="en-US" sz="1100"/>
        </a:p>
      </xdr:txBody>
    </xdr:sp>
    <xdr:clientData/>
  </xdr:twoCellAnchor>
  <xdr:twoCellAnchor editAs="oneCell">
    <xdr:from>
      <xdr:col>7</xdr:col>
      <xdr:colOff>571500</xdr:colOff>
      <xdr:row>93</xdr:row>
      <xdr:rowOff>123825</xdr:rowOff>
    </xdr:from>
    <xdr:to>
      <xdr:col>13</xdr:col>
      <xdr:colOff>1349064</xdr:colOff>
      <xdr:row>107</xdr:row>
      <xdr:rowOff>142875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5800" y="15668625"/>
          <a:ext cx="5654364" cy="2324100"/>
        </a:xfrm>
        <a:prstGeom prst="rect">
          <a:avLst/>
        </a:prstGeom>
      </xdr:spPr>
    </xdr:pic>
    <xdr:clientData/>
  </xdr:twoCellAnchor>
  <xdr:twoCellAnchor>
    <xdr:from>
      <xdr:col>13</xdr:col>
      <xdr:colOff>1514476</xdr:colOff>
      <xdr:row>99</xdr:row>
      <xdr:rowOff>95249</xdr:rowOff>
    </xdr:from>
    <xdr:to>
      <xdr:col>19</xdr:col>
      <xdr:colOff>561976</xdr:colOff>
      <xdr:row>106</xdr:row>
      <xdr:rowOff>95250</xdr:rowOff>
    </xdr:to>
    <xdr:sp macro="" textlink="">
      <xdr:nvSpPr>
        <xdr:cNvPr id="23" name="Rectangular Callout 22"/>
        <xdr:cNvSpPr/>
      </xdr:nvSpPr>
      <xdr:spPr>
        <a:xfrm>
          <a:off x="14125576" y="16573499"/>
          <a:ext cx="4019550" cy="1200151"/>
        </a:xfrm>
        <a:prstGeom prst="wedgeRectCallout">
          <a:avLst>
            <a:gd name="adj1" fmla="val -78029"/>
            <a:gd name="adj2" fmla="val -2904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vi-VN" altLang="ja-JP" sz="1100"/>
            <a:t>vẽ</a:t>
          </a:r>
          <a:r>
            <a:rPr kumimoji="1" lang="vi-VN" altLang="ja-JP" sz="1100" baseline="0"/>
            <a:t> cho chị biểu đồ cột  cho delivery date</a:t>
          </a:r>
        </a:p>
        <a:p>
          <a:pPr algn="l"/>
          <a:r>
            <a:rPr kumimoji="1" lang="vi-VN" altLang="ja-JP" sz="1100" baseline="0"/>
            <a:t>(2 cột)</a:t>
          </a:r>
        </a:p>
        <a:p>
          <a:pPr algn="l"/>
          <a:r>
            <a:rPr kumimoji="1" lang="vi-VN" altLang="ja-JP" sz="1100" baseline="0"/>
            <a:t>1 cột là công số chuẩn, 1 cột là công số thực </a:t>
          </a:r>
        </a:p>
        <a:p>
          <a:pPr algn="l"/>
          <a:r>
            <a:rPr kumimoji="1" lang="vi-VN" altLang="ja-JP" sz="1100" baseline="0"/>
            <a:t>(2 cột này kế nhau)</a:t>
          </a:r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139</xdr:row>
      <xdr:rowOff>47625</xdr:rowOff>
    </xdr:from>
    <xdr:to>
      <xdr:col>9</xdr:col>
      <xdr:colOff>141664</xdr:colOff>
      <xdr:row>160</xdr:row>
      <xdr:rowOff>28127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383875"/>
          <a:ext cx="9685714" cy="3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169</xdr:row>
      <xdr:rowOff>19050</xdr:rowOff>
    </xdr:from>
    <xdr:to>
      <xdr:col>6</xdr:col>
      <xdr:colOff>265831</xdr:colOff>
      <xdr:row>198</xdr:row>
      <xdr:rowOff>75571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" y="28498800"/>
          <a:ext cx="6952381" cy="50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200</xdr:row>
      <xdr:rowOff>66675</xdr:rowOff>
    </xdr:from>
    <xdr:to>
      <xdr:col>8</xdr:col>
      <xdr:colOff>227494</xdr:colOff>
      <xdr:row>225</xdr:row>
      <xdr:rowOff>18520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" y="33861375"/>
          <a:ext cx="8847619" cy="42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371475</xdr:colOff>
      <xdr:row>109</xdr:row>
      <xdr:rowOff>104775</xdr:rowOff>
    </xdr:from>
    <xdr:to>
      <xdr:col>13</xdr:col>
      <xdr:colOff>1149039</xdr:colOff>
      <xdr:row>123</xdr:row>
      <xdr:rowOff>142875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05775" y="18297525"/>
          <a:ext cx="5654364" cy="2324100"/>
        </a:xfrm>
        <a:prstGeom prst="rect">
          <a:avLst/>
        </a:prstGeom>
      </xdr:spPr>
    </xdr:pic>
    <xdr:clientData/>
  </xdr:twoCellAnchor>
  <xdr:twoCellAnchor>
    <xdr:from>
      <xdr:col>13</xdr:col>
      <xdr:colOff>1314451</xdr:colOff>
      <xdr:row>114</xdr:row>
      <xdr:rowOff>152399</xdr:rowOff>
    </xdr:from>
    <xdr:to>
      <xdr:col>19</xdr:col>
      <xdr:colOff>361951</xdr:colOff>
      <xdr:row>121</xdr:row>
      <xdr:rowOff>152400</xdr:rowOff>
    </xdr:to>
    <xdr:sp macro="" textlink="">
      <xdr:nvSpPr>
        <xdr:cNvPr id="27" name="Rectangular Callout 26"/>
        <xdr:cNvSpPr/>
      </xdr:nvSpPr>
      <xdr:spPr>
        <a:xfrm>
          <a:off x="13925551" y="19202399"/>
          <a:ext cx="4019550" cy="1200151"/>
        </a:xfrm>
        <a:prstGeom prst="wedgeRectCallout">
          <a:avLst>
            <a:gd name="adj1" fmla="val -78029"/>
            <a:gd name="adj2" fmla="val -2904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vi-VN" altLang="ja-JP" sz="1100"/>
            <a:t>vẽ</a:t>
          </a:r>
          <a:r>
            <a:rPr kumimoji="1" lang="vi-VN" altLang="ja-JP" sz="1100" baseline="0"/>
            <a:t> cho chị biểu đồ cột </a:t>
          </a:r>
        </a:p>
        <a:p>
          <a:pPr algn="l"/>
          <a:r>
            <a:rPr kumimoji="1" lang="vi-VN" altLang="ja-JP" sz="1100" baseline="0"/>
            <a:t>(2 cột)</a:t>
          </a:r>
        </a:p>
        <a:p>
          <a:pPr algn="l"/>
          <a:r>
            <a:rPr kumimoji="1" lang="vi-VN" altLang="ja-JP" sz="1100" baseline="0"/>
            <a:t>1 cột là công số chuẩn, 1 cột là công số thực </a:t>
          </a:r>
        </a:p>
        <a:p>
          <a:pPr algn="l"/>
          <a:r>
            <a:rPr kumimoji="1" lang="vi-VN" altLang="ja-JP" sz="1100" baseline="0"/>
            <a:t>(2 cột này kế nhau)</a:t>
          </a:r>
          <a:endParaRPr kumimoji="1" lang="ja-JP" altLang="en-US" sz="1100"/>
        </a:p>
      </xdr:txBody>
    </xdr:sp>
    <xdr:clientData/>
  </xdr:twoCellAnchor>
  <xdr:twoCellAnchor>
    <xdr:from>
      <xdr:col>10</xdr:col>
      <xdr:colOff>542925</xdr:colOff>
      <xdr:row>28</xdr:row>
      <xdr:rowOff>57150</xdr:rowOff>
    </xdr:from>
    <xdr:to>
      <xdr:col>12</xdr:col>
      <xdr:colOff>695325</xdr:colOff>
      <xdr:row>36</xdr:row>
      <xdr:rowOff>0</xdr:rowOff>
    </xdr:to>
    <xdr:sp macro="" textlink="">
      <xdr:nvSpPr>
        <xdr:cNvPr id="28" name="Oval 27"/>
        <xdr:cNvSpPr/>
      </xdr:nvSpPr>
      <xdr:spPr>
        <a:xfrm>
          <a:off x="10925175" y="4829175"/>
          <a:ext cx="1524000" cy="131445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285750</xdr:colOff>
      <xdr:row>31</xdr:row>
      <xdr:rowOff>76200</xdr:rowOff>
    </xdr:from>
    <xdr:to>
      <xdr:col>14</xdr:col>
      <xdr:colOff>628650</xdr:colOff>
      <xdr:row>33</xdr:row>
      <xdr:rowOff>171449</xdr:rowOff>
    </xdr:to>
    <xdr:sp macro="" textlink="">
      <xdr:nvSpPr>
        <xdr:cNvPr id="29" name="Rectangular Callout 28"/>
        <xdr:cNvSpPr/>
      </xdr:nvSpPr>
      <xdr:spPr>
        <a:xfrm>
          <a:off x="12896850" y="5362575"/>
          <a:ext cx="1885950" cy="438149"/>
        </a:xfrm>
        <a:prstGeom prst="wedgeRectCallout">
          <a:avLst>
            <a:gd name="adj1" fmla="val -79824"/>
            <a:gd name="adj2" fmla="val -5380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vi-VN" altLang="ja-JP" sz="1100"/>
            <a:t>vẽ</a:t>
          </a:r>
          <a:r>
            <a:rPr kumimoji="1" lang="vi-VN" altLang="ja-JP" sz="1100" baseline="0"/>
            <a:t> cho chị biểu đồ tròn, tỉ lệ của các PJ trong tháng</a:t>
          </a:r>
          <a:endParaRPr kumimoji="1" lang="ja-JP" altLang="en-US" sz="1100"/>
        </a:p>
      </xdr:txBody>
    </xdr:sp>
    <xdr:clientData/>
  </xdr:twoCellAnchor>
  <xdr:twoCellAnchor>
    <xdr:from>
      <xdr:col>15</xdr:col>
      <xdr:colOff>419100</xdr:colOff>
      <xdr:row>27</xdr:row>
      <xdr:rowOff>114300</xdr:rowOff>
    </xdr:from>
    <xdr:to>
      <xdr:col>17</xdr:col>
      <xdr:colOff>571500</xdr:colOff>
      <xdr:row>35</xdr:row>
      <xdr:rowOff>57150</xdr:rowOff>
    </xdr:to>
    <xdr:sp macro="" textlink="">
      <xdr:nvSpPr>
        <xdr:cNvPr id="30" name="Oval 29"/>
        <xdr:cNvSpPr/>
      </xdr:nvSpPr>
      <xdr:spPr>
        <a:xfrm>
          <a:off x="15259050" y="4714875"/>
          <a:ext cx="1524000" cy="131445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333375</xdr:colOff>
      <xdr:row>30</xdr:row>
      <xdr:rowOff>133350</xdr:rowOff>
    </xdr:from>
    <xdr:to>
      <xdr:col>21</xdr:col>
      <xdr:colOff>161925</xdr:colOff>
      <xdr:row>35</xdr:row>
      <xdr:rowOff>28575</xdr:rowOff>
    </xdr:to>
    <xdr:sp macro="" textlink="">
      <xdr:nvSpPr>
        <xdr:cNvPr id="31" name="Rectangular Callout 30"/>
        <xdr:cNvSpPr/>
      </xdr:nvSpPr>
      <xdr:spPr>
        <a:xfrm>
          <a:off x="17230725" y="5248275"/>
          <a:ext cx="1885950" cy="752475"/>
        </a:xfrm>
        <a:prstGeom prst="wedgeRectCallout">
          <a:avLst>
            <a:gd name="adj1" fmla="val -79824"/>
            <a:gd name="adj2" fmla="val -5380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vi-VN" altLang="ja-JP" sz="1100"/>
            <a:t>vẽ</a:t>
          </a:r>
          <a:r>
            <a:rPr kumimoji="1" lang="vi-VN" altLang="ja-JP" sz="1100" baseline="0"/>
            <a:t> cho chị biểu đồ tròn, tỉ lệ của </a:t>
          </a:r>
          <a:r>
            <a:rPr kumimoji="1" lang="en-US" altLang="ja-JP" sz="1100" baseline="0"/>
            <a:t>các order ít giờ và nhiều giờ torng tháng  của maintenance</a:t>
          </a:r>
          <a:endParaRPr kumimoji="1" lang="ja-JP" altLang="en-US" sz="1100"/>
        </a:p>
      </xdr:txBody>
    </xdr:sp>
    <xdr:clientData/>
  </xdr:twoCellAnchor>
  <xdr:twoCellAnchor>
    <xdr:from>
      <xdr:col>3</xdr:col>
      <xdr:colOff>304800</xdr:colOff>
      <xdr:row>20</xdr:row>
      <xdr:rowOff>104775</xdr:rowOff>
    </xdr:from>
    <xdr:to>
      <xdr:col>5</xdr:col>
      <xdr:colOff>723900</xdr:colOff>
      <xdr:row>25</xdr:row>
      <xdr:rowOff>123825</xdr:rowOff>
    </xdr:to>
    <xdr:sp macro="" textlink="">
      <xdr:nvSpPr>
        <xdr:cNvPr id="32" name="Rectangular Callout 31"/>
        <xdr:cNvSpPr/>
      </xdr:nvSpPr>
      <xdr:spPr>
        <a:xfrm>
          <a:off x="3657600" y="3505200"/>
          <a:ext cx="2895600" cy="876300"/>
        </a:xfrm>
        <a:prstGeom prst="wedgeRectCallout">
          <a:avLst>
            <a:gd name="adj1" fmla="val -7389"/>
            <a:gd name="adj2" fmla="val -40097"/>
          </a:avLst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/>
            <a:t>Tính trung bình trong tháng cho</a:t>
          </a:r>
        </a:p>
        <a:p>
          <a:pPr algn="l"/>
          <a:r>
            <a:rPr kumimoji="1" lang="en-US" altLang="ja-JP" sz="1100" baseline="0"/>
            <a:t>performance </a:t>
          </a:r>
        </a:p>
        <a:p>
          <a:pPr algn="l"/>
          <a:r>
            <a:rPr kumimoji="1" lang="en-US" altLang="ja-JP" sz="1100" baseline="0"/>
            <a:t>và</a:t>
          </a:r>
        </a:p>
        <a:p>
          <a:pPr algn="l"/>
          <a:r>
            <a:rPr kumimoji="1" lang="en-US" altLang="ja-JP" sz="1100" baseline="0"/>
            <a:t>speed</a:t>
          </a:r>
          <a:endParaRPr kumimoji="1" lang="vi-VN" altLang="ja-JP" sz="1100" baseline="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666750</xdr:colOff>
      <xdr:row>52</xdr:row>
      <xdr:rowOff>57150</xdr:rowOff>
    </xdr:from>
    <xdr:to>
      <xdr:col>17</xdr:col>
      <xdr:colOff>133350</xdr:colOff>
      <xdr:row>59</xdr:row>
      <xdr:rowOff>161925</xdr:rowOff>
    </xdr:to>
    <xdr:sp macro="" textlink="">
      <xdr:nvSpPr>
        <xdr:cNvPr id="33" name="Oval 32"/>
        <xdr:cNvSpPr/>
      </xdr:nvSpPr>
      <xdr:spPr>
        <a:xfrm>
          <a:off x="14820900" y="8982075"/>
          <a:ext cx="1524000" cy="131445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581025</xdr:colOff>
      <xdr:row>55</xdr:row>
      <xdr:rowOff>66675</xdr:rowOff>
    </xdr:from>
    <xdr:to>
      <xdr:col>20</xdr:col>
      <xdr:colOff>409575</xdr:colOff>
      <xdr:row>57</xdr:row>
      <xdr:rowOff>161924</xdr:rowOff>
    </xdr:to>
    <xdr:sp macro="" textlink="">
      <xdr:nvSpPr>
        <xdr:cNvPr id="34" name="Rectangular Callout 33"/>
        <xdr:cNvSpPr/>
      </xdr:nvSpPr>
      <xdr:spPr>
        <a:xfrm>
          <a:off x="16792575" y="9515475"/>
          <a:ext cx="1885950" cy="438149"/>
        </a:xfrm>
        <a:prstGeom prst="wedgeRectCallout">
          <a:avLst>
            <a:gd name="adj1" fmla="val -79824"/>
            <a:gd name="adj2" fmla="val -5380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vi-VN" altLang="ja-JP" sz="1100"/>
            <a:t>vẽ</a:t>
          </a:r>
          <a:r>
            <a:rPr kumimoji="1" lang="vi-VN" altLang="ja-JP" sz="1100" baseline="0"/>
            <a:t> cho chị biểu đồ tròn, tỉ lệ của các PJ trong tháng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36</xdr:row>
      <xdr:rowOff>0</xdr:rowOff>
    </xdr:from>
    <xdr:to>
      <xdr:col>11</xdr:col>
      <xdr:colOff>189289</xdr:colOff>
      <xdr:row>56</xdr:row>
      <xdr:rowOff>151952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9696450"/>
          <a:ext cx="9685714" cy="3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152400</xdr:rowOff>
    </xdr:from>
    <xdr:to>
      <xdr:col>10</xdr:col>
      <xdr:colOff>856144</xdr:colOff>
      <xdr:row>83</xdr:row>
      <xdr:rowOff>104245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191750"/>
          <a:ext cx="8847619" cy="4238095"/>
        </a:xfrm>
        <a:prstGeom prst="rect">
          <a:avLst/>
        </a:prstGeom>
      </xdr:spPr>
    </xdr:pic>
    <xdr:clientData/>
  </xdr:twoCellAnchor>
  <xdr:twoCellAnchor>
    <xdr:from>
      <xdr:col>0</xdr:col>
      <xdr:colOff>304800</xdr:colOff>
      <xdr:row>23</xdr:row>
      <xdr:rowOff>9525</xdr:rowOff>
    </xdr:from>
    <xdr:to>
      <xdr:col>4</xdr:col>
      <xdr:colOff>476250</xdr:colOff>
      <xdr:row>31</xdr:row>
      <xdr:rowOff>28575</xdr:rowOff>
    </xdr:to>
    <xdr:sp macro="" textlink="">
      <xdr:nvSpPr>
        <xdr:cNvPr id="5" name="Rectangular Callout 4"/>
        <xdr:cNvSpPr/>
      </xdr:nvSpPr>
      <xdr:spPr>
        <a:xfrm>
          <a:off x="304800" y="4048125"/>
          <a:ext cx="4010025" cy="1390650"/>
        </a:xfrm>
        <a:prstGeom prst="wedgeRectCallout">
          <a:avLst>
            <a:gd name="adj1" fmla="val -43832"/>
            <a:gd name="adj2" fmla="val -17110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vi-VN" altLang="ja-JP" sz="1100"/>
            <a:t>Lấy</a:t>
          </a:r>
          <a:r>
            <a:rPr kumimoji="1" lang="vi-VN" altLang="ja-JP" sz="1100" baseline="0"/>
            <a:t> toàn bộ Project type có order làm mất nhiều ngày:</a:t>
          </a:r>
        </a:p>
        <a:p>
          <a:pPr algn="l"/>
          <a:r>
            <a:rPr kumimoji="1" lang="vi-VN" altLang="ja-JP" sz="1100" baseline="0"/>
            <a:t>--&gt; lấy từ gg docs của New coding, FC, Domestic</a:t>
          </a:r>
        </a:p>
        <a:p>
          <a:pPr algn="l"/>
          <a:r>
            <a:rPr kumimoji="1" lang="vi-VN" altLang="ja-JP" sz="1100" baseline="0"/>
            <a:t>bao gồm New &amp; Fix</a:t>
          </a:r>
        </a:p>
        <a:p>
          <a:pPr algn="l"/>
          <a:r>
            <a:rPr kumimoji="1" lang="vi-VN" altLang="ja-JP" sz="1100" baseline="0"/>
            <a:t>sắp xếp theo thứ tự 1~3</a:t>
          </a:r>
        </a:p>
        <a:p>
          <a:pPr algn="l"/>
          <a:r>
            <a:rPr kumimoji="1" lang="vi-VN" altLang="ja-JP" sz="1100" baseline="0"/>
            <a:t>1. New coding </a:t>
          </a:r>
        </a:p>
        <a:p>
          <a:pPr algn="l"/>
          <a:r>
            <a:rPr kumimoji="1" lang="vi-VN" altLang="ja-JP" sz="1100" baseline="0"/>
            <a:t>2. FC</a:t>
          </a:r>
        </a:p>
        <a:p>
          <a:pPr algn="l"/>
          <a:r>
            <a:rPr kumimoji="1" lang="vi-VN" altLang="ja-JP" sz="1100" baseline="0"/>
            <a:t>3. Domestic</a:t>
          </a:r>
          <a:endParaRPr kumimoji="1" lang="ja-JP" altLang="en-US" sz="1100"/>
        </a:p>
      </xdr:txBody>
    </xdr:sp>
    <xdr:clientData/>
  </xdr:twoCellAnchor>
  <xdr:twoCellAnchor>
    <xdr:from>
      <xdr:col>0</xdr:col>
      <xdr:colOff>0</xdr:colOff>
      <xdr:row>2</xdr:row>
      <xdr:rowOff>161925</xdr:rowOff>
    </xdr:from>
    <xdr:to>
      <xdr:col>8</xdr:col>
      <xdr:colOff>666750</xdr:colOff>
      <xdr:row>14</xdr:row>
      <xdr:rowOff>38100</xdr:rowOff>
    </xdr:to>
    <xdr:sp macro="" textlink="">
      <xdr:nvSpPr>
        <xdr:cNvPr id="6" name="Rounded Rectangle 5"/>
        <xdr:cNvSpPr/>
      </xdr:nvSpPr>
      <xdr:spPr>
        <a:xfrm>
          <a:off x="0" y="600075"/>
          <a:ext cx="6267450" cy="1933575"/>
        </a:xfrm>
        <a:prstGeom prst="round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133350</xdr:colOff>
      <xdr:row>18</xdr:row>
      <xdr:rowOff>95250</xdr:rowOff>
    </xdr:from>
    <xdr:to>
      <xdr:col>32</xdr:col>
      <xdr:colOff>209550</xdr:colOff>
      <xdr:row>27</xdr:row>
      <xdr:rowOff>85725</xdr:rowOff>
    </xdr:to>
    <xdr:sp macro="" textlink="">
      <xdr:nvSpPr>
        <xdr:cNvPr id="8" name="Rectangular Callout 7"/>
        <xdr:cNvSpPr/>
      </xdr:nvSpPr>
      <xdr:spPr>
        <a:xfrm>
          <a:off x="11591925" y="3276600"/>
          <a:ext cx="4610100" cy="1533525"/>
        </a:xfrm>
        <a:prstGeom prst="wedgeRectCallout">
          <a:avLst>
            <a:gd name="adj1" fmla="val -37633"/>
            <a:gd name="adj2" fmla="val -14807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vi-VN" altLang="ja-JP" sz="1100"/>
            <a:t>Tô</a:t>
          </a:r>
          <a:r>
            <a:rPr kumimoji="1" lang="vi-VN" altLang="ja-JP" sz="1100" baseline="0"/>
            <a:t> màu thời gian làm tương ứng với từng order</a:t>
          </a:r>
        </a:p>
        <a:p>
          <a:pPr algn="l"/>
          <a:r>
            <a:rPr kumimoji="1" lang="vi-VN" altLang="ja-JP" sz="1100" baseline="0"/>
            <a:t>* Plan: tô đặc màu blue</a:t>
          </a:r>
        </a:p>
        <a:p>
          <a:pPr algn="l"/>
          <a:r>
            <a:rPr kumimoji="1" lang="vi-VN" altLang="ja-JP" sz="1100" baseline="0"/>
            <a:t>* Actual: tô sọc caro màu blue, nếu lố qua màu blue của plan, thì chuyển thành màu hồng đậm</a:t>
          </a:r>
        </a:p>
        <a:p>
          <a:pPr algn="l"/>
          <a:r>
            <a:rPr kumimoji="1" lang="vi-VN" altLang="ja-JP" sz="1100" baseline="0"/>
            <a:t>(màu của Actual chồng lên màu của Plan)</a:t>
          </a:r>
        </a:p>
        <a:p>
          <a:pPr algn="l"/>
          <a:endParaRPr kumimoji="1" lang="vi-VN" altLang="ja-JP" sz="1100" baseline="0"/>
        </a:p>
        <a:p>
          <a:pPr algn="l"/>
          <a:r>
            <a:rPr kumimoji="1" lang="vi-VN" altLang="ja-JP" sz="1100" baseline="0"/>
            <a:t>*** mỗi 1 project cho 1 màu, vd</a:t>
          </a:r>
        </a:p>
        <a:p>
          <a:pPr algn="l"/>
          <a:r>
            <a:rPr kumimoji="1" lang="vi-VN" altLang="ja-JP" sz="1100" baseline="0"/>
            <a:t>new coding: màu blue, FC: màu cam, domestic: màu green</a:t>
          </a:r>
          <a:endParaRPr kumimoji="1" lang="ja-JP" altLang="en-US" sz="1100"/>
        </a:p>
      </xdr:txBody>
    </xdr:sp>
    <xdr:clientData/>
  </xdr:twoCellAnchor>
  <xdr:twoCellAnchor>
    <xdr:from>
      <xdr:col>15</xdr:col>
      <xdr:colOff>638175</xdr:colOff>
      <xdr:row>4</xdr:row>
      <xdr:rowOff>19050</xdr:rowOff>
    </xdr:from>
    <xdr:to>
      <xdr:col>47</xdr:col>
      <xdr:colOff>19050</xdr:colOff>
      <xdr:row>15</xdr:row>
      <xdr:rowOff>66675</xdr:rowOff>
    </xdr:to>
    <xdr:sp macro="" textlink="">
      <xdr:nvSpPr>
        <xdr:cNvPr id="16" name="Rounded Rectangle 15"/>
        <xdr:cNvSpPr/>
      </xdr:nvSpPr>
      <xdr:spPr>
        <a:xfrm>
          <a:off x="10763250" y="800100"/>
          <a:ext cx="10106025" cy="1933575"/>
        </a:xfrm>
        <a:prstGeom prst="round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285751</xdr:colOff>
      <xdr:row>10</xdr:row>
      <xdr:rowOff>28575</xdr:rowOff>
    </xdr:from>
    <xdr:to>
      <xdr:col>15</xdr:col>
      <xdr:colOff>666751</xdr:colOff>
      <xdr:row>14</xdr:row>
      <xdr:rowOff>76200</xdr:rowOff>
    </xdr:to>
    <xdr:sp macro="" textlink="">
      <xdr:nvSpPr>
        <xdr:cNvPr id="17" name="Rectangular Callout 16"/>
        <xdr:cNvSpPr/>
      </xdr:nvSpPr>
      <xdr:spPr>
        <a:xfrm>
          <a:off x="10668001" y="1838325"/>
          <a:ext cx="1752600" cy="733425"/>
        </a:xfrm>
        <a:prstGeom prst="wedgeRectCallout">
          <a:avLst>
            <a:gd name="adj1" fmla="val -857"/>
            <a:gd name="adj2" fmla="val -1412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vi-VN" altLang="ja-JP" sz="1100"/>
            <a:t>click vào,</a:t>
          </a:r>
          <a:r>
            <a:rPr kumimoji="1" lang="vi-VN" altLang="ja-JP" sz="1100" baseline="0"/>
            <a:t> sẽ mở ra chi tiết công số của từng desinger làm và công số của từng part</a:t>
          </a:r>
          <a:endParaRPr kumimoji="1" lang="ja-JP" altLang="en-US" sz="1100"/>
        </a:p>
      </xdr:txBody>
    </xdr:sp>
    <xdr:clientData/>
  </xdr:twoCellAnchor>
  <xdr:twoCellAnchor>
    <xdr:from>
      <xdr:col>9</xdr:col>
      <xdr:colOff>38100</xdr:colOff>
      <xdr:row>2</xdr:row>
      <xdr:rowOff>152400</xdr:rowOff>
    </xdr:from>
    <xdr:to>
      <xdr:col>11</xdr:col>
      <xdr:colOff>790575</xdr:colOff>
      <xdr:row>14</xdr:row>
      <xdr:rowOff>28575</xdr:rowOff>
    </xdr:to>
    <xdr:sp macro="" textlink="">
      <xdr:nvSpPr>
        <xdr:cNvPr id="18" name="Rounded Rectangle 17"/>
        <xdr:cNvSpPr/>
      </xdr:nvSpPr>
      <xdr:spPr>
        <a:xfrm>
          <a:off x="7305675" y="590550"/>
          <a:ext cx="3095625" cy="1933575"/>
        </a:xfrm>
        <a:prstGeom prst="round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657225</xdr:colOff>
      <xdr:row>19</xdr:row>
      <xdr:rowOff>0</xdr:rowOff>
    </xdr:from>
    <xdr:to>
      <xdr:col>13</xdr:col>
      <xdr:colOff>381000</xdr:colOff>
      <xdr:row>26</xdr:row>
      <xdr:rowOff>123825</xdr:rowOff>
    </xdr:to>
    <xdr:sp macro="" textlink="">
      <xdr:nvSpPr>
        <xdr:cNvPr id="19" name="Rectangular Callout 18"/>
        <xdr:cNvSpPr/>
      </xdr:nvSpPr>
      <xdr:spPr>
        <a:xfrm>
          <a:off x="7924800" y="3352800"/>
          <a:ext cx="3819525" cy="1323975"/>
        </a:xfrm>
        <a:prstGeom prst="wedgeRectCallout">
          <a:avLst>
            <a:gd name="adj1" fmla="val -43832"/>
            <a:gd name="adj2" fmla="val -17110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vi-VN" altLang="ja-JP" sz="1100"/>
            <a:t>Lấy</a:t>
          </a:r>
          <a:r>
            <a:rPr kumimoji="1" lang="vi-VN" altLang="ja-JP" sz="1100" baseline="0"/>
            <a:t> toàn bộ Project type có order làm mất nhiều ngày:</a:t>
          </a:r>
        </a:p>
        <a:p>
          <a:pPr algn="l"/>
          <a:r>
            <a:rPr kumimoji="1" lang="vi-VN" altLang="ja-JP" sz="1100" baseline="0"/>
            <a:t>--&gt; lấy từ gg docs của report</a:t>
          </a:r>
        </a:p>
        <a:p>
          <a:pPr algn="l"/>
          <a:r>
            <a:rPr kumimoji="1" lang="vi-VN" altLang="ja-JP" sz="1100" baseline="0"/>
            <a:t>bao gồm New &amp; Fix</a:t>
          </a:r>
        </a:p>
        <a:p>
          <a:pPr algn="l"/>
          <a:r>
            <a:rPr kumimoji="1" lang="vi-VN" altLang="ja-JP" sz="1100" baseline="0"/>
            <a:t>sắp xếp theo thứ tự 1~3</a:t>
          </a:r>
        </a:p>
        <a:p>
          <a:pPr algn="l"/>
          <a:r>
            <a:rPr kumimoji="1" lang="vi-VN" altLang="ja-JP" sz="1100" baseline="0"/>
            <a:t>1. New coding </a:t>
          </a:r>
        </a:p>
        <a:p>
          <a:pPr algn="l"/>
          <a:r>
            <a:rPr kumimoji="1" lang="vi-VN" altLang="ja-JP" sz="1100" baseline="0"/>
            <a:t>2. FC</a:t>
          </a:r>
        </a:p>
        <a:p>
          <a:pPr algn="l"/>
          <a:r>
            <a:rPr kumimoji="1" lang="vi-VN" altLang="ja-JP" sz="1100" baseline="0"/>
            <a:t>3. Domestic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workbookViewId="0">
      <selection activeCell="F42" sqref="F42"/>
    </sheetView>
  </sheetViews>
  <sheetFormatPr defaultRowHeight="13.5" x14ac:dyDescent="0.15"/>
  <cols>
    <col min="2" max="2" width="4.625" customWidth="1"/>
  </cols>
  <sheetData>
    <row r="3" spans="2:3" x14ac:dyDescent="0.15">
      <c r="B3" t="s">
        <v>38</v>
      </c>
    </row>
    <row r="4" spans="2:3" x14ac:dyDescent="0.15">
      <c r="C4" t="s">
        <v>39</v>
      </c>
    </row>
    <row r="5" spans="2:3" x14ac:dyDescent="0.15">
      <c r="C5" t="s">
        <v>40</v>
      </c>
    </row>
    <row r="6" spans="2:3" x14ac:dyDescent="0.15">
      <c r="C6" t="s">
        <v>41</v>
      </c>
    </row>
    <row r="7" spans="2:3" x14ac:dyDescent="0.15">
      <c r="B7" t="s">
        <v>58</v>
      </c>
    </row>
    <row r="8" spans="2:3" x14ac:dyDescent="0.15">
      <c r="B8" t="s">
        <v>56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28"/>
  <sheetViews>
    <sheetView tabSelected="1" topLeftCell="B31" workbookViewId="0">
      <selection activeCell="P47" sqref="P47"/>
    </sheetView>
  </sheetViews>
  <sheetFormatPr defaultRowHeight="13.5" x14ac:dyDescent="0.15"/>
  <cols>
    <col min="1" max="1" width="3.75" style="2" customWidth="1"/>
    <col min="2" max="2" width="20.625" style="2" customWidth="1"/>
    <col min="3" max="3" width="19.625" style="2" customWidth="1"/>
    <col min="4" max="4" width="21" style="2" customWidth="1"/>
    <col min="5" max="5" width="11.5" style="2" customWidth="1"/>
    <col min="6" max="6" width="11.875" style="2" customWidth="1"/>
    <col min="7" max="7" width="13.125" style="2" customWidth="1"/>
    <col min="8" max="9" width="11.875" style="2" customWidth="1"/>
    <col min="10" max="10" width="11" style="2" customWidth="1"/>
    <col min="11" max="12" width="9" style="2"/>
    <col min="13" max="13" width="11.25" style="2" customWidth="1"/>
    <col min="14" max="14" width="20.25" style="2" customWidth="1"/>
    <col min="15" max="16384" width="9" style="2"/>
  </cols>
  <sheetData>
    <row r="3" spans="1:16" ht="18.75" x14ac:dyDescent="0.15">
      <c r="A3" s="1" t="s">
        <v>22</v>
      </c>
    </row>
    <row r="4" spans="1:16" ht="5.25" customHeight="1" x14ac:dyDescent="0.15">
      <c r="A4" s="1"/>
    </row>
    <row r="5" spans="1:16" ht="14.25" x14ac:dyDescent="0.15">
      <c r="B5" s="3" t="s">
        <v>25</v>
      </c>
    </row>
    <row r="7" spans="1:16" x14ac:dyDescent="0.15">
      <c r="B7" s="2" t="s">
        <v>26</v>
      </c>
      <c r="C7" s="10" t="s">
        <v>27</v>
      </c>
      <c r="D7" s="11"/>
      <c r="G7" s="2" t="s">
        <v>36</v>
      </c>
      <c r="H7" s="4"/>
      <c r="M7" s="5" t="s">
        <v>37</v>
      </c>
    </row>
    <row r="8" spans="1:16" x14ac:dyDescent="0.15">
      <c r="B8" s="2" t="s">
        <v>28</v>
      </c>
      <c r="C8" s="2" t="s">
        <v>29</v>
      </c>
      <c r="D8" s="2" t="s">
        <v>30</v>
      </c>
    </row>
    <row r="9" spans="1:16" x14ac:dyDescent="0.15">
      <c r="B9" s="2" t="s">
        <v>72</v>
      </c>
    </row>
    <row r="10" spans="1:16" x14ac:dyDescent="0.15">
      <c r="B10" s="2" t="s">
        <v>31</v>
      </c>
      <c r="C10" s="8" t="s">
        <v>32</v>
      </c>
    </row>
    <row r="12" spans="1:16" x14ac:dyDescent="0.15">
      <c r="A12" s="5" t="s">
        <v>0</v>
      </c>
      <c r="B12" s="5" t="s">
        <v>1</v>
      </c>
      <c r="C12" s="5" t="s">
        <v>2</v>
      </c>
      <c r="D12" s="5" t="s">
        <v>3</v>
      </c>
      <c r="E12" s="5" t="s">
        <v>4</v>
      </c>
      <c r="F12" s="5" t="s">
        <v>5</v>
      </c>
      <c r="G12" s="9" t="s">
        <v>33</v>
      </c>
      <c r="H12" s="9" t="s">
        <v>34</v>
      </c>
      <c r="I12" s="5" t="s">
        <v>23</v>
      </c>
      <c r="J12" s="5" t="s">
        <v>24</v>
      </c>
      <c r="K12" s="5" t="s">
        <v>6</v>
      </c>
      <c r="L12" s="5" t="s">
        <v>7</v>
      </c>
      <c r="M12" s="5" t="s">
        <v>8</v>
      </c>
      <c r="N12" s="5" t="s">
        <v>9</v>
      </c>
      <c r="P12" s="2" t="s">
        <v>18</v>
      </c>
    </row>
    <row r="13" spans="1:16" x14ac:dyDescent="0.15">
      <c r="A13" s="4">
        <v>1</v>
      </c>
      <c r="B13" s="4" t="s">
        <v>10</v>
      </c>
      <c r="C13" s="4" t="s">
        <v>15</v>
      </c>
      <c r="D13" s="4" t="s">
        <v>16</v>
      </c>
      <c r="E13" s="4" t="s">
        <v>17</v>
      </c>
      <c r="F13" s="4" t="s">
        <v>17</v>
      </c>
      <c r="G13" s="4"/>
      <c r="H13" s="4"/>
      <c r="I13" s="4">
        <v>2.5</v>
      </c>
      <c r="J13" s="4">
        <v>2</v>
      </c>
      <c r="K13" s="6">
        <v>0.64583333333333337</v>
      </c>
      <c r="L13" s="6">
        <v>0.72916666666666663</v>
      </c>
      <c r="M13" s="4">
        <f>I13/J13</f>
        <v>1.25</v>
      </c>
      <c r="N13" s="4"/>
      <c r="P13" s="2" t="s">
        <v>19</v>
      </c>
    </row>
    <row r="14" spans="1:16" x14ac:dyDescent="0.15">
      <c r="A14" s="4">
        <v>2</v>
      </c>
      <c r="B14" s="4" t="s">
        <v>11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P14" s="7" t="s">
        <v>18</v>
      </c>
    </row>
    <row r="15" spans="1:16" x14ac:dyDescent="0.15">
      <c r="A15" s="4">
        <v>3</v>
      </c>
      <c r="B15" s="4" t="s">
        <v>12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P15" s="2" t="s">
        <v>20</v>
      </c>
    </row>
    <row r="16" spans="1:16" x14ac:dyDescent="0.15">
      <c r="A16" s="4">
        <v>4</v>
      </c>
      <c r="B16" s="4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P16" s="2" t="s">
        <v>21</v>
      </c>
    </row>
    <row r="17" spans="1:14" x14ac:dyDescent="0.15">
      <c r="A17" s="4">
        <v>5</v>
      </c>
      <c r="B17" s="4" t="s">
        <v>14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15">
      <c r="A18" s="4">
        <v>6</v>
      </c>
      <c r="B18" s="4" t="s">
        <v>35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15">
      <c r="H19" s="13" t="s">
        <v>42</v>
      </c>
      <c r="I19" s="12"/>
      <c r="J19" s="12"/>
      <c r="L19" s="13" t="s">
        <v>44</v>
      </c>
      <c r="M19" s="12"/>
    </row>
    <row r="29" spans="1:14" x14ac:dyDescent="0.15">
      <c r="B29" s="2" t="s">
        <v>43</v>
      </c>
    </row>
    <row r="48" spans="2:2" ht="14.25" x14ac:dyDescent="0.15">
      <c r="B48" s="3" t="s">
        <v>45</v>
      </c>
    </row>
    <row r="49" spans="1:8" ht="14.25" x14ac:dyDescent="0.15">
      <c r="B49" s="3" t="s">
        <v>130</v>
      </c>
    </row>
    <row r="50" spans="1:8" ht="14.25" x14ac:dyDescent="0.15">
      <c r="B50" s="3" t="s">
        <v>131</v>
      </c>
    </row>
    <row r="51" spans="1:8" ht="14.25" x14ac:dyDescent="0.15">
      <c r="B51" s="3"/>
    </row>
    <row r="52" spans="1:8" x14ac:dyDescent="0.15">
      <c r="B52" s="2" t="s">
        <v>36</v>
      </c>
      <c r="C52" s="4"/>
    </row>
    <row r="53" spans="1:8" ht="14.25" x14ac:dyDescent="0.15">
      <c r="B53" s="3"/>
    </row>
    <row r="54" spans="1:8" x14ac:dyDescent="0.15">
      <c r="A54" s="5" t="s">
        <v>0</v>
      </c>
      <c r="B54" s="5" t="s">
        <v>46</v>
      </c>
      <c r="C54" s="5" t="s">
        <v>47</v>
      </c>
      <c r="D54" s="5" t="s">
        <v>48</v>
      </c>
      <c r="E54" s="5" t="s">
        <v>23</v>
      </c>
      <c r="F54" s="5" t="s">
        <v>24</v>
      </c>
      <c r="G54" s="5" t="s">
        <v>8</v>
      </c>
    </row>
    <row r="55" spans="1:8" x14ac:dyDescent="0.15">
      <c r="A55" s="4">
        <v>1</v>
      </c>
      <c r="B55" s="4" t="s">
        <v>27</v>
      </c>
      <c r="C55" s="4" t="s">
        <v>27</v>
      </c>
      <c r="D55" s="4"/>
      <c r="E55" s="4"/>
      <c r="F55" s="4"/>
      <c r="G55" s="4"/>
    </row>
    <row r="56" spans="1:8" x14ac:dyDescent="0.15">
      <c r="A56" s="4"/>
      <c r="B56" s="4"/>
      <c r="C56" s="4" t="s">
        <v>49</v>
      </c>
      <c r="D56" s="4"/>
      <c r="E56" s="4"/>
      <c r="F56" s="4"/>
      <c r="G56" s="4"/>
    </row>
    <row r="57" spans="1:8" x14ac:dyDescent="0.15">
      <c r="A57" s="4"/>
      <c r="B57" s="4"/>
      <c r="C57" s="4" t="s">
        <v>50</v>
      </c>
      <c r="D57" s="4"/>
      <c r="E57" s="4"/>
      <c r="F57" s="4"/>
      <c r="G57" s="4"/>
    </row>
    <row r="58" spans="1:8" x14ac:dyDescent="0.15">
      <c r="A58" s="4"/>
      <c r="B58" s="4"/>
      <c r="C58" s="4" t="s">
        <v>51</v>
      </c>
      <c r="D58" s="4"/>
      <c r="E58" s="4"/>
      <c r="F58" s="4"/>
      <c r="G58" s="4"/>
    </row>
    <row r="59" spans="1:8" x14ac:dyDescent="0.15">
      <c r="A59" s="4"/>
      <c r="B59" s="82" t="s">
        <v>57</v>
      </c>
      <c r="C59" s="83"/>
      <c r="D59" s="83"/>
      <c r="E59" s="83"/>
      <c r="F59" s="83"/>
      <c r="G59" s="84"/>
    </row>
    <row r="60" spans="1:8" x14ac:dyDescent="0.15">
      <c r="A60" s="14"/>
      <c r="B60" s="14"/>
      <c r="C60" s="14"/>
      <c r="D60" s="14"/>
      <c r="E60" s="14"/>
      <c r="F60" s="14"/>
      <c r="G60" s="14"/>
      <c r="H60" s="14"/>
    </row>
    <row r="61" spans="1:8" x14ac:dyDescent="0.15">
      <c r="A61" s="5" t="s">
        <v>0</v>
      </c>
      <c r="B61" s="5" t="s">
        <v>46</v>
      </c>
      <c r="C61" s="5" t="s">
        <v>47</v>
      </c>
      <c r="D61" s="5" t="s">
        <v>48</v>
      </c>
      <c r="E61" s="5" t="s">
        <v>23</v>
      </c>
      <c r="F61" s="5" t="s">
        <v>24</v>
      </c>
      <c r="G61" s="5" t="s">
        <v>8</v>
      </c>
    </row>
    <row r="62" spans="1:8" x14ac:dyDescent="0.15">
      <c r="A62" s="4">
        <v>2</v>
      </c>
      <c r="B62" s="4" t="s">
        <v>52</v>
      </c>
      <c r="C62" s="4" t="s">
        <v>52</v>
      </c>
      <c r="D62" s="4"/>
      <c r="E62" s="4"/>
      <c r="F62" s="4"/>
      <c r="G62" s="4"/>
    </row>
    <row r="63" spans="1:8" x14ac:dyDescent="0.15">
      <c r="A63" s="4"/>
      <c r="B63" s="4"/>
      <c r="C63" s="4" t="s">
        <v>53</v>
      </c>
      <c r="D63" s="4"/>
      <c r="E63" s="4"/>
      <c r="F63" s="4"/>
      <c r="G63" s="4"/>
    </row>
    <row r="64" spans="1:8" x14ac:dyDescent="0.15">
      <c r="A64" s="4"/>
      <c r="B64" s="4"/>
      <c r="C64" s="4" t="s">
        <v>54</v>
      </c>
      <c r="D64" s="4"/>
      <c r="E64" s="4"/>
      <c r="F64" s="4"/>
      <c r="G64" s="4"/>
    </row>
    <row r="65" spans="1:7" x14ac:dyDescent="0.15">
      <c r="A65" s="4"/>
      <c r="B65" s="4"/>
      <c r="C65" s="4" t="s">
        <v>55</v>
      </c>
      <c r="D65" s="4"/>
      <c r="E65" s="4"/>
      <c r="F65" s="4"/>
      <c r="G65" s="4"/>
    </row>
    <row r="66" spans="1:7" x14ac:dyDescent="0.15">
      <c r="A66" s="4"/>
      <c r="B66" s="82" t="s">
        <v>57</v>
      </c>
      <c r="C66" s="83"/>
      <c r="D66" s="83"/>
      <c r="E66" s="83"/>
      <c r="F66" s="83"/>
      <c r="G66" s="84"/>
    </row>
    <row r="76" spans="1:7" ht="18.75" x14ac:dyDescent="0.15">
      <c r="A76" s="1" t="s">
        <v>59</v>
      </c>
    </row>
    <row r="77" spans="1:7" ht="18.75" x14ac:dyDescent="0.15">
      <c r="A77" s="1"/>
    </row>
    <row r="78" spans="1:7" ht="18.75" x14ac:dyDescent="0.15">
      <c r="A78" s="1"/>
      <c r="B78" s="3" t="s">
        <v>76</v>
      </c>
    </row>
    <row r="80" spans="1:7" x14ac:dyDescent="0.15">
      <c r="B80" s="2" t="s">
        <v>77</v>
      </c>
      <c r="C80" s="4"/>
      <c r="F80" s="2" t="s">
        <v>73</v>
      </c>
      <c r="G80" s="4"/>
    </row>
    <row r="81" spans="1:7" ht="6.75" customHeight="1" x14ac:dyDescent="0.15">
      <c r="C81" s="16"/>
    </row>
    <row r="82" spans="1:7" x14ac:dyDescent="0.15">
      <c r="C82" s="14"/>
      <c r="F82" s="2" t="s">
        <v>74</v>
      </c>
      <c r="G82" s="4"/>
    </row>
    <row r="84" spans="1:7" x14ac:dyDescent="0.15">
      <c r="A84" s="5" t="s">
        <v>0</v>
      </c>
      <c r="B84" s="5" t="s">
        <v>60</v>
      </c>
      <c r="C84" s="5" t="s">
        <v>69</v>
      </c>
      <c r="D84" s="5" t="s">
        <v>70</v>
      </c>
      <c r="E84" s="5" t="s">
        <v>71</v>
      </c>
    </row>
    <row r="85" spans="1:7" x14ac:dyDescent="0.15">
      <c r="A85" s="4">
        <v>1</v>
      </c>
      <c r="B85" s="4" t="s">
        <v>61</v>
      </c>
      <c r="C85" s="4"/>
      <c r="D85" s="4"/>
      <c r="E85" s="4"/>
    </row>
    <row r="86" spans="1:7" x14ac:dyDescent="0.15">
      <c r="A86" s="4">
        <v>2</v>
      </c>
      <c r="B86" s="15" t="s">
        <v>62</v>
      </c>
      <c r="C86" s="4"/>
      <c r="D86" s="4"/>
      <c r="E86" s="4"/>
    </row>
    <row r="87" spans="1:7" x14ac:dyDescent="0.15">
      <c r="A87" s="4">
        <v>3</v>
      </c>
      <c r="B87" s="15" t="s">
        <v>63</v>
      </c>
      <c r="C87" s="4"/>
      <c r="D87" s="4"/>
      <c r="E87" s="4"/>
    </row>
    <row r="88" spans="1:7" x14ac:dyDescent="0.15">
      <c r="A88" s="4">
        <v>4</v>
      </c>
      <c r="B88" s="15" t="s">
        <v>64</v>
      </c>
      <c r="C88" s="4"/>
      <c r="D88" s="4"/>
      <c r="E88" s="4"/>
    </row>
    <row r="89" spans="1:7" x14ac:dyDescent="0.15">
      <c r="A89" s="4">
        <v>5</v>
      </c>
      <c r="B89" s="4" t="s">
        <v>65</v>
      </c>
      <c r="C89" s="4"/>
      <c r="D89" s="4"/>
      <c r="E89" s="4"/>
    </row>
    <row r="90" spans="1:7" x14ac:dyDescent="0.15">
      <c r="A90" s="14"/>
      <c r="B90" s="12" t="s">
        <v>81</v>
      </c>
      <c r="C90" s="12"/>
      <c r="D90" s="12"/>
      <c r="E90" s="14"/>
    </row>
    <row r="91" spans="1:7" x14ac:dyDescent="0.15">
      <c r="A91" s="2" t="s">
        <v>75</v>
      </c>
    </row>
    <row r="94" spans="1:7" ht="14.25" x14ac:dyDescent="0.15">
      <c r="B94" s="3" t="s">
        <v>79</v>
      </c>
    </row>
    <row r="96" spans="1:7" x14ac:dyDescent="0.15">
      <c r="A96" s="2" t="s">
        <v>78</v>
      </c>
      <c r="B96" s="18" t="s">
        <v>84</v>
      </c>
    </row>
    <row r="98" spans="1:7" x14ac:dyDescent="0.15">
      <c r="B98" s="2" t="s">
        <v>66</v>
      </c>
      <c r="C98" s="4"/>
      <c r="D98" s="17" t="s">
        <v>80</v>
      </c>
      <c r="E98" s="4"/>
    </row>
    <row r="99" spans="1:7" ht="5.25" customHeight="1" x14ac:dyDescent="0.15">
      <c r="C99" s="14"/>
    </row>
    <row r="100" spans="1:7" x14ac:dyDescent="0.15">
      <c r="B100" s="2" t="s">
        <v>67</v>
      </c>
      <c r="C100" s="4"/>
    </row>
    <row r="102" spans="1:7" x14ac:dyDescent="0.15">
      <c r="A102" s="5" t="s">
        <v>0</v>
      </c>
      <c r="B102" s="5" t="s">
        <v>82</v>
      </c>
      <c r="C102" s="5" t="s">
        <v>68</v>
      </c>
      <c r="D102" s="5" t="s">
        <v>83</v>
      </c>
      <c r="E102" s="5" t="s">
        <v>69</v>
      </c>
      <c r="F102" s="5" t="s">
        <v>70</v>
      </c>
      <c r="G102" s="5" t="s">
        <v>71</v>
      </c>
    </row>
    <row r="103" spans="1:7" x14ac:dyDescent="0.15">
      <c r="A103" s="4"/>
      <c r="B103" s="4"/>
      <c r="C103" s="4"/>
      <c r="D103" s="4"/>
      <c r="E103" s="4"/>
      <c r="F103" s="4"/>
      <c r="G103" s="4"/>
    </row>
    <row r="109" spans="1:7" x14ac:dyDescent="0.15">
      <c r="A109" s="2" t="s">
        <v>78</v>
      </c>
      <c r="B109" s="18" t="s">
        <v>85</v>
      </c>
    </row>
    <row r="111" spans="1:7" ht="12" customHeight="1" x14ac:dyDescent="0.15">
      <c r="B111" s="2" t="s">
        <v>66</v>
      </c>
      <c r="C111" s="4"/>
      <c r="D111" s="17" t="s">
        <v>80</v>
      </c>
      <c r="E111" s="4"/>
    </row>
    <row r="112" spans="1:7" ht="6" customHeight="1" x14ac:dyDescent="0.15">
      <c r="C112" s="14"/>
    </row>
    <row r="113" spans="1:7" x14ac:dyDescent="0.15">
      <c r="B113" s="2" t="s">
        <v>67</v>
      </c>
      <c r="C113" s="4"/>
    </row>
    <row r="115" spans="1:7" x14ac:dyDescent="0.15">
      <c r="A115" s="5" t="s">
        <v>0</v>
      </c>
      <c r="B115" s="5" t="s">
        <v>82</v>
      </c>
      <c r="C115" s="5" t="s">
        <v>68</v>
      </c>
      <c r="D115" s="5" t="s">
        <v>83</v>
      </c>
      <c r="E115" s="5" t="s">
        <v>69</v>
      </c>
      <c r="F115" s="5" t="s">
        <v>70</v>
      </c>
      <c r="G115" s="5" t="s">
        <v>71</v>
      </c>
    </row>
    <row r="116" spans="1:7" x14ac:dyDescent="0.15">
      <c r="A116" s="4"/>
      <c r="B116" s="4"/>
      <c r="C116" s="4"/>
      <c r="D116" s="4"/>
      <c r="E116" s="4"/>
      <c r="F116" s="4"/>
      <c r="G116" s="4"/>
    </row>
    <row r="127" spans="1:7" x14ac:dyDescent="0.15">
      <c r="A127" s="2" t="s">
        <v>78</v>
      </c>
      <c r="B127" s="18" t="s">
        <v>86</v>
      </c>
    </row>
    <row r="128" spans="1:7" x14ac:dyDescent="0.15">
      <c r="B128" s="2" t="s">
        <v>99</v>
      </c>
    </row>
  </sheetData>
  <mergeCells count="2">
    <mergeCell ref="B59:G59"/>
    <mergeCell ref="B66:G66"/>
  </mergeCells>
  <phoneticPr fontId="3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2"/>
  <sheetViews>
    <sheetView workbookViewId="0">
      <selection activeCell="L79" sqref="L79"/>
    </sheetView>
  </sheetViews>
  <sheetFormatPr defaultRowHeight="13.5" x14ac:dyDescent="0.15"/>
  <cols>
    <col min="1" max="1" width="4.625" customWidth="1"/>
    <col min="2" max="2" width="17.625" customWidth="1"/>
    <col min="3" max="3" width="20.375" customWidth="1"/>
    <col min="4" max="6" width="7.75" customWidth="1"/>
    <col min="7" max="7" width="9.5" bestFit="1" customWidth="1"/>
    <col min="8" max="8" width="11" customWidth="1"/>
    <col min="10" max="10" width="9.5" customWidth="1"/>
    <col min="11" max="11" width="21.25" customWidth="1"/>
    <col min="12" max="12" width="11.125" customWidth="1"/>
    <col min="13" max="13" width="11.875" customWidth="1"/>
    <col min="15" max="15" width="11.625" customWidth="1"/>
    <col min="17" max="47" width="4.25" customWidth="1"/>
  </cols>
  <sheetData>
    <row r="1" spans="1:47" x14ac:dyDescent="0.15">
      <c r="Q1" s="19"/>
    </row>
    <row r="2" spans="1:47" ht="21" x14ac:dyDescent="0.15">
      <c r="A2" s="23" t="s">
        <v>96</v>
      </c>
      <c r="Q2" s="19"/>
    </row>
    <row r="3" spans="1:47" x14ac:dyDescent="0.15">
      <c r="Q3" s="19"/>
    </row>
    <row r="4" spans="1:47" x14ac:dyDescent="0.15">
      <c r="A4" s="91" t="s">
        <v>91</v>
      </c>
      <c r="B4" s="91" t="s">
        <v>60</v>
      </c>
      <c r="C4" s="91" t="s">
        <v>87</v>
      </c>
      <c r="D4" s="91" t="s">
        <v>92</v>
      </c>
      <c r="E4" s="91" t="s">
        <v>97</v>
      </c>
      <c r="F4" s="85" t="s">
        <v>98</v>
      </c>
      <c r="G4" s="88" t="s">
        <v>89</v>
      </c>
      <c r="H4" s="89"/>
      <c r="I4" s="90"/>
      <c r="J4" s="88" t="s">
        <v>100</v>
      </c>
      <c r="K4" s="89"/>
      <c r="L4" s="90"/>
      <c r="M4" s="97" t="s">
        <v>103</v>
      </c>
      <c r="N4" s="97" t="s">
        <v>104</v>
      </c>
      <c r="O4" s="91" t="s">
        <v>102</v>
      </c>
      <c r="Q4" s="93">
        <v>42309</v>
      </c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5"/>
    </row>
    <row r="5" spans="1:47" x14ac:dyDescent="0.15">
      <c r="A5" s="96"/>
      <c r="B5" s="96"/>
      <c r="C5" s="96"/>
      <c r="D5" s="96"/>
      <c r="E5" s="96"/>
      <c r="F5" s="86"/>
      <c r="G5" s="91" t="s">
        <v>82</v>
      </c>
      <c r="H5" s="91" t="s">
        <v>88</v>
      </c>
      <c r="I5" s="91" t="s">
        <v>90</v>
      </c>
      <c r="J5" s="91" t="s">
        <v>4</v>
      </c>
      <c r="K5" s="91" t="s">
        <v>5</v>
      </c>
      <c r="L5" s="91" t="s">
        <v>101</v>
      </c>
      <c r="M5" s="97"/>
      <c r="N5" s="97"/>
      <c r="O5" s="96"/>
      <c r="Q5" s="22">
        <f>VALUE(DAY(Q4))</f>
        <v>1</v>
      </c>
      <c r="R5" s="22">
        <f>Q5+1</f>
        <v>2</v>
      </c>
      <c r="S5" s="22">
        <f t="shared" ref="S5:AU5" si="0">R5+1</f>
        <v>3</v>
      </c>
      <c r="T5" s="22">
        <f t="shared" si="0"/>
        <v>4</v>
      </c>
      <c r="U5" s="22">
        <f t="shared" si="0"/>
        <v>5</v>
      </c>
      <c r="V5" s="22">
        <f t="shared" si="0"/>
        <v>6</v>
      </c>
      <c r="W5" s="22">
        <f t="shared" si="0"/>
        <v>7</v>
      </c>
      <c r="X5" s="22">
        <f t="shared" si="0"/>
        <v>8</v>
      </c>
      <c r="Y5" s="22">
        <f t="shared" si="0"/>
        <v>9</v>
      </c>
      <c r="Z5" s="22">
        <f t="shared" si="0"/>
        <v>10</v>
      </c>
      <c r="AA5" s="22">
        <f t="shared" si="0"/>
        <v>11</v>
      </c>
      <c r="AB5" s="22">
        <f t="shared" si="0"/>
        <v>12</v>
      </c>
      <c r="AC5" s="22">
        <f t="shared" si="0"/>
        <v>13</v>
      </c>
      <c r="AD5" s="22">
        <f t="shared" si="0"/>
        <v>14</v>
      </c>
      <c r="AE5" s="22">
        <f t="shared" si="0"/>
        <v>15</v>
      </c>
      <c r="AF5" s="22">
        <f t="shared" si="0"/>
        <v>16</v>
      </c>
      <c r="AG5" s="22">
        <f t="shared" si="0"/>
        <v>17</v>
      </c>
      <c r="AH5" s="22">
        <f t="shared" si="0"/>
        <v>18</v>
      </c>
      <c r="AI5" s="22">
        <f t="shared" si="0"/>
        <v>19</v>
      </c>
      <c r="AJ5" s="22">
        <f t="shared" si="0"/>
        <v>20</v>
      </c>
      <c r="AK5" s="22">
        <f t="shared" si="0"/>
        <v>21</v>
      </c>
      <c r="AL5" s="22">
        <f t="shared" si="0"/>
        <v>22</v>
      </c>
      <c r="AM5" s="22">
        <f t="shared" si="0"/>
        <v>23</v>
      </c>
      <c r="AN5" s="22">
        <f t="shared" si="0"/>
        <v>24</v>
      </c>
      <c r="AO5" s="22">
        <f t="shared" si="0"/>
        <v>25</v>
      </c>
      <c r="AP5" s="22">
        <f t="shared" si="0"/>
        <v>26</v>
      </c>
      <c r="AQ5" s="22">
        <f t="shared" si="0"/>
        <v>27</v>
      </c>
      <c r="AR5" s="22">
        <f t="shared" si="0"/>
        <v>28</v>
      </c>
      <c r="AS5" s="22">
        <f t="shared" si="0"/>
        <v>29</v>
      </c>
      <c r="AT5" s="22">
        <f t="shared" si="0"/>
        <v>30</v>
      </c>
      <c r="AU5" s="22">
        <f t="shared" si="0"/>
        <v>31</v>
      </c>
    </row>
    <row r="6" spans="1:47" x14ac:dyDescent="0.15">
      <c r="A6" s="92"/>
      <c r="B6" s="92"/>
      <c r="C6" s="92"/>
      <c r="D6" s="92"/>
      <c r="E6" s="92"/>
      <c r="F6" s="87"/>
      <c r="G6" s="92"/>
      <c r="H6" s="92"/>
      <c r="I6" s="92"/>
      <c r="J6" s="92"/>
      <c r="K6" s="92"/>
      <c r="L6" s="92"/>
      <c r="M6" s="97"/>
      <c r="N6" s="97"/>
      <c r="O6" s="92"/>
      <c r="Q6" s="22" t="str">
        <f>CHOOSE(WEEKDAY(Q5,1),"Sun","Mon","Tue","Wed","Thu","Fri","Sat")</f>
        <v>Sun</v>
      </c>
      <c r="R6" s="22" t="str">
        <f t="shared" ref="R6" si="1">CHOOSE(WEEKDAY(R5,1),"Sun","Mon","Tue","Wed","Thu","Fri","Sat")</f>
        <v>Mon</v>
      </c>
      <c r="S6" s="22" t="str">
        <f t="shared" ref="S6" si="2">CHOOSE(WEEKDAY(S5,1),"Sun","Mon","Tue","Wed","Thu","Fri","Sat")</f>
        <v>Tue</v>
      </c>
      <c r="T6" s="22" t="str">
        <f t="shared" ref="T6" si="3">CHOOSE(WEEKDAY(T5,1),"Sun","Mon","Tue","Wed","Thu","Fri","Sat")</f>
        <v>Wed</v>
      </c>
      <c r="U6" s="22" t="str">
        <f t="shared" ref="U6" si="4">CHOOSE(WEEKDAY(U5,1),"Sun","Mon","Tue","Wed","Thu","Fri","Sat")</f>
        <v>Thu</v>
      </c>
      <c r="V6" s="22" t="str">
        <f t="shared" ref="V6" si="5">CHOOSE(WEEKDAY(V5,1),"Sun","Mon","Tue","Wed","Thu","Fri","Sat")</f>
        <v>Fri</v>
      </c>
      <c r="W6" s="22" t="str">
        <f t="shared" ref="W6" si="6">CHOOSE(WEEKDAY(W5,1),"Sun","Mon","Tue","Wed","Thu","Fri","Sat")</f>
        <v>Sat</v>
      </c>
      <c r="X6" s="22" t="str">
        <f t="shared" ref="X6" si="7">CHOOSE(WEEKDAY(X5,1),"Sun","Mon","Tue","Wed","Thu","Fri","Sat")</f>
        <v>Sun</v>
      </c>
      <c r="Y6" s="22" t="str">
        <f t="shared" ref="Y6" si="8">CHOOSE(WEEKDAY(Y5,1),"Sun","Mon","Tue","Wed","Thu","Fri","Sat")</f>
        <v>Mon</v>
      </c>
      <c r="Z6" s="22" t="str">
        <f t="shared" ref="Z6" si="9">CHOOSE(WEEKDAY(Z5,1),"Sun","Mon","Tue","Wed","Thu","Fri","Sat")</f>
        <v>Tue</v>
      </c>
      <c r="AA6" s="22" t="str">
        <f t="shared" ref="AA6" si="10">CHOOSE(WEEKDAY(AA5,1),"Sun","Mon","Tue","Wed","Thu","Fri","Sat")</f>
        <v>Wed</v>
      </c>
      <c r="AB6" s="22" t="str">
        <f t="shared" ref="AB6" si="11">CHOOSE(WEEKDAY(AB5,1),"Sun","Mon","Tue","Wed","Thu","Fri","Sat")</f>
        <v>Thu</v>
      </c>
      <c r="AC6" s="22" t="str">
        <f t="shared" ref="AC6" si="12">CHOOSE(WEEKDAY(AC5,1),"Sun","Mon","Tue","Wed","Thu","Fri","Sat")</f>
        <v>Fri</v>
      </c>
      <c r="AD6" s="22" t="str">
        <f t="shared" ref="AD6" si="13">CHOOSE(WEEKDAY(AD5,1),"Sun","Mon","Tue","Wed","Thu","Fri","Sat")</f>
        <v>Sat</v>
      </c>
      <c r="AE6" s="22" t="str">
        <f t="shared" ref="AE6" si="14">CHOOSE(WEEKDAY(AE5,1),"Sun","Mon","Tue","Wed","Thu","Fri","Sat")</f>
        <v>Sun</v>
      </c>
      <c r="AF6" s="22" t="str">
        <f t="shared" ref="AF6" si="15">CHOOSE(WEEKDAY(AF5,1),"Sun","Mon","Tue","Wed","Thu","Fri","Sat")</f>
        <v>Mon</v>
      </c>
      <c r="AG6" s="22" t="str">
        <f t="shared" ref="AG6" si="16">CHOOSE(WEEKDAY(AG5,1),"Sun","Mon","Tue","Wed","Thu","Fri","Sat")</f>
        <v>Tue</v>
      </c>
      <c r="AH6" s="22" t="str">
        <f t="shared" ref="AH6" si="17">CHOOSE(WEEKDAY(AH5,1),"Sun","Mon","Tue","Wed","Thu","Fri","Sat")</f>
        <v>Wed</v>
      </c>
      <c r="AI6" s="22" t="str">
        <f t="shared" ref="AI6" si="18">CHOOSE(WEEKDAY(AI5,1),"Sun","Mon","Tue","Wed","Thu","Fri","Sat")</f>
        <v>Thu</v>
      </c>
      <c r="AJ6" s="22" t="str">
        <f t="shared" ref="AJ6" si="19">CHOOSE(WEEKDAY(AJ5,1),"Sun","Mon","Tue","Wed","Thu","Fri","Sat")</f>
        <v>Fri</v>
      </c>
      <c r="AK6" s="22" t="str">
        <f t="shared" ref="AK6" si="20">CHOOSE(WEEKDAY(AK5,1),"Sun","Mon","Tue","Wed","Thu","Fri","Sat")</f>
        <v>Sat</v>
      </c>
      <c r="AL6" s="22" t="str">
        <f t="shared" ref="AL6" si="21">CHOOSE(WEEKDAY(AL5,1),"Sun","Mon","Tue","Wed","Thu","Fri","Sat")</f>
        <v>Sun</v>
      </c>
      <c r="AM6" s="22" t="str">
        <f t="shared" ref="AM6" si="22">CHOOSE(WEEKDAY(AM5,1),"Sun","Mon","Tue","Wed","Thu","Fri","Sat")</f>
        <v>Mon</v>
      </c>
      <c r="AN6" s="22" t="str">
        <f t="shared" ref="AN6" si="23">CHOOSE(WEEKDAY(AN5,1),"Sun","Mon","Tue","Wed","Thu","Fri","Sat")</f>
        <v>Tue</v>
      </c>
      <c r="AO6" s="22" t="str">
        <f t="shared" ref="AO6" si="24">CHOOSE(WEEKDAY(AO5,1),"Sun","Mon","Tue","Wed","Thu","Fri","Sat")</f>
        <v>Wed</v>
      </c>
      <c r="AP6" s="22" t="str">
        <f t="shared" ref="AP6" si="25">CHOOSE(WEEKDAY(AP5,1),"Sun","Mon","Tue","Wed","Thu","Fri","Sat")</f>
        <v>Thu</v>
      </c>
      <c r="AQ6" s="22" t="str">
        <f t="shared" ref="AQ6" si="26">CHOOSE(WEEKDAY(AQ5,1),"Sun","Mon","Tue","Wed","Thu","Fri","Sat")</f>
        <v>Fri</v>
      </c>
      <c r="AR6" s="22" t="str">
        <f t="shared" ref="AR6" si="27">CHOOSE(WEEKDAY(AR5,1),"Sun","Mon","Tue","Wed","Thu","Fri","Sat")</f>
        <v>Sat</v>
      </c>
      <c r="AS6" s="22" t="str">
        <f t="shared" ref="AS6" si="28">CHOOSE(WEEKDAY(AS5,1),"Sun","Mon","Tue","Wed","Thu","Fri","Sat")</f>
        <v>Sun</v>
      </c>
      <c r="AT6" s="22" t="str">
        <f t="shared" ref="AT6" si="29">CHOOSE(WEEKDAY(AT5,1),"Sun","Mon","Tue","Wed","Thu","Fri","Sat")</f>
        <v>Mon</v>
      </c>
      <c r="AU6" s="22" t="str">
        <f t="shared" ref="AU6" si="30">CHOOSE(WEEKDAY(AU5,1),"Sun","Mon","Tue","Wed","Thu","Fri","Sat")</f>
        <v>Tue</v>
      </c>
    </row>
    <row r="7" spans="1:47" x14ac:dyDescent="0.15">
      <c r="A7" s="20">
        <v>1</v>
      </c>
      <c r="B7" s="20"/>
      <c r="C7" s="20"/>
      <c r="D7" s="20" t="s">
        <v>93</v>
      </c>
      <c r="E7" s="20"/>
      <c r="F7" s="20"/>
      <c r="G7" s="20"/>
      <c r="H7" s="20"/>
      <c r="I7" s="20"/>
      <c r="J7" s="20"/>
      <c r="K7" s="20"/>
      <c r="L7" s="20"/>
      <c r="M7" s="24"/>
      <c r="N7" s="20"/>
      <c r="O7" s="24" t="s">
        <v>95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</row>
    <row r="8" spans="1:47" x14ac:dyDescent="0.15">
      <c r="A8" s="20">
        <v>2</v>
      </c>
      <c r="B8" s="20"/>
      <c r="C8" s="20"/>
      <c r="D8" s="20" t="s">
        <v>94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</row>
    <row r="9" spans="1:47" x14ac:dyDescent="0.15">
      <c r="A9" s="20">
        <v>3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</row>
    <row r="10" spans="1:47" x14ac:dyDescent="0.15">
      <c r="A10" s="20">
        <v>4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</row>
    <row r="11" spans="1:47" x14ac:dyDescent="0.15">
      <c r="A11" s="20">
        <v>5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</row>
    <row r="12" spans="1:47" x14ac:dyDescent="0.15">
      <c r="A12" s="20">
        <v>6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</row>
    <row r="13" spans="1:47" x14ac:dyDescent="0.15">
      <c r="A13" s="20">
        <v>7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</row>
    <row r="14" spans="1:47" x14ac:dyDescent="0.15">
      <c r="A14" s="20">
        <v>8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</row>
    <row r="15" spans="1:47" x14ac:dyDescent="0.15">
      <c r="A15" s="20">
        <v>9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</row>
    <row r="16" spans="1:47" x14ac:dyDescent="0.15">
      <c r="A16" s="20">
        <v>10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</row>
    <row r="17" spans="1:47" x14ac:dyDescent="0.15">
      <c r="A17" s="20">
        <v>11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</row>
    <row r="18" spans="1:47" x14ac:dyDescent="0.15">
      <c r="A18" s="20">
        <v>12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</row>
    <row r="19" spans="1:47" x14ac:dyDescent="0.15">
      <c r="A19" s="20">
        <v>13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</row>
    <row r="20" spans="1:47" x14ac:dyDescent="0.15">
      <c r="A20" s="20">
        <v>14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</row>
    <row r="21" spans="1:47" x14ac:dyDescent="0.15">
      <c r="A21" s="20">
        <v>15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</row>
    <row r="22" spans="1:47" x14ac:dyDescent="0.15">
      <c r="A22" s="20">
        <v>16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</row>
  </sheetData>
  <mergeCells count="18">
    <mergeCell ref="C4:C6"/>
    <mergeCell ref="B4:B6"/>
    <mergeCell ref="A4:A6"/>
    <mergeCell ref="D4:D6"/>
    <mergeCell ref="E4:E6"/>
    <mergeCell ref="F4:F6"/>
    <mergeCell ref="J4:L4"/>
    <mergeCell ref="J5:J6"/>
    <mergeCell ref="Q4:AU4"/>
    <mergeCell ref="G4:I4"/>
    <mergeCell ref="L5:L6"/>
    <mergeCell ref="I5:I6"/>
    <mergeCell ref="H5:H6"/>
    <mergeCell ref="O4:O6"/>
    <mergeCell ref="N4:N6"/>
    <mergeCell ref="K5:K6"/>
    <mergeCell ref="M4:M6"/>
    <mergeCell ref="G5:G6"/>
  </mergeCells>
  <phoneticPr fontId="3"/>
  <conditionalFormatting sqref="Q7:AU22">
    <cfRule type="expression" dxfId="6" priority="4">
      <formula>Q$6="Sat"</formula>
    </cfRule>
  </conditionalFormatting>
  <conditionalFormatting sqref="Q7:AU22">
    <cfRule type="expression" dxfId="5" priority="3">
      <formula>Q$6="Sun"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0"/>
  <sheetViews>
    <sheetView workbookViewId="0">
      <selection activeCell="O12" sqref="O12"/>
    </sheetView>
  </sheetViews>
  <sheetFormatPr defaultRowHeight="13.5" x14ac:dyDescent="0.15"/>
  <cols>
    <col min="1" max="1" width="12.75" style="25" customWidth="1"/>
    <col min="2" max="2" width="23.75" style="25" customWidth="1"/>
    <col min="3" max="3" width="18.25" style="25" customWidth="1"/>
    <col min="4" max="4" width="8.375" style="25" customWidth="1"/>
    <col min="5" max="7" width="9" style="25"/>
    <col min="8" max="8" width="9" style="72"/>
    <col min="9" max="16" width="9" style="25"/>
    <col min="17" max="47" width="3.375" style="25" customWidth="1"/>
    <col min="48" max="16384" width="9" style="25"/>
  </cols>
  <sheetData>
    <row r="1" spans="1:47" x14ac:dyDescent="0.15">
      <c r="Q1" s="66">
        <v>42309</v>
      </c>
      <c r="R1" s="66">
        <v>42310</v>
      </c>
      <c r="S1" s="66">
        <v>42311</v>
      </c>
      <c r="T1" s="66">
        <v>42312</v>
      </c>
      <c r="U1" s="66">
        <v>42313</v>
      </c>
      <c r="V1" s="66">
        <v>42314</v>
      </c>
      <c r="W1" s="66">
        <v>42315</v>
      </c>
      <c r="X1" s="66">
        <v>42316</v>
      </c>
      <c r="Y1" s="66">
        <v>42317</v>
      </c>
      <c r="Z1" s="66">
        <v>42318</v>
      </c>
      <c r="AA1" s="66">
        <v>42319</v>
      </c>
      <c r="AB1" s="66">
        <v>42320</v>
      </c>
      <c r="AC1" s="66">
        <v>42321</v>
      </c>
      <c r="AD1" s="66">
        <v>42322</v>
      </c>
      <c r="AE1" s="66">
        <v>42323</v>
      </c>
      <c r="AF1" s="66">
        <v>42324</v>
      </c>
      <c r="AG1" s="66">
        <v>42325</v>
      </c>
      <c r="AH1" s="66">
        <v>42326</v>
      </c>
      <c r="AI1" s="66">
        <v>42327</v>
      </c>
      <c r="AJ1" s="66">
        <v>42328</v>
      </c>
      <c r="AK1" s="66">
        <v>42329</v>
      </c>
      <c r="AL1" s="66">
        <v>42330</v>
      </c>
      <c r="AM1" s="66">
        <v>42331</v>
      </c>
      <c r="AN1" s="66">
        <v>42332</v>
      </c>
      <c r="AO1" s="66">
        <v>42333</v>
      </c>
      <c r="AP1" s="66">
        <v>42334</v>
      </c>
      <c r="AQ1" s="66">
        <v>42335</v>
      </c>
      <c r="AR1" s="66">
        <v>42336</v>
      </c>
      <c r="AS1" s="66">
        <v>42337</v>
      </c>
      <c r="AT1" s="66">
        <v>42338</v>
      </c>
      <c r="AU1" s="66">
        <v>42339</v>
      </c>
    </row>
    <row r="2" spans="1:47" x14ac:dyDescent="0.15"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</row>
    <row r="3" spans="1:47" x14ac:dyDescent="0.15">
      <c r="H3" s="25"/>
      <c r="Q3" s="102" t="s">
        <v>124</v>
      </c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</row>
    <row r="4" spans="1:47" x14ac:dyDescent="0.15">
      <c r="A4" s="100" t="s">
        <v>109</v>
      </c>
      <c r="B4" s="98" t="s">
        <v>110</v>
      </c>
      <c r="C4" s="100" t="s">
        <v>111</v>
      </c>
      <c r="D4" s="100" t="s">
        <v>112</v>
      </c>
      <c r="E4" s="103" t="s">
        <v>113</v>
      </c>
      <c r="F4" s="104"/>
      <c r="G4" s="104"/>
      <c r="H4" s="105"/>
      <c r="I4" s="103" t="s">
        <v>114</v>
      </c>
      <c r="J4" s="104"/>
      <c r="K4" s="104"/>
      <c r="L4" s="104"/>
      <c r="M4" s="104"/>
      <c r="N4" s="105"/>
      <c r="O4" s="100" t="s">
        <v>98</v>
      </c>
      <c r="P4" s="100" t="s">
        <v>123</v>
      </c>
      <c r="Q4" s="67">
        <f>DAY(Q1)</f>
        <v>1</v>
      </c>
      <c r="R4" s="62">
        <f t="shared" ref="R4:AU4" si="0">DAY(R1)</f>
        <v>2</v>
      </c>
      <c r="S4" s="62">
        <f t="shared" si="0"/>
        <v>3</v>
      </c>
      <c r="T4" s="62">
        <f t="shared" si="0"/>
        <v>4</v>
      </c>
      <c r="U4" s="62">
        <f t="shared" si="0"/>
        <v>5</v>
      </c>
      <c r="V4" s="62">
        <f t="shared" si="0"/>
        <v>6</v>
      </c>
      <c r="W4" s="67">
        <f t="shared" si="0"/>
        <v>7</v>
      </c>
      <c r="X4" s="67">
        <f t="shared" si="0"/>
        <v>8</v>
      </c>
      <c r="Y4" s="62">
        <f t="shared" si="0"/>
        <v>9</v>
      </c>
      <c r="Z4" s="62">
        <f t="shared" si="0"/>
        <v>10</v>
      </c>
      <c r="AA4" s="62">
        <f t="shared" si="0"/>
        <v>11</v>
      </c>
      <c r="AB4" s="62">
        <f t="shared" si="0"/>
        <v>12</v>
      </c>
      <c r="AC4" s="62">
        <f t="shared" si="0"/>
        <v>13</v>
      </c>
      <c r="AD4" s="67">
        <f t="shared" si="0"/>
        <v>14</v>
      </c>
      <c r="AE4" s="67">
        <f t="shared" si="0"/>
        <v>15</v>
      </c>
      <c r="AF4" s="62">
        <f t="shared" si="0"/>
        <v>16</v>
      </c>
      <c r="AG4" s="62">
        <f t="shared" si="0"/>
        <v>17</v>
      </c>
      <c r="AH4" s="62">
        <f t="shared" si="0"/>
        <v>18</v>
      </c>
      <c r="AI4" s="62">
        <f t="shared" si="0"/>
        <v>19</v>
      </c>
      <c r="AJ4" s="62">
        <f t="shared" si="0"/>
        <v>20</v>
      </c>
      <c r="AK4" s="67">
        <f t="shared" si="0"/>
        <v>21</v>
      </c>
      <c r="AL4" s="67">
        <f t="shared" si="0"/>
        <v>22</v>
      </c>
      <c r="AM4" s="62">
        <f t="shared" si="0"/>
        <v>23</v>
      </c>
      <c r="AN4" s="62">
        <f t="shared" si="0"/>
        <v>24</v>
      </c>
      <c r="AO4" s="62">
        <f t="shared" si="0"/>
        <v>25</v>
      </c>
      <c r="AP4" s="62">
        <f t="shared" si="0"/>
        <v>26</v>
      </c>
      <c r="AQ4" s="62">
        <f t="shared" si="0"/>
        <v>27</v>
      </c>
      <c r="AR4" s="67">
        <f t="shared" si="0"/>
        <v>28</v>
      </c>
      <c r="AS4" s="67">
        <f t="shared" si="0"/>
        <v>29</v>
      </c>
      <c r="AT4" s="62">
        <f t="shared" si="0"/>
        <v>30</v>
      </c>
      <c r="AU4" s="62">
        <f t="shared" si="0"/>
        <v>1</v>
      </c>
    </row>
    <row r="5" spans="1:47" x14ac:dyDescent="0.15">
      <c r="A5" s="101"/>
      <c r="B5" s="99"/>
      <c r="C5" s="101"/>
      <c r="D5" s="101"/>
      <c r="E5" s="57" t="s">
        <v>115</v>
      </c>
      <c r="F5" s="57" t="s">
        <v>116</v>
      </c>
      <c r="G5" s="57" t="s">
        <v>117</v>
      </c>
      <c r="H5" s="73" t="s">
        <v>128</v>
      </c>
      <c r="I5" s="57" t="s">
        <v>118</v>
      </c>
      <c r="J5" s="57" t="s">
        <v>119</v>
      </c>
      <c r="K5" s="57" t="s">
        <v>120</v>
      </c>
      <c r="L5" s="57" t="s">
        <v>121</v>
      </c>
      <c r="M5" s="57" t="s">
        <v>122</v>
      </c>
      <c r="N5" s="57" t="s">
        <v>129</v>
      </c>
      <c r="O5" s="101"/>
      <c r="P5" s="101"/>
      <c r="Q5" s="68" t="str">
        <f>CHOOSE(WEEKDAY(Q1),"日","月","火","水","木","金","土")</f>
        <v>日</v>
      </c>
      <c r="R5" s="63" t="str">
        <f t="shared" ref="R5:AU5" si="1">CHOOSE(WEEKDAY(R1),"日","月","火","水","木","金","土")</f>
        <v>月</v>
      </c>
      <c r="S5" s="63" t="str">
        <f t="shared" si="1"/>
        <v>火</v>
      </c>
      <c r="T5" s="63" t="str">
        <f t="shared" si="1"/>
        <v>水</v>
      </c>
      <c r="U5" s="63" t="str">
        <f t="shared" si="1"/>
        <v>木</v>
      </c>
      <c r="V5" s="63" t="str">
        <f t="shared" si="1"/>
        <v>金</v>
      </c>
      <c r="W5" s="68" t="str">
        <f t="shared" si="1"/>
        <v>土</v>
      </c>
      <c r="X5" s="68" t="str">
        <f t="shared" si="1"/>
        <v>日</v>
      </c>
      <c r="Y5" s="63" t="str">
        <f t="shared" si="1"/>
        <v>月</v>
      </c>
      <c r="Z5" s="63" t="str">
        <f t="shared" si="1"/>
        <v>火</v>
      </c>
      <c r="AA5" s="63" t="str">
        <f t="shared" si="1"/>
        <v>水</v>
      </c>
      <c r="AB5" s="63" t="str">
        <f t="shared" si="1"/>
        <v>木</v>
      </c>
      <c r="AC5" s="63" t="str">
        <f t="shared" si="1"/>
        <v>金</v>
      </c>
      <c r="AD5" s="68" t="str">
        <f t="shared" si="1"/>
        <v>土</v>
      </c>
      <c r="AE5" s="68" t="str">
        <f t="shared" si="1"/>
        <v>日</v>
      </c>
      <c r="AF5" s="63" t="str">
        <f t="shared" si="1"/>
        <v>月</v>
      </c>
      <c r="AG5" s="63" t="str">
        <f t="shared" si="1"/>
        <v>火</v>
      </c>
      <c r="AH5" s="63" t="str">
        <f t="shared" si="1"/>
        <v>水</v>
      </c>
      <c r="AI5" s="63" t="str">
        <f t="shared" si="1"/>
        <v>木</v>
      </c>
      <c r="AJ5" s="63" t="str">
        <f t="shared" si="1"/>
        <v>金</v>
      </c>
      <c r="AK5" s="68" t="str">
        <f t="shared" si="1"/>
        <v>土</v>
      </c>
      <c r="AL5" s="68" t="str">
        <f t="shared" si="1"/>
        <v>日</v>
      </c>
      <c r="AM5" s="63" t="str">
        <f t="shared" si="1"/>
        <v>月</v>
      </c>
      <c r="AN5" s="63" t="str">
        <f t="shared" si="1"/>
        <v>火</v>
      </c>
      <c r="AO5" s="63" t="str">
        <f t="shared" si="1"/>
        <v>水</v>
      </c>
      <c r="AP5" s="63" t="str">
        <f t="shared" si="1"/>
        <v>木</v>
      </c>
      <c r="AQ5" s="63" t="str">
        <f t="shared" si="1"/>
        <v>金</v>
      </c>
      <c r="AR5" s="68" t="str">
        <f t="shared" si="1"/>
        <v>土</v>
      </c>
      <c r="AS5" s="68" t="str">
        <f t="shared" si="1"/>
        <v>日</v>
      </c>
      <c r="AT5" s="63" t="str">
        <f t="shared" si="1"/>
        <v>月</v>
      </c>
      <c r="AU5" s="63" t="str">
        <f t="shared" si="1"/>
        <v>火</v>
      </c>
    </row>
    <row r="6" spans="1:47" x14ac:dyDescent="0.15">
      <c r="A6" s="33" t="s">
        <v>108</v>
      </c>
      <c r="B6" s="71" t="s">
        <v>125</v>
      </c>
      <c r="C6" s="34" t="s">
        <v>126</v>
      </c>
      <c r="D6" s="35" t="s">
        <v>127</v>
      </c>
      <c r="E6" s="36">
        <v>42313</v>
      </c>
      <c r="F6" s="37">
        <f>G6-E6</f>
        <v>5</v>
      </c>
      <c r="G6" s="36">
        <v>42318</v>
      </c>
      <c r="H6" s="74">
        <v>46</v>
      </c>
      <c r="I6" s="38">
        <v>42314</v>
      </c>
      <c r="J6" s="37">
        <f>K6-I6</f>
        <v>4</v>
      </c>
      <c r="K6" s="38">
        <v>42318</v>
      </c>
      <c r="L6" s="78" t="str">
        <f>IF(J6-F6&gt;0,J6-F6,"")</f>
        <v/>
      </c>
      <c r="M6" s="39"/>
      <c r="N6" s="58"/>
      <c r="O6" s="40"/>
      <c r="P6" s="40"/>
      <c r="Q6" s="69" t="e">
        <f>IF(Q$4=$BY6,"依",IF(Q$4=#REF!,"完",""))</f>
        <v>#REF!</v>
      </c>
      <c r="R6" s="64" t="e">
        <f>IF(R$4=$BY6,"依",IF(R$4=#REF!,"完",IF(AND(R$4&gt;$BY6,R$4&lt;#REF!),0,"")))</f>
        <v>#REF!</v>
      </c>
      <c r="S6" s="64" t="e">
        <f>IF(S$4=$BY6,"依",IF(S$4=#REF!,"完",IF(AND(S$4&gt;$BY6,S$4&lt;#REF!),0,"")))</f>
        <v>#REF!</v>
      </c>
      <c r="T6" s="64" t="e">
        <f>IF(T$4=$BY6,"依",IF(T$4=#REF!,"完",IF(AND(T$4&gt;$BY6,T$4&lt;#REF!),0,"")))</f>
        <v>#REF!</v>
      </c>
      <c r="U6" s="64" t="e">
        <f>IF(U$4=$BY6,"依",IF(U$4=#REF!,"完",IF(AND(U$4&gt;$BY6,U$4&lt;#REF!),0,"")))</f>
        <v>#REF!</v>
      </c>
      <c r="V6" s="64" t="e">
        <f>IF(V$4=$BY6,"依",IF(V$4=#REF!,"完",IF(AND(V$4&gt;$BY6,V$4&lt;#REF!),0,"")))</f>
        <v>#REF!</v>
      </c>
      <c r="W6" s="70" t="e">
        <f>IF(W$4=$BY6,"依",IF(W$4=#REF!,"完",IF(AND(W$4&gt;$BY6,W$4&lt;#REF!),0,"")))</f>
        <v>#REF!</v>
      </c>
      <c r="X6" s="70" t="e">
        <f>IF(X$4=$BY6,"依",IF(X$4=#REF!,"完",IF(AND(X$4&gt;$BY6,X$4&lt;#REF!),0,"")))</f>
        <v>#REF!</v>
      </c>
      <c r="Y6" s="64" t="e">
        <f>IF(Y$4=$BY6,"依",IF(Y$4=#REF!,"完",IF(AND(Y$4&gt;$BY6,Y$4&lt;#REF!),0,"")))</f>
        <v>#REF!</v>
      </c>
      <c r="Z6" s="64" t="e">
        <f>IF(Z$4=$BY6,"依",IF(Z$4=#REF!,"完",IF(AND(Z$4&gt;$BY6,Z$4&lt;#REF!),0,"")))</f>
        <v>#REF!</v>
      </c>
      <c r="AA6" s="64" t="e">
        <f>IF(AA$4=$BY6,"依",IF(AA$4=#REF!,"完",IF(AND(AA$4&gt;$BY6,AA$4&lt;#REF!),0,"")))</f>
        <v>#REF!</v>
      </c>
      <c r="AB6" s="64" t="e">
        <f>IF(AB$4=$BY6,"依",IF(AB$4=#REF!,"完",IF(AND(AB$4&gt;$BY6,AB$4&lt;#REF!),0,"")))</f>
        <v>#REF!</v>
      </c>
      <c r="AC6" s="64" t="e">
        <f>IF(AC$4=$BY6,"依",IF(AC$4=#REF!,"完",IF(AND(AC$4&gt;$BY6,AC$4&lt;#REF!),0,"")))</f>
        <v>#REF!</v>
      </c>
      <c r="AD6" s="70" t="e">
        <f>IF(AD$4=$BY6,"依",IF(AD$4=#REF!,"完",IF(AND(AD$4&gt;$BY6,AD$4&lt;#REF!),0,"")))</f>
        <v>#REF!</v>
      </c>
      <c r="AE6" s="70" t="e">
        <f>IF(AE$4=$BY6,"依",IF(AE$4=#REF!,"完",IF(AND(AE$4&gt;$BY6,AE$4&lt;#REF!),0,"")))</f>
        <v>#REF!</v>
      </c>
      <c r="AF6" s="64" t="e">
        <f>IF(AF$4=$BY6,"依",IF(AF$4=#REF!,"完",IF(AND(AF$4&gt;$BY6,AF$4&lt;#REF!),0,"")))</f>
        <v>#REF!</v>
      </c>
      <c r="AG6" s="64" t="e">
        <f>IF(AG$4=$BY6,"依",IF(AG$4=#REF!,"完",IF(AND(AG$4&gt;$BY6,AG$4&lt;#REF!),0,"")))</f>
        <v>#REF!</v>
      </c>
      <c r="AH6" s="64" t="e">
        <f>IF(AH$4=$BY6,"依",IF(AH$4=#REF!,"完",IF(AND(AH$4&gt;$BY6,AH$4&lt;#REF!),0,"")))</f>
        <v>#REF!</v>
      </c>
      <c r="AI6" s="64" t="e">
        <f>IF(AI$4=$BY6,"依",IF(AI$4=#REF!,"完",IF(AND(AI$4&gt;$BY6,AI$4&lt;#REF!),0,"")))</f>
        <v>#REF!</v>
      </c>
      <c r="AJ6" s="64" t="e">
        <f>IF(AJ$4=$BY6,"依",IF(AJ$4=#REF!,"完",IF(AND(AJ$4&gt;$BY6,AJ$4&lt;#REF!),0,"")))</f>
        <v>#REF!</v>
      </c>
      <c r="AK6" s="70" t="e">
        <f>IF(AK$4=$BY6,"依",IF(AK$4=#REF!,"完",IF(AND(AK$4&gt;$BY6,AK$4&lt;#REF!),0,"")))</f>
        <v>#REF!</v>
      </c>
      <c r="AL6" s="70" t="e">
        <f>IF(AL$4=$BY6,"依",IF(AL$4=#REF!,"完",IF(AND(AL$4&gt;$BY6,AL$4&lt;#REF!),0,"")))</f>
        <v>#REF!</v>
      </c>
      <c r="AM6" s="64" t="e">
        <f>IF(AM$4=$BY6,"依",IF(AM$4=#REF!,"完",IF(AND(AM$4&gt;$BY6,AM$4&lt;#REF!),0,"")))</f>
        <v>#REF!</v>
      </c>
      <c r="AN6" s="64" t="e">
        <f>IF(AN$4=$BY6,"依",IF(AN$4=#REF!,"完",IF(AND(AN$4&gt;$BY6,AN$4&lt;#REF!),0,"")))</f>
        <v>#REF!</v>
      </c>
      <c r="AO6" s="64" t="e">
        <f>IF(AO$4=$BY6,"依",IF(AO$4=#REF!,"完",IF(AND(AO$4&gt;$BY6,AO$4&lt;#REF!),0,"")))</f>
        <v>#REF!</v>
      </c>
      <c r="AP6" s="64" t="e">
        <f>IF(AP$4=$BY6,"依",IF(AP$4=#REF!,"完",IF(AND(AP$4&gt;$BY6,AP$4&lt;#REF!),0,"")))</f>
        <v>#REF!</v>
      </c>
      <c r="AQ6" s="64" t="e">
        <f>IF(AQ$4=$BY6,"依",IF(AQ$4=#REF!,"完",IF(AND(AQ$4&gt;$BY6,AQ$4&lt;#REF!),0,"")))</f>
        <v>#REF!</v>
      </c>
      <c r="AR6" s="70" t="e">
        <f>IF(AR$4=$BY6,"依",IF(AR$4=#REF!,"完",IF(AND(AR$4&gt;$BY6,AR$4&lt;#REF!),0,"")))</f>
        <v>#REF!</v>
      </c>
      <c r="AS6" s="70" t="e">
        <f>IF(AS$4=$BY6,"依",IF(AS$4=#REF!,"完",IF(AND(AS$4&gt;$BY6,AS$4&lt;#REF!),0,"")))</f>
        <v>#REF!</v>
      </c>
      <c r="AT6" s="64" t="e">
        <f>IF(AT$4=$BY6,"依",IF(AT$4=#REF!,"完",IF(AND(AT$4&gt;$BY6,AT$4&lt;#REF!),0,"")))</f>
        <v>#REF!</v>
      </c>
      <c r="AU6" s="65" t="e">
        <f>IF(AU$4=$BY6,"依",IF(AU$4=#REF!,"完",IF(AND(AU$4&gt;$BY6,AU$4&lt;#REF!),0,"")))</f>
        <v>#REF!</v>
      </c>
    </row>
    <row r="7" spans="1:47" x14ac:dyDescent="0.15">
      <c r="A7" s="41"/>
      <c r="B7" s="49"/>
      <c r="C7" s="49"/>
      <c r="D7" s="50"/>
      <c r="E7" s="51"/>
      <c r="F7" s="52"/>
      <c r="G7" s="51"/>
      <c r="H7" s="76"/>
      <c r="I7" s="53"/>
      <c r="J7" s="52"/>
      <c r="K7" s="53"/>
      <c r="L7" s="80"/>
      <c r="M7" s="54"/>
      <c r="N7" s="60"/>
      <c r="O7" s="55"/>
      <c r="P7" s="55"/>
      <c r="Q7" s="69" t="str">
        <f t="shared" ref="Q7:Q25" si="2">IF(Q$4=$BY7,"依",IF(Q$4=$B7,"完",""))</f>
        <v/>
      </c>
      <c r="R7" s="64" t="str">
        <f t="shared" ref="R7:AU14" si="3">IF(R$4=$BY7,"依",IF(R$4=$B7,"完",IF(AND(R$4&gt;$BY7,R$4&lt;$B7),0,"")))</f>
        <v/>
      </c>
      <c r="S7" s="64" t="str">
        <f t="shared" si="3"/>
        <v/>
      </c>
      <c r="T7" s="64" t="str">
        <f t="shared" si="3"/>
        <v/>
      </c>
      <c r="U7" s="64" t="str">
        <f t="shared" si="3"/>
        <v/>
      </c>
      <c r="V7" s="64" t="str">
        <f t="shared" si="3"/>
        <v/>
      </c>
      <c r="W7" s="70" t="str">
        <f t="shared" si="3"/>
        <v/>
      </c>
      <c r="X7" s="70" t="str">
        <f t="shared" si="3"/>
        <v/>
      </c>
      <c r="Y7" s="64" t="str">
        <f t="shared" si="3"/>
        <v/>
      </c>
      <c r="Z7" s="64" t="str">
        <f t="shared" si="3"/>
        <v/>
      </c>
      <c r="AA7" s="64" t="str">
        <f t="shared" si="3"/>
        <v/>
      </c>
      <c r="AB7" s="64" t="str">
        <f t="shared" si="3"/>
        <v/>
      </c>
      <c r="AC7" s="64" t="str">
        <f t="shared" si="3"/>
        <v/>
      </c>
      <c r="AD7" s="70" t="str">
        <f t="shared" si="3"/>
        <v/>
      </c>
      <c r="AE7" s="70" t="str">
        <f t="shared" si="3"/>
        <v/>
      </c>
      <c r="AF7" s="64" t="str">
        <f t="shared" si="3"/>
        <v/>
      </c>
      <c r="AG7" s="64" t="str">
        <f t="shared" si="3"/>
        <v/>
      </c>
      <c r="AH7" s="64" t="str">
        <f t="shared" si="3"/>
        <v/>
      </c>
      <c r="AI7" s="64" t="str">
        <f t="shared" si="3"/>
        <v/>
      </c>
      <c r="AJ7" s="64" t="str">
        <f t="shared" si="3"/>
        <v/>
      </c>
      <c r="AK7" s="70" t="str">
        <f t="shared" si="3"/>
        <v/>
      </c>
      <c r="AL7" s="70" t="str">
        <f t="shared" si="3"/>
        <v/>
      </c>
      <c r="AM7" s="64" t="str">
        <f t="shared" si="3"/>
        <v/>
      </c>
      <c r="AN7" s="64" t="str">
        <f t="shared" si="3"/>
        <v/>
      </c>
      <c r="AO7" s="64" t="str">
        <f t="shared" si="3"/>
        <v/>
      </c>
      <c r="AP7" s="64" t="str">
        <f t="shared" si="3"/>
        <v/>
      </c>
      <c r="AQ7" s="64" t="str">
        <f t="shared" si="3"/>
        <v/>
      </c>
      <c r="AR7" s="70" t="str">
        <f t="shared" si="3"/>
        <v/>
      </c>
      <c r="AS7" s="70" t="str">
        <f t="shared" si="3"/>
        <v/>
      </c>
      <c r="AT7" s="64" t="str">
        <f t="shared" si="3"/>
        <v/>
      </c>
      <c r="AU7" s="65" t="str">
        <f t="shared" si="3"/>
        <v/>
      </c>
    </row>
    <row r="8" spans="1:47" x14ac:dyDescent="0.15">
      <c r="A8" s="41"/>
      <c r="B8" s="49"/>
      <c r="C8" s="49"/>
      <c r="D8" s="50"/>
      <c r="E8" s="51"/>
      <c r="F8" s="52"/>
      <c r="G8" s="51"/>
      <c r="H8" s="76"/>
      <c r="I8" s="53"/>
      <c r="J8" s="52"/>
      <c r="K8" s="53"/>
      <c r="L8" s="80"/>
      <c r="M8" s="54"/>
      <c r="N8" s="60"/>
      <c r="O8" s="55"/>
      <c r="P8" s="55"/>
      <c r="Q8" s="69" t="str">
        <f t="shared" si="2"/>
        <v/>
      </c>
      <c r="R8" s="64" t="str">
        <f t="shared" si="3"/>
        <v/>
      </c>
      <c r="S8" s="64" t="str">
        <f t="shared" si="3"/>
        <v/>
      </c>
      <c r="T8" s="64" t="str">
        <f t="shared" si="3"/>
        <v/>
      </c>
      <c r="U8" s="64" t="str">
        <f t="shared" si="3"/>
        <v/>
      </c>
      <c r="V8" s="64" t="str">
        <f t="shared" si="3"/>
        <v/>
      </c>
      <c r="W8" s="70" t="str">
        <f t="shared" si="3"/>
        <v/>
      </c>
      <c r="X8" s="70" t="str">
        <f t="shared" si="3"/>
        <v/>
      </c>
      <c r="Y8" s="64" t="str">
        <f t="shared" si="3"/>
        <v/>
      </c>
      <c r="Z8" s="64" t="str">
        <f t="shared" si="3"/>
        <v/>
      </c>
      <c r="AA8" s="64" t="str">
        <f t="shared" si="3"/>
        <v/>
      </c>
      <c r="AB8" s="64" t="str">
        <f t="shared" si="3"/>
        <v/>
      </c>
      <c r="AC8" s="64" t="str">
        <f t="shared" si="3"/>
        <v/>
      </c>
      <c r="AD8" s="70" t="str">
        <f t="shared" si="3"/>
        <v/>
      </c>
      <c r="AE8" s="70" t="str">
        <f t="shared" si="3"/>
        <v/>
      </c>
      <c r="AF8" s="64" t="str">
        <f t="shared" si="3"/>
        <v/>
      </c>
      <c r="AG8" s="64" t="str">
        <f t="shared" si="3"/>
        <v/>
      </c>
      <c r="AH8" s="64" t="str">
        <f t="shared" si="3"/>
        <v/>
      </c>
      <c r="AI8" s="64" t="str">
        <f t="shared" si="3"/>
        <v/>
      </c>
      <c r="AJ8" s="64" t="str">
        <f t="shared" si="3"/>
        <v/>
      </c>
      <c r="AK8" s="70" t="str">
        <f t="shared" si="3"/>
        <v/>
      </c>
      <c r="AL8" s="70" t="str">
        <f t="shared" si="3"/>
        <v/>
      </c>
      <c r="AM8" s="64" t="str">
        <f t="shared" si="3"/>
        <v/>
      </c>
      <c r="AN8" s="64" t="str">
        <f t="shared" si="3"/>
        <v/>
      </c>
      <c r="AO8" s="64" t="str">
        <f t="shared" si="3"/>
        <v/>
      </c>
      <c r="AP8" s="64" t="str">
        <f t="shared" si="3"/>
        <v/>
      </c>
      <c r="AQ8" s="64" t="str">
        <f t="shared" si="3"/>
        <v/>
      </c>
      <c r="AR8" s="70" t="str">
        <f t="shared" si="3"/>
        <v/>
      </c>
      <c r="AS8" s="70" t="str">
        <f t="shared" si="3"/>
        <v/>
      </c>
      <c r="AT8" s="64" t="str">
        <f t="shared" si="3"/>
        <v/>
      </c>
      <c r="AU8" s="65" t="str">
        <f t="shared" si="3"/>
        <v/>
      </c>
    </row>
    <row r="9" spans="1:47" x14ac:dyDescent="0.15">
      <c r="A9" s="41"/>
      <c r="B9" s="42"/>
      <c r="C9" s="42"/>
      <c r="D9" s="43"/>
      <c r="E9" s="44"/>
      <c r="F9" s="45"/>
      <c r="G9" s="44"/>
      <c r="H9" s="75"/>
      <c r="I9" s="46"/>
      <c r="J9" s="45"/>
      <c r="K9" s="46"/>
      <c r="L9" s="79"/>
      <c r="M9" s="47"/>
      <c r="N9" s="59"/>
      <c r="O9" s="48"/>
      <c r="P9" s="48"/>
      <c r="Q9" s="69" t="str">
        <f t="shared" si="2"/>
        <v/>
      </c>
      <c r="R9" s="64" t="str">
        <f t="shared" si="3"/>
        <v/>
      </c>
      <c r="S9" s="64" t="str">
        <f t="shared" si="3"/>
        <v/>
      </c>
      <c r="T9" s="64" t="str">
        <f t="shared" si="3"/>
        <v/>
      </c>
      <c r="U9" s="64" t="str">
        <f t="shared" si="3"/>
        <v/>
      </c>
      <c r="V9" s="64" t="str">
        <f t="shared" si="3"/>
        <v/>
      </c>
      <c r="W9" s="70" t="str">
        <f t="shared" si="3"/>
        <v/>
      </c>
      <c r="X9" s="70" t="str">
        <f t="shared" si="3"/>
        <v/>
      </c>
      <c r="Y9" s="64" t="str">
        <f t="shared" si="3"/>
        <v/>
      </c>
      <c r="Z9" s="64" t="str">
        <f t="shared" si="3"/>
        <v/>
      </c>
      <c r="AA9" s="64" t="str">
        <f t="shared" si="3"/>
        <v/>
      </c>
      <c r="AB9" s="64" t="str">
        <f t="shared" si="3"/>
        <v/>
      </c>
      <c r="AC9" s="64" t="str">
        <f t="shared" si="3"/>
        <v/>
      </c>
      <c r="AD9" s="70" t="str">
        <f t="shared" si="3"/>
        <v/>
      </c>
      <c r="AE9" s="70" t="str">
        <f t="shared" si="3"/>
        <v/>
      </c>
      <c r="AF9" s="64" t="str">
        <f t="shared" si="3"/>
        <v/>
      </c>
      <c r="AG9" s="64" t="str">
        <f t="shared" si="3"/>
        <v/>
      </c>
      <c r="AH9" s="64" t="str">
        <f t="shared" si="3"/>
        <v/>
      </c>
      <c r="AI9" s="64" t="str">
        <f t="shared" si="3"/>
        <v/>
      </c>
      <c r="AJ9" s="64" t="str">
        <f t="shared" si="3"/>
        <v/>
      </c>
      <c r="AK9" s="70" t="str">
        <f t="shared" si="3"/>
        <v/>
      </c>
      <c r="AL9" s="70" t="str">
        <f t="shared" si="3"/>
        <v/>
      </c>
      <c r="AM9" s="64" t="str">
        <f t="shared" si="3"/>
        <v/>
      </c>
      <c r="AN9" s="64" t="str">
        <f t="shared" si="3"/>
        <v/>
      </c>
      <c r="AO9" s="64" t="str">
        <f t="shared" si="3"/>
        <v/>
      </c>
      <c r="AP9" s="64" t="str">
        <f t="shared" si="3"/>
        <v/>
      </c>
      <c r="AQ9" s="64" t="str">
        <f t="shared" si="3"/>
        <v/>
      </c>
      <c r="AR9" s="70" t="str">
        <f t="shared" si="3"/>
        <v/>
      </c>
      <c r="AS9" s="70" t="str">
        <f t="shared" si="3"/>
        <v/>
      </c>
      <c r="AT9" s="64" t="str">
        <f t="shared" si="3"/>
        <v/>
      </c>
      <c r="AU9" s="65" t="str">
        <f t="shared" si="3"/>
        <v/>
      </c>
    </row>
    <row r="10" spans="1:47" x14ac:dyDescent="0.15">
      <c r="A10" s="41"/>
      <c r="B10" s="49"/>
      <c r="C10" s="49"/>
      <c r="D10" s="50"/>
      <c r="E10" s="51"/>
      <c r="F10" s="52"/>
      <c r="G10" s="51"/>
      <c r="H10" s="76"/>
      <c r="I10" s="53"/>
      <c r="J10" s="52"/>
      <c r="K10" s="53"/>
      <c r="L10" s="80"/>
      <c r="M10" s="54"/>
      <c r="N10" s="60"/>
      <c r="O10" s="55"/>
      <c r="P10" s="55"/>
      <c r="Q10" s="69" t="str">
        <f t="shared" si="2"/>
        <v/>
      </c>
      <c r="R10" s="64" t="str">
        <f t="shared" si="3"/>
        <v/>
      </c>
      <c r="S10" s="64" t="str">
        <f t="shared" si="3"/>
        <v/>
      </c>
      <c r="T10" s="64" t="str">
        <f t="shared" si="3"/>
        <v/>
      </c>
      <c r="U10" s="64" t="str">
        <f t="shared" si="3"/>
        <v/>
      </c>
      <c r="V10" s="64" t="str">
        <f t="shared" si="3"/>
        <v/>
      </c>
      <c r="W10" s="70" t="str">
        <f t="shared" si="3"/>
        <v/>
      </c>
      <c r="X10" s="70" t="str">
        <f t="shared" si="3"/>
        <v/>
      </c>
      <c r="Y10" s="64" t="str">
        <f t="shared" si="3"/>
        <v/>
      </c>
      <c r="Z10" s="64" t="str">
        <f t="shared" si="3"/>
        <v/>
      </c>
      <c r="AA10" s="64" t="str">
        <f t="shared" si="3"/>
        <v/>
      </c>
      <c r="AB10" s="64" t="str">
        <f t="shared" si="3"/>
        <v/>
      </c>
      <c r="AC10" s="64" t="str">
        <f t="shared" si="3"/>
        <v/>
      </c>
      <c r="AD10" s="70" t="str">
        <f t="shared" si="3"/>
        <v/>
      </c>
      <c r="AE10" s="70" t="str">
        <f t="shared" si="3"/>
        <v/>
      </c>
      <c r="AF10" s="64" t="str">
        <f t="shared" si="3"/>
        <v/>
      </c>
      <c r="AG10" s="64" t="str">
        <f t="shared" si="3"/>
        <v/>
      </c>
      <c r="AH10" s="64" t="str">
        <f t="shared" si="3"/>
        <v/>
      </c>
      <c r="AI10" s="64" t="str">
        <f t="shared" si="3"/>
        <v/>
      </c>
      <c r="AJ10" s="64" t="str">
        <f t="shared" si="3"/>
        <v/>
      </c>
      <c r="AK10" s="70" t="str">
        <f t="shared" si="3"/>
        <v/>
      </c>
      <c r="AL10" s="70" t="str">
        <f t="shared" si="3"/>
        <v/>
      </c>
      <c r="AM10" s="64" t="str">
        <f t="shared" si="3"/>
        <v/>
      </c>
      <c r="AN10" s="64" t="str">
        <f t="shared" si="3"/>
        <v/>
      </c>
      <c r="AO10" s="64" t="str">
        <f t="shared" si="3"/>
        <v/>
      </c>
      <c r="AP10" s="64" t="str">
        <f t="shared" si="3"/>
        <v/>
      </c>
      <c r="AQ10" s="64" t="str">
        <f t="shared" si="3"/>
        <v/>
      </c>
      <c r="AR10" s="70" t="str">
        <f t="shared" si="3"/>
        <v/>
      </c>
      <c r="AS10" s="70" t="str">
        <f t="shared" si="3"/>
        <v/>
      </c>
      <c r="AT10" s="64" t="str">
        <f t="shared" si="3"/>
        <v/>
      </c>
      <c r="AU10" s="65" t="str">
        <f t="shared" si="3"/>
        <v/>
      </c>
    </row>
    <row r="11" spans="1:47" x14ac:dyDescent="0.15">
      <c r="A11" s="41"/>
      <c r="B11" s="49"/>
      <c r="C11" s="49"/>
      <c r="D11" s="50"/>
      <c r="E11" s="51"/>
      <c r="F11" s="52"/>
      <c r="G11" s="51"/>
      <c r="H11" s="76"/>
      <c r="I11" s="53"/>
      <c r="J11" s="52"/>
      <c r="K11" s="53"/>
      <c r="L11" s="80"/>
      <c r="M11" s="54"/>
      <c r="N11" s="60"/>
      <c r="O11" s="55"/>
      <c r="P11" s="55"/>
      <c r="Q11" s="69" t="str">
        <f t="shared" si="2"/>
        <v/>
      </c>
      <c r="R11" s="64" t="str">
        <f t="shared" si="3"/>
        <v/>
      </c>
      <c r="S11" s="64" t="str">
        <f t="shared" si="3"/>
        <v/>
      </c>
      <c r="T11" s="64" t="str">
        <f t="shared" si="3"/>
        <v/>
      </c>
      <c r="U11" s="64" t="str">
        <f t="shared" si="3"/>
        <v/>
      </c>
      <c r="V11" s="64" t="str">
        <f t="shared" si="3"/>
        <v/>
      </c>
      <c r="W11" s="70" t="str">
        <f t="shared" si="3"/>
        <v/>
      </c>
      <c r="X11" s="70" t="str">
        <f t="shared" si="3"/>
        <v/>
      </c>
      <c r="Y11" s="64" t="str">
        <f t="shared" si="3"/>
        <v/>
      </c>
      <c r="Z11" s="64" t="str">
        <f t="shared" si="3"/>
        <v/>
      </c>
      <c r="AA11" s="64" t="str">
        <f t="shared" si="3"/>
        <v/>
      </c>
      <c r="AB11" s="64" t="str">
        <f t="shared" si="3"/>
        <v/>
      </c>
      <c r="AC11" s="64" t="str">
        <f t="shared" si="3"/>
        <v/>
      </c>
      <c r="AD11" s="70" t="str">
        <f t="shared" si="3"/>
        <v/>
      </c>
      <c r="AE11" s="70" t="str">
        <f t="shared" si="3"/>
        <v/>
      </c>
      <c r="AF11" s="64" t="str">
        <f t="shared" si="3"/>
        <v/>
      </c>
      <c r="AG11" s="64" t="str">
        <f t="shared" si="3"/>
        <v/>
      </c>
      <c r="AH11" s="64" t="str">
        <f t="shared" si="3"/>
        <v/>
      </c>
      <c r="AI11" s="64" t="str">
        <f t="shared" si="3"/>
        <v/>
      </c>
      <c r="AJ11" s="64" t="str">
        <f t="shared" si="3"/>
        <v/>
      </c>
      <c r="AK11" s="70" t="str">
        <f t="shared" si="3"/>
        <v/>
      </c>
      <c r="AL11" s="70" t="str">
        <f t="shared" si="3"/>
        <v/>
      </c>
      <c r="AM11" s="64" t="str">
        <f t="shared" si="3"/>
        <v/>
      </c>
      <c r="AN11" s="64" t="str">
        <f t="shared" si="3"/>
        <v/>
      </c>
      <c r="AO11" s="64" t="str">
        <f t="shared" si="3"/>
        <v/>
      </c>
      <c r="AP11" s="64" t="str">
        <f t="shared" si="3"/>
        <v/>
      </c>
      <c r="AQ11" s="64" t="str">
        <f t="shared" si="3"/>
        <v/>
      </c>
      <c r="AR11" s="70" t="str">
        <f t="shared" si="3"/>
        <v/>
      </c>
      <c r="AS11" s="70" t="str">
        <f t="shared" si="3"/>
        <v/>
      </c>
      <c r="AT11" s="64" t="str">
        <f t="shared" si="3"/>
        <v/>
      </c>
      <c r="AU11" s="65" t="str">
        <f t="shared" si="3"/>
        <v/>
      </c>
    </row>
    <row r="12" spans="1:47" x14ac:dyDescent="0.15">
      <c r="A12" s="41"/>
      <c r="B12" s="42"/>
      <c r="C12" s="42"/>
      <c r="D12" s="43"/>
      <c r="E12" s="44"/>
      <c r="F12" s="45"/>
      <c r="G12" s="44"/>
      <c r="H12" s="75"/>
      <c r="I12" s="46"/>
      <c r="J12" s="45"/>
      <c r="K12" s="46"/>
      <c r="L12" s="79"/>
      <c r="M12" s="47"/>
      <c r="N12" s="59"/>
      <c r="O12" s="48"/>
      <c r="P12" s="48"/>
      <c r="Q12" s="69" t="str">
        <f t="shared" si="2"/>
        <v/>
      </c>
      <c r="R12" s="64" t="str">
        <f t="shared" si="3"/>
        <v/>
      </c>
      <c r="S12" s="64" t="str">
        <f t="shared" si="3"/>
        <v/>
      </c>
      <c r="T12" s="64" t="str">
        <f t="shared" si="3"/>
        <v/>
      </c>
      <c r="U12" s="64" t="str">
        <f t="shared" si="3"/>
        <v/>
      </c>
      <c r="V12" s="64" t="str">
        <f t="shared" si="3"/>
        <v/>
      </c>
      <c r="W12" s="70" t="str">
        <f t="shared" si="3"/>
        <v/>
      </c>
      <c r="X12" s="70" t="str">
        <f t="shared" si="3"/>
        <v/>
      </c>
      <c r="Y12" s="64" t="str">
        <f t="shared" si="3"/>
        <v/>
      </c>
      <c r="Z12" s="64" t="str">
        <f t="shared" si="3"/>
        <v/>
      </c>
      <c r="AA12" s="64" t="str">
        <f t="shared" si="3"/>
        <v/>
      </c>
      <c r="AB12" s="64" t="str">
        <f t="shared" si="3"/>
        <v/>
      </c>
      <c r="AC12" s="64" t="str">
        <f t="shared" si="3"/>
        <v/>
      </c>
      <c r="AD12" s="70" t="str">
        <f t="shared" si="3"/>
        <v/>
      </c>
      <c r="AE12" s="70" t="str">
        <f t="shared" si="3"/>
        <v/>
      </c>
      <c r="AF12" s="64" t="str">
        <f t="shared" si="3"/>
        <v/>
      </c>
      <c r="AG12" s="64" t="str">
        <f t="shared" si="3"/>
        <v/>
      </c>
      <c r="AH12" s="64" t="str">
        <f t="shared" si="3"/>
        <v/>
      </c>
      <c r="AI12" s="64" t="str">
        <f t="shared" si="3"/>
        <v/>
      </c>
      <c r="AJ12" s="64" t="str">
        <f t="shared" si="3"/>
        <v/>
      </c>
      <c r="AK12" s="70" t="str">
        <f t="shared" si="3"/>
        <v/>
      </c>
      <c r="AL12" s="70" t="str">
        <f t="shared" si="3"/>
        <v/>
      </c>
      <c r="AM12" s="64" t="str">
        <f t="shared" si="3"/>
        <v/>
      </c>
      <c r="AN12" s="64" t="str">
        <f t="shared" si="3"/>
        <v/>
      </c>
      <c r="AO12" s="64" t="str">
        <f t="shared" si="3"/>
        <v/>
      </c>
      <c r="AP12" s="64" t="str">
        <f t="shared" si="3"/>
        <v/>
      </c>
      <c r="AQ12" s="64" t="str">
        <f t="shared" si="3"/>
        <v/>
      </c>
      <c r="AR12" s="70" t="str">
        <f t="shared" si="3"/>
        <v/>
      </c>
      <c r="AS12" s="70" t="str">
        <f t="shared" si="3"/>
        <v/>
      </c>
      <c r="AT12" s="64" t="str">
        <f t="shared" si="3"/>
        <v/>
      </c>
      <c r="AU12" s="65" t="str">
        <f t="shared" si="3"/>
        <v/>
      </c>
    </row>
    <row r="13" spans="1:47" x14ac:dyDescent="0.15">
      <c r="A13" s="56"/>
      <c r="B13" s="26"/>
      <c r="C13" s="26"/>
      <c r="D13" s="27"/>
      <c r="E13" s="28"/>
      <c r="F13" s="29"/>
      <c r="G13" s="28"/>
      <c r="H13" s="77"/>
      <c r="I13" s="30"/>
      <c r="J13" s="29"/>
      <c r="K13" s="30"/>
      <c r="L13" s="81"/>
      <c r="M13" s="31"/>
      <c r="N13" s="61"/>
      <c r="O13" s="32"/>
      <c r="P13" s="32"/>
      <c r="Q13" s="69" t="str">
        <f t="shared" si="2"/>
        <v/>
      </c>
      <c r="R13" s="64" t="str">
        <f t="shared" si="3"/>
        <v/>
      </c>
      <c r="S13" s="64" t="str">
        <f t="shared" si="3"/>
        <v/>
      </c>
      <c r="T13" s="64" t="str">
        <f t="shared" si="3"/>
        <v/>
      </c>
      <c r="U13" s="64" t="str">
        <f t="shared" si="3"/>
        <v/>
      </c>
      <c r="V13" s="64" t="str">
        <f t="shared" si="3"/>
        <v/>
      </c>
      <c r="W13" s="70" t="str">
        <f t="shared" si="3"/>
        <v/>
      </c>
      <c r="X13" s="70" t="str">
        <f t="shared" si="3"/>
        <v/>
      </c>
      <c r="Y13" s="64" t="str">
        <f t="shared" si="3"/>
        <v/>
      </c>
      <c r="Z13" s="64" t="str">
        <f t="shared" si="3"/>
        <v/>
      </c>
      <c r="AA13" s="64" t="str">
        <f t="shared" si="3"/>
        <v/>
      </c>
      <c r="AB13" s="64" t="str">
        <f t="shared" si="3"/>
        <v/>
      </c>
      <c r="AC13" s="64" t="str">
        <f t="shared" si="3"/>
        <v/>
      </c>
      <c r="AD13" s="70" t="str">
        <f t="shared" si="3"/>
        <v/>
      </c>
      <c r="AE13" s="70" t="str">
        <f t="shared" si="3"/>
        <v/>
      </c>
      <c r="AF13" s="64" t="str">
        <f t="shared" si="3"/>
        <v/>
      </c>
      <c r="AG13" s="64" t="str">
        <f t="shared" si="3"/>
        <v/>
      </c>
      <c r="AH13" s="64" t="str">
        <f t="shared" si="3"/>
        <v/>
      </c>
      <c r="AI13" s="64" t="str">
        <f t="shared" si="3"/>
        <v/>
      </c>
      <c r="AJ13" s="64" t="str">
        <f t="shared" si="3"/>
        <v/>
      </c>
      <c r="AK13" s="70" t="str">
        <f t="shared" si="3"/>
        <v/>
      </c>
      <c r="AL13" s="70" t="str">
        <f t="shared" si="3"/>
        <v/>
      </c>
      <c r="AM13" s="64" t="str">
        <f t="shared" si="3"/>
        <v/>
      </c>
      <c r="AN13" s="64" t="str">
        <f t="shared" si="3"/>
        <v/>
      </c>
      <c r="AO13" s="64" t="str">
        <f t="shared" si="3"/>
        <v/>
      </c>
      <c r="AP13" s="64" t="str">
        <f t="shared" si="3"/>
        <v/>
      </c>
      <c r="AQ13" s="64" t="str">
        <f t="shared" si="3"/>
        <v/>
      </c>
      <c r="AR13" s="70" t="str">
        <f t="shared" si="3"/>
        <v/>
      </c>
      <c r="AS13" s="70" t="str">
        <f t="shared" si="3"/>
        <v/>
      </c>
      <c r="AT13" s="64" t="str">
        <f t="shared" si="3"/>
        <v/>
      </c>
      <c r="AU13" s="65" t="str">
        <f t="shared" si="3"/>
        <v/>
      </c>
    </row>
    <row r="14" spans="1:47" x14ac:dyDescent="0.15">
      <c r="A14" s="33" t="s">
        <v>105</v>
      </c>
      <c r="B14" s="33"/>
      <c r="C14" s="34"/>
      <c r="D14" s="35"/>
      <c r="E14" s="36"/>
      <c r="F14" s="37"/>
      <c r="G14" s="36"/>
      <c r="H14" s="74"/>
      <c r="I14" s="38"/>
      <c r="J14" s="37"/>
      <c r="K14" s="38"/>
      <c r="L14" s="78"/>
      <c r="M14" s="39"/>
      <c r="N14" s="58"/>
      <c r="O14" s="40"/>
      <c r="P14" s="40"/>
      <c r="Q14" s="69" t="str">
        <f t="shared" si="2"/>
        <v/>
      </c>
      <c r="R14" s="64" t="str">
        <f t="shared" si="3"/>
        <v/>
      </c>
      <c r="S14" s="64" t="str">
        <f t="shared" si="3"/>
        <v/>
      </c>
      <c r="T14" s="64" t="str">
        <f t="shared" si="3"/>
        <v/>
      </c>
      <c r="U14" s="64" t="str">
        <f t="shared" si="3"/>
        <v/>
      </c>
      <c r="V14" s="64" t="str">
        <f t="shared" si="3"/>
        <v/>
      </c>
      <c r="W14" s="70" t="str">
        <f t="shared" si="3"/>
        <v/>
      </c>
      <c r="X14" s="70" t="str">
        <f t="shared" si="3"/>
        <v/>
      </c>
      <c r="Y14" s="64" t="str">
        <f t="shared" si="3"/>
        <v/>
      </c>
      <c r="Z14" s="64" t="str">
        <f t="shared" si="3"/>
        <v/>
      </c>
      <c r="AA14" s="64" t="str">
        <f t="shared" si="3"/>
        <v/>
      </c>
      <c r="AB14" s="64" t="str">
        <f t="shared" si="3"/>
        <v/>
      </c>
      <c r="AC14" s="64" t="str">
        <f t="shared" si="3"/>
        <v/>
      </c>
      <c r="AD14" s="70" t="str">
        <f t="shared" si="3"/>
        <v/>
      </c>
      <c r="AE14" s="70" t="str">
        <f t="shared" si="3"/>
        <v/>
      </c>
      <c r="AF14" s="64" t="str">
        <f t="shared" si="3"/>
        <v/>
      </c>
      <c r="AG14" s="64" t="str">
        <f t="shared" ref="AG14:AU25" si="4">IF(AG$4=$BY14,"依",IF(AG$4=$B14,"完",IF(AND(AG$4&gt;$BY14,AG$4&lt;$B14),0,"")))</f>
        <v/>
      </c>
      <c r="AH14" s="64" t="str">
        <f t="shared" si="4"/>
        <v/>
      </c>
      <c r="AI14" s="64" t="str">
        <f t="shared" si="4"/>
        <v/>
      </c>
      <c r="AJ14" s="64" t="str">
        <f t="shared" si="4"/>
        <v/>
      </c>
      <c r="AK14" s="70" t="str">
        <f t="shared" si="4"/>
        <v/>
      </c>
      <c r="AL14" s="70" t="str">
        <f t="shared" si="4"/>
        <v/>
      </c>
      <c r="AM14" s="64" t="str">
        <f t="shared" si="4"/>
        <v/>
      </c>
      <c r="AN14" s="64" t="str">
        <f t="shared" si="4"/>
        <v/>
      </c>
      <c r="AO14" s="64" t="str">
        <f t="shared" si="4"/>
        <v/>
      </c>
      <c r="AP14" s="64" t="str">
        <f t="shared" si="4"/>
        <v/>
      </c>
      <c r="AQ14" s="64" t="str">
        <f t="shared" si="4"/>
        <v/>
      </c>
      <c r="AR14" s="70" t="str">
        <f t="shared" si="4"/>
        <v/>
      </c>
      <c r="AS14" s="70" t="str">
        <f t="shared" si="4"/>
        <v/>
      </c>
      <c r="AT14" s="64" t="str">
        <f t="shared" si="4"/>
        <v/>
      </c>
      <c r="AU14" s="65" t="str">
        <f t="shared" si="4"/>
        <v/>
      </c>
    </row>
    <row r="15" spans="1:47" x14ac:dyDescent="0.15">
      <c r="A15" s="41"/>
      <c r="B15" s="42"/>
      <c r="C15" s="42"/>
      <c r="D15" s="43"/>
      <c r="E15" s="44"/>
      <c r="F15" s="45"/>
      <c r="G15" s="44"/>
      <c r="H15" s="75"/>
      <c r="I15" s="46"/>
      <c r="J15" s="45"/>
      <c r="K15" s="46"/>
      <c r="L15" s="79"/>
      <c r="M15" s="47"/>
      <c r="N15" s="59"/>
      <c r="O15" s="48"/>
      <c r="P15" s="48"/>
      <c r="Q15" s="69" t="str">
        <f t="shared" si="2"/>
        <v/>
      </c>
      <c r="R15" s="64" t="str">
        <f t="shared" ref="R15:AF15" si="5">IF(R$4=$BY15,"依",IF(R$4=$B15,"完",IF(AND(R$4&gt;$BY15,R$4&lt;$B15),0,"")))</f>
        <v/>
      </c>
      <c r="S15" s="64" t="str">
        <f t="shared" si="5"/>
        <v/>
      </c>
      <c r="T15" s="64" t="str">
        <f t="shared" si="5"/>
        <v/>
      </c>
      <c r="U15" s="64" t="str">
        <f t="shared" si="5"/>
        <v/>
      </c>
      <c r="V15" s="64" t="str">
        <f t="shared" si="5"/>
        <v/>
      </c>
      <c r="W15" s="70" t="str">
        <f t="shared" si="5"/>
        <v/>
      </c>
      <c r="X15" s="70" t="str">
        <f t="shared" si="5"/>
        <v/>
      </c>
      <c r="Y15" s="64" t="str">
        <f t="shared" si="5"/>
        <v/>
      </c>
      <c r="Z15" s="64" t="str">
        <f t="shared" si="5"/>
        <v/>
      </c>
      <c r="AA15" s="64" t="str">
        <f t="shared" si="5"/>
        <v/>
      </c>
      <c r="AB15" s="64" t="str">
        <f t="shared" si="5"/>
        <v/>
      </c>
      <c r="AC15" s="64" t="str">
        <f t="shared" si="5"/>
        <v/>
      </c>
      <c r="AD15" s="70" t="str">
        <f t="shared" si="5"/>
        <v/>
      </c>
      <c r="AE15" s="70" t="str">
        <f t="shared" si="5"/>
        <v/>
      </c>
      <c r="AF15" s="64" t="str">
        <f t="shared" si="5"/>
        <v/>
      </c>
      <c r="AG15" s="64" t="str">
        <f t="shared" si="4"/>
        <v/>
      </c>
      <c r="AH15" s="64" t="str">
        <f t="shared" si="4"/>
        <v/>
      </c>
      <c r="AI15" s="64" t="str">
        <f t="shared" si="4"/>
        <v/>
      </c>
      <c r="AJ15" s="64" t="str">
        <f t="shared" si="4"/>
        <v/>
      </c>
      <c r="AK15" s="70" t="str">
        <f t="shared" si="4"/>
        <v/>
      </c>
      <c r="AL15" s="70" t="str">
        <f t="shared" si="4"/>
        <v/>
      </c>
      <c r="AM15" s="64" t="str">
        <f t="shared" si="4"/>
        <v/>
      </c>
      <c r="AN15" s="64" t="str">
        <f t="shared" si="4"/>
        <v/>
      </c>
      <c r="AO15" s="64" t="str">
        <f t="shared" si="4"/>
        <v/>
      </c>
      <c r="AP15" s="64" t="str">
        <f t="shared" si="4"/>
        <v/>
      </c>
      <c r="AQ15" s="64" t="str">
        <f t="shared" si="4"/>
        <v/>
      </c>
      <c r="AR15" s="70" t="str">
        <f t="shared" si="4"/>
        <v/>
      </c>
      <c r="AS15" s="70" t="str">
        <f t="shared" si="4"/>
        <v/>
      </c>
      <c r="AT15" s="64" t="str">
        <f t="shared" si="4"/>
        <v/>
      </c>
      <c r="AU15" s="65" t="str">
        <f t="shared" si="4"/>
        <v/>
      </c>
    </row>
    <row r="16" spans="1:47" x14ac:dyDescent="0.15">
      <c r="A16" s="41"/>
      <c r="B16" s="49"/>
      <c r="C16" s="49"/>
      <c r="D16" s="50"/>
      <c r="E16" s="51"/>
      <c r="F16" s="52"/>
      <c r="G16" s="51"/>
      <c r="H16" s="76"/>
      <c r="I16" s="53"/>
      <c r="J16" s="52"/>
      <c r="K16" s="53"/>
      <c r="L16" s="80"/>
      <c r="M16" s="54"/>
      <c r="N16" s="60"/>
      <c r="O16" s="55"/>
      <c r="P16" s="55"/>
      <c r="Q16" s="69" t="str">
        <f t="shared" si="2"/>
        <v/>
      </c>
      <c r="R16" s="64" t="str">
        <f t="shared" ref="R16:AF25" si="6">IF(R$4=$BY16,"依",IF(R$4=$B16,"完",IF(AND(R$4&gt;$BY16,R$4&lt;$B16),0,"")))</f>
        <v/>
      </c>
      <c r="S16" s="64" t="str">
        <f t="shared" si="6"/>
        <v/>
      </c>
      <c r="T16" s="64" t="str">
        <f t="shared" si="6"/>
        <v/>
      </c>
      <c r="U16" s="64" t="str">
        <f t="shared" si="6"/>
        <v/>
      </c>
      <c r="V16" s="64" t="str">
        <f t="shared" si="6"/>
        <v/>
      </c>
      <c r="W16" s="70" t="str">
        <f t="shared" si="6"/>
        <v/>
      </c>
      <c r="X16" s="70" t="str">
        <f t="shared" si="6"/>
        <v/>
      </c>
      <c r="Y16" s="64" t="str">
        <f t="shared" si="6"/>
        <v/>
      </c>
      <c r="Z16" s="64" t="str">
        <f t="shared" si="6"/>
        <v/>
      </c>
      <c r="AA16" s="64" t="str">
        <f t="shared" si="6"/>
        <v/>
      </c>
      <c r="AB16" s="64" t="str">
        <f t="shared" si="6"/>
        <v/>
      </c>
      <c r="AC16" s="64" t="str">
        <f t="shared" si="6"/>
        <v/>
      </c>
      <c r="AD16" s="70" t="str">
        <f t="shared" si="6"/>
        <v/>
      </c>
      <c r="AE16" s="70" t="str">
        <f t="shared" si="6"/>
        <v/>
      </c>
      <c r="AF16" s="64" t="str">
        <f t="shared" si="6"/>
        <v/>
      </c>
      <c r="AG16" s="64" t="str">
        <f t="shared" si="4"/>
        <v/>
      </c>
      <c r="AH16" s="64" t="str">
        <f t="shared" si="4"/>
        <v/>
      </c>
      <c r="AI16" s="64" t="str">
        <f t="shared" si="4"/>
        <v/>
      </c>
      <c r="AJ16" s="64" t="str">
        <f t="shared" si="4"/>
        <v/>
      </c>
      <c r="AK16" s="70" t="str">
        <f t="shared" si="4"/>
        <v/>
      </c>
      <c r="AL16" s="70" t="str">
        <f t="shared" si="4"/>
        <v/>
      </c>
      <c r="AM16" s="64" t="str">
        <f t="shared" si="4"/>
        <v/>
      </c>
      <c r="AN16" s="64" t="str">
        <f t="shared" si="4"/>
        <v/>
      </c>
      <c r="AO16" s="64" t="str">
        <f t="shared" si="4"/>
        <v/>
      </c>
      <c r="AP16" s="64" t="str">
        <f t="shared" si="4"/>
        <v/>
      </c>
      <c r="AQ16" s="64" t="str">
        <f t="shared" si="4"/>
        <v/>
      </c>
      <c r="AR16" s="70" t="str">
        <f t="shared" si="4"/>
        <v/>
      </c>
      <c r="AS16" s="70" t="str">
        <f t="shared" si="4"/>
        <v/>
      </c>
      <c r="AT16" s="64" t="str">
        <f t="shared" si="4"/>
        <v/>
      </c>
      <c r="AU16" s="65" t="str">
        <f t="shared" si="4"/>
        <v/>
      </c>
    </row>
    <row r="17" spans="1:47" x14ac:dyDescent="0.15">
      <c r="A17" s="41"/>
      <c r="B17" s="49"/>
      <c r="C17" s="49"/>
      <c r="D17" s="50"/>
      <c r="E17" s="51"/>
      <c r="F17" s="52"/>
      <c r="G17" s="51"/>
      <c r="H17" s="76"/>
      <c r="I17" s="53"/>
      <c r="J17" s="52"/>
      <c r="K17" s="53"/>
      <c r="L17" s="80"/>
      <c r="M17" s="54"/>
      <c r="N17" s="60"/>
      <c r="O17" s="55"/>
      <c r="P17" s="55"/>
      <c r="Q17" s="69" t="str">
        <f t="shared" si="2"/>
        <v/>
      </c>
      <c r="R17" s="64" t="str">
        <f t="shared" si="6"/>
        <v/>
      </c>
      <c r="S17" s="64" t="str">
        <f t="shared" si="6"/>
        <v/>
      </c>
      <c r="T17" s="64" t="str">
        <f t="shared" si="6"/>
        <v/>
      </c>
      <c r="U17" s="64" t="str">
        <f t="shared" si="6"/>
        <v/>
      </c>
      <c r="V17" s="64" t="str">
        <f t="shared" si="6"/>
        <v/>
      </c>
      <c r="W17" s="70" t="str">
        <f t="shared" si="6"/>
        <v/>
      </c>
      <c r="X17" s="70" t="str">
        <f t="shared" si="6"/>
        <v/>
      </c>
      <c r="Y17" s="64" t="str">
        <f t="shared" si="6"/>
        <v/>
      </c>
      <c r="Z17" s="64" t="str">
        <f t="shared" si="6"/>
        <v/>
      </c>
      <c r="AA17" s="64" t="str">
        <f t="shared" si="6"/>
        <v/>
      </c>
      <c r="AB17" s="64" t="str">
        <f t="shared" si="6"/>
        <v/>
      </c>
      <c r="AC17" s="64" t="str">
        <f t="shared" si="6"/>
        <v/>
      </c>
      <c r="AD17" s="70" t="str">
        <f t="shared" si="6"/>
        <v/>
      </c>
      <c r="AE17" s="70" t="str">
        <f t="shared" si="6"/>
        <v/>
      </c>
      <c r="AF17" s="64" t="str">
        <f t="shared" si="6"/>
        <v/>
      </c>
      <c r="AG17" s="64" t="str">
        <f t="shared" si="4"/>
        <v/>
      </c>
      <c r="AH17" s="64" t="str">
        <f t="shared" si="4"/>
        <v/>
      </c>
      <c r="AI17" s="64" t="str">
        <f t="shared" si="4"/>
        <v/>
      </c>
      <c r="AJ17" s="64" t="str">
        <f t="shared" si="4"/>
        <v/>
      </c>
      <c r="AK17" s="70" t="str">
        <f t="shared" si="4"/>
        <v/>
      </c>
      <c r="AL17" s="70" t="str">
        <f t="shared" si="4"/>
        <v/>
      </c>
      <c r="AM17" s="64" t="str">
        <f t="shared" si="4"/>
        <v/>
      </c>
      <c r="AN17" s="64" t="str">
        <f t="shared" si="4"/>
        <v/>
      </c>
      <c r="AO17" s="64" t="str">
        <f t="shared" si="4"/>
        <v/>
      </c>
      <c r="AP17" s="64" t="str">
        <f t="shared" si="4"/>
        <v/>
      </c>
      <c r="AQ17" s="64" t="str">
        <f t="shared" si="4"/>
        <v/>
      </c>
      <c r="AR17" s="70" t="str">
        <f t="shared" si="4"/>
        <v/>
      </c>
      <c r="AS17" s="70" t="str">
        <f t="shared" si="4"/>
        <v/>
      </c>
      <c r="AT17" s="64" t="str">
        <f t="shared" si="4"/>
        <v/>
      </c>
      <c r="AU17" s="65" t="str">
        <f t="shared" si="4"/>
        <v/>
      </c>
    </row>
    <row r="18" spans="1:47" x14ac:dyDescent="0.15">
      <c r="A18" s="41"/>
      <c r="B18" s="42"/>
      <c r="C18" s="42"/>
      <c r="D18" s="43"/>
      <c r="E18" s="44"/>
      <c r="F18" s="45"/>
      <c r="G18" s="44"/>
      <c r="H18" s="75"/>
      <c r="I18" s="46"/>
      <c r="J18" s="45"/>
      <c r="K18" s="46"/>
      <c r="L18" s="79"/>
      <c r="M18" s="47"/>
      <c r="N18" s="59"/>
      <c r="O18" s="48"/>
      <c r="P18" s="48"/>
      <c r="Q18" s="69" t="str">
        <f t="shared" si="2"/>
        <v/>
      </c>
      <c r="R18" s="64" t="str">
        <f t="shared" si="6"/>
        <v/>
      </c>
      <c r="S18" s="64" t="str">
        <f t="shared" si="6"/>
        <v/>
      </c>
      <c r="T18" s="64" t="str">
        <f t="shared" si="6"/>
        <v/>
      </c>
      <c r="U18" s="64" t="str">
        <f t="shared" si="6"/>
        <v/>
      </c>
      <c r="V18" s="64" t="str">
        <f t="shared" si="6"/>
        <v/>
      </c>
      <c r="W18" s="70" t="str">
        <f t="shared" si="6"/>
        <v/>
      </c>
      <c r="X18" s="70" t="str">
        <f t="shared" si="6"/>
        <v/>
      </c>
      <c r="Y18" s="64" t="str">
        <f t="shared" si="6"/>
        <v/>
      </c>
      <c r="Z18" s="64" t="str">
        <f t="shared" si="6"/>
        <v/>
      </c>
      <c r="AA18" s="64" t="str">
        <f t="shared" si="6"/>
        <v/>
      </c>
      <c r="AB18" s="64" t="str">
        <f t="shared" si="6"/>
        <v/>
      </c>
      <c r="AC18" s="64" t="str">
        <f t="shared" si="6"/>
        <v/>
      </c>
      <c r="AD18" s="70" t="str">
        <f t="shared" si="6"/>
        <v/>
      </c>
      <c r="AE18" s="70" t="str">
        <f t="shared" si="6"/>
        <v/>
      </c>
      <c r="AF18" s="64" t="str">
        <f t="shared" si="6"/>
        <v/>
      </c>
      <c r="AG18" s="64" t="str">
        <f t="shared" si="4"/>
        <v/>
      </c>
      <c r="AH18" s="64" t="str">
        <f t="shared" si="4"/>
        <v/>
      </c>
      <c r="AI18" s="64" t="str">
        <f t="shared" si="4"/>
        <v/>
      </c>
      <c r="AJ18" s="64" t="str">
        <f t="shared" si="4"/>
        <v/>
      </c>
      <c r="AK18" s="70" t="str">
        <f t="shared" si="4"/>
        <v/>
      </c>
      <c r="AL18" s="70" t="str">
        <f t="shared" si="4"/>
        <v/>
      </c>
      <c r="AM18" s="64" t="str">
        <f t="shared" si="4"/>
        <v/>
      </c>
      <c r="AN18" s="64" t="str">
        <f t="shared" si="4"/>
        <v/>
      </c>
      <c r="AO18" s="64" t="str">
        <f t="shared" si="4"/>
        <v/>
      </c>
      <c r="AP18" s="64" t="str">
        <f t="shared" si="4"/>
        <v/>
      </c>
      <c r="AQ18" s="64" t="str">
        <f t="shared" si="4"/>
        <v/>
      </c>
      <c r="AR18" s="70" t="str">
        <f t="shared" si="4"/>
        <v/>
      </c>
      <c r="AS18" s="70" t="str">
        <f t="shared" si="4"/>
        <v/>
      </c>
      <c r="AT18" s="64" t="str">
        <f t="shared" si="4"/>
        <v/>
      </c>
      <c r="AU18" s="65" t="str">
        <f t="shared" si="4"/>
        <v/>
      </c>
    </row>
    <row r="19" spans="1:47" x14ac:dyDescent="0.15">
      <c r="A19" s="41"/>
      <c r="B19" s="49"/>
      <c r="C19" s="49"/>
      <c r="D19" s="50"/>
      <c r="E19" s="51"/>
      <c r="F19" s="52"/>
      <c r="G19" s="51"/>
      <c r="H19" s="76"/>
      <c r="I19" s="53"/>
      <c r="J19" s="52"/>
      <c r="K19" s="53"/>
      <c r="L19" s="80"/>
      <c r="M19" s="54"/>
      <c r="N19" s="60"/>
      <c r="O19" s="55"/>
      <c r="P19" s="55"/>
      <c r="Q19" s="69" t="str">
        <f t="shared" si="2"/>
        <v/>
      </c>
      <c r="R19" s="64" t="str">
        <f t="shared" si="6"/>
        <v/>
      </c>
      <c r="S19" s="64" t="str">
        <f t="shared" si="6"/>
        <v/>
      </c>
      <c r="T19" s="64" t="str">
        <f t="shared" si="6"/>
        <v/>
      </c>
      <c r="U19" s="64" t="str">
        <f t="shared" si="6"/>
        <v/>
      </c>
      <c r="V19" s="64" t="str">
        <f t="shared" si="6"/>
        <v/>
      </c>
      <c r="W19" s="70" t="str">
        <f t="shared" si="6"/>
        <v/>
      </c>
      <c r="X19" s="70" t="str">
        <f t="shared" si="6"/>
        <v/>
      </c>
      <c r="Y19" s="64" t="str">
        <f t="shared" si="6"/>
        <v/>
      </c>
      <c r="Z19" s="64" t="str">
        <f t="shared" si="6"/>
        <v/>
      </c>
      <c r="AA19" s="64" t="str">
        <f t="shared" si="6"/>
        <v/>
      </c>
      <c r="AB19" s="64" t="str">
        <f t="shared" si="6"/>
        <v/>
      </c>
      <c r="AC19" s="64" t="str">
        <f t="shared" si="6"/>
        <v/>
      </c>
      <c r="AD19" s="70" t="str">
        <f t="shared" si="6"/>
        <v/>
      </c>
      <c r="AE19" s="70" t="str">
        <f t="shared" si="6"/>
        <v/>
      </c>
      <c r="AF19" s="64" t="str">
        <f t="shared" si="6"/>
        <v/>
      </c>
      <c r="AG19" s="64" t="str">
        <f t="shared" si="4"/>
        <v/>
      </c>
      <c r="AH19" s="64" t="str">
        <f t="shared" si="4"/>
        <v/>
      </c>
      <c r="AI19" s="64" t="str">
        <f t="shared" si="4"/>
        <v/>
      </c>
      <c r="AJ19" s="64" t="str">
        <f t="shared" si="4"/>
        <v/>
      </c>
      <c r="AK19" s="70" t="str">
        <f t="shared" si="4"/>
        <v/>
      </c>
      <c r="AL19" s="70" t="str">
        <f t="shared" si="4"/>
        <v/>
      </c>
      <c r="AM19" s="64" t="str">
        <f t="shared" si="4"/>
        <v/>
      </c>
      <c r="AN19" s="64" t="str">
        <f t="shared" si="4"/>
        <v/>
      </c>
      <c r="AO19" s="64" t="str">
        <f t="shared" si="4"/>
        <v/>
      </c>
      <c r="AP19" s="64" t="str">
        <f t="shared" si="4"/>
        <v/>
      </c>
      <c r="AQ19" s="64" t="str">
        <f t="shared" si="4"/>
        <v/>
      </c>
      <c r="AR19" s="70" t="str">
        <f t="shared" si="4"/>
        <v/>
      </c>
      <c r="AS19" s="70" t="str">
        <f t="shared" si="4"/>
        <v/>
      </c>
      <c r="AT19" s="64" t="str">
        <f t="shared" si="4"/>
        <v/>
      </c>
      <c r="AU19" s="65" t="str">
        <f t="shared" si="4"/>
        <v/>
      </c>
    </row>
    <row r="20" spans="1:47" x14ac:dyDescent="0.15">
      <c r="A20" s="41"/>
      <c r="B20" s="49"/>
      <c r="C20" s="49"/>
      <c r="D20" s="50"/>
      <c r="E20" s="51"/>
      <c r="F20" s="52"/>
      <c r="G20" s="51"/>
      <c r="H20" s="76"/>
      <c r="I20" s="53"/>
      <c r="J20" s="52"/>
      <c r="K20" s="53"/>
      <c r="L20" s="80"/>
      <c r="M20" s="54"/>
      <c r="N20" s="60"/>
      <c r="O20" s="55"/>
      <c r="P20" s="55"/>
      <c r="Q20" s="69" t="str">
        <f t="shared" si="2"/>
        <v/>
      </c>
      <c r="R20" s="64" t="str">
        <f t="shared" si="6"/>
        <v/>
      </c>
      <c r="S20" s="64" t="str">
        <f t="shared" si="6"/>
        <v/>
      </c>
      <c r="T20" s="64" t="str">
        <f t="shared" si="6"/>
        <v/>
      </c>
      <c r="U20" s="64" t="str">
        <f t="shared" si="6"/>
        <v/>
      </c>
      <c r="V20" s="64" t="str">
        <f t="shared" si="6"/>
        <v/>
      </c>
      <c r="W20" s="70" t="str">
        <f t="shared" si="6"/>
        <v/>
      </c>
      <c r="X20" s="70" t="str">
        <f t="shared" si="6"/>
        <v/>
      </c>
      <c r="Y20" s="64" t="str">
        <f t="shared" si="6"/>
        <v/>
      </c>
      <c r="Z20" s="64" t="str">
        <f t="shared" si="6"/>
        <v/>
      </c>
      <c r="AA20" s="64" t="str">
        <f t="shared" si="6"/>
        <v/>
      </c>
      <c r="AB20" s="64" t="str">
        <f t="shared" si="6"/>
        <v/>
      </c>
      <c r="AC20" s="64" t="str">
        <f t="shared" si="6"/>
        <v/>
      </c>
      <c r="AD20" s="70" t="str">
        <f t="shared" si="6"/>
        <v/>
      </c>
      <c r="AE20" s="70" t="str">
        <f t="shared" si="6"/>
        <v/>
      </c>
      <c r="AF20" s="64" t="str">
        <f t="shared" si="6"/>
        <v/>
      </c>
      <c r="AG20" s="64" t="str">
        <f t="shared" si="4"/>
        <v/>
      </c>
      <c r="AH20" s="64" t="str">
        <f t="shared" si="4"/>
        <v/>
      </c>
      <c r="AI20" s="64" t="str">
        <f t="shared" si="4"/>
        <v/>
      </c>
      <c r="AJ20" s="64" t="str">
        <f t="shared" si="4"/>
        <v/>
      </c>
      <c r="AK20" s="70" t="str">
        <f t="shared" si="4"/>
        <v/>
      </c>
      <c r="AL20" s="70" t="str">
        <f t="shared" si="4"/>
        <v/>
      </c>
      <c r="AM20" s="64" t="str">
        <f t="shared" si="4"/>
        <v/>
      </c>
      <c r="AN20" s="64" t="str">
        <f t="shared" si="4"/>
        <v/>
      </c>
      <c r="AO20" s="64" t="str">
        <f t="shared" si="4"/>
        <v/>
      </c>
      <c r="AP20" s="64" t="str">
        <f t="shared" si="4"/>
        <v/>
      </c>
      <c r="AQ20" s="64" t="str">
        <f t="shared" si="4"/>
        <v/>
      </c>
      <c r="AR20" s="70" t="str">
        <f t="shared" si="4"/>
        <v/>
      </c>
      <c r="AS20" s="70" t="str">
        <f t="shared" si="4"/>
        <v/>
      </c>
      <c r="AT20" s="64" t="str">
        <f t="shared" si="4"/>
        <v/>
      </c>
      <c r="AU20" s="65" t="str">
        <f t="shared" si="4"/>
        <v/>
      </c>
    </row>
    <row r="21" spans="1:47" x14ac:dyDescent="0.15">
      <c r="A21" s="41"/>
      <c r="B21" s="42"/>
      <c r="C21" s="42"/>
      <c r="D21" s="43"/>
      <c r="E21" s="44"/>
      <c r="F21" s="45"/>
      <c r="G21" s="44"/>
      <c r="H21" s="75"/>
      <c r="I21" s="46"/>
      <c r="J21" s="45"/>
      <c r="K21" s="46"/>
      <c r="L21" s="79"/>
      <c r="M21" s="47"/>
      <c r="N21" s="59"/>
      <c r="O21" s="48"/>
      <c r="P21" s="48"/>
      <c r="Q21" s="69" t="str">
        <f t="shared" si="2"/>
        <v/>
      </c>
      <c r="R21" s="64" t="str">
        <f t="shared" si="6"/>
        <v/>
      </c>
      <c r="S21" s="64" t="str">
        <f t="shared" si="6"/>
        <v/>
      </c>
      <c r="T21" s="64" t="str">
        <f t="shared" si="6"/>
        <v/>
      </c>
      <c r="U21" s="64" t="str">
        <f t="shared" si="6"/>
        <v/>
      </c>
      <c r="V21" s="64" t="str">
        <f t="shared" si="6"/>
        <v/>
      </c>
      <c r="W21" s="70" t="str">
        <f t="shared" si="6"/>
        <v/>
      </c>
      <c r="X21" s="70" t="str">
        <f t="shared" si="6"/>
        <v/>
      </c>
      <c r="Y21" s="64" t="str">
        <f t="shared" si="6"/>
        <v/>
      </c>
      <c r="Z21" s="64" t="str">
        <f t="shared" si="6"/>
        <v/>
      </c>
      <c r="AA21" s="64" t="str">
        <f t="shared" si="6"/>
        <v/>
      </c>
      <c r="AB21" s="64" t="str">
        <f t="shared" si="6"/>
        <v/>
      </c>
      <c r="AC21" s="64" t="str">
        <f t="shared" si="6"/>
        <v/>
      </c>
      <c r="AD21" s="70" t="str">
        <f t="shared" si="6"/>
        <v/>
      </c>
      <c r="AE21" s="70" t="str">
        <f t="shared" si="6"/>
        <v/>
      </c>
      <c r="AF21" s="64" t="str">
        <f t="shared" si="6"/>
        <v/>
      </c>
      <c r="AG21" s="64" t="str">
        <f t="shared" si="4"/>
        <v/>
      </c>
      <c r="AH21" s="64" t="str">
        <f t="shared" si="4"/>
        <v/>
      </c>
      <c r="AI21" s="64" t="str">
        <f t="shared" si="4"/>
        <v/>
      </c>
      <c r="AJ21" s="64" t="str">
        <f t="shared" si="4"/>
        <v/>
      </c>
      <c r="AK21" s="70" t="str">
        <f t="shared" si="4"/>
        <v/>
      </c>
      <c r="AL21" s="70" t="str">
        <f t="shared" si="4"/>
        <v/>
      </c>
      <c r="AM21" s="64" t="str">
        <f t="shared" si="4"/>
        <v/>
      </c>
      <c r="AN21" s="64" t="str">
        <f t="shared" si="4"/>
        <v/>
      </c>
      <c r="AO21" s="64" t="str">
        <f t="shared" si="4"/>
        <v/>
      </c>
      <c r="AP21" s="64" t="str">
        <f t="shared" si="4"/>
        <v/>
      </c>
      <c r="AQ21" s="64" t="str">
        <f t="shared" si="4"/>
        <v/>
      </c>
      <c r="AR21" s="70" t="str">
        <f t="shared" si="4"/>
        <v/>
      </c>
      <c r="AS21" s="70" t="str">
        <f t="shared" si="4"/>
        <v/>
      </c>
      <c r="AT21" s="64" t="str">
        <f t="shared" si="4"/>
        <v/>
      </c>
      <c r="AU21" s="65" t="str">
        <f t="shared" si="4"/>
        <v/>
      </c>
    </row>
    <row r="22" spans="1:47" x14ac:dyDescent="0.15">
      <c r="A22" s="41"/>
      <c r="B22" s="26"/>
      <c r="C22" s="26"/>
      <c r="D22" s="27"/>
      <c r="E22" s="28"/>
      <c r="F22" s="29"/>
      <c r="G22" s="28"/>
      <c r="H22" s="77"/>
      <c r="I22" s="30"/>
      <c r="J22" s="29"/>
      <c r="K22" s="30"/>
      <c r="L22" s="81"/>
      <c r="M22" s="31"/>
      <c r="N22" s="61"/>
      <c r="O22" s="32"/>
      <c r="P22" s="32"/>
      <c r="Q22" s="69" t="str">
        <f t="shared" si="2"/>
        <v/>
      </c>
      <c r="R22" s="64" t="str">
        <f t="shared" si="6"/>
        <v/>
      </c>
      <c r="S22" s="64" t="str">
        <f t="shared" si="6"/>
        <v/>
      </c>
      <c r="T22" s="64" t="str">
        <f t="shared" si="6"/>
        <v/>
      </c>
      <c r="U22" s="64" t="str">
        <f t="shared" si="6"/>
        <v/>
      </c>
      <c r="V22" s="64" t="str">
        <f t="shared" si="6"/>
        <v/>
      </c>
      <c r="W22" s="70" t="str">
        <f t="shared" si="6"/>
        <v/>
      </c>
      <c r="X22" s="70" t="str">
        <f t="shared" si="6"/>
        <v/>
      </c>
      <c r="Y22" s="64" t="str">
        <f t="shared" si="6"/>
        <v/>
      </c>
      <c r="Z22" s="64" t="str">
        <f t="shared" si="6"/>
        <v/>
      </c>
      <c r="AA22" s="64" t="str">
        <f t="shared" si="6"/>
        <v/>
      </c>
      <c r="AB22" s="64" t="str">
        <f t="shared" si="6"/>
        <v/>
      </c>
      <c r="AC22" s="64" t="str">
        <f t="shared" si="6"/>
        <v/>
      </c>
      <c r="AD22" s="70" t="str">
        <f t="shared" si="6"/>
        <v/>
      </c>
      <c r="AE22" s="70" t="str">
        <f t="shared" si="6"/>
        <v/>
      </c>
      <c r="AF22" s="64" t="str">
        <f t="shared" si="6"/>
        <v/>
      </c>
      <c r="AG22" s="64" t="str">
        <f t="shared" si="4"/>
        <v/>
      </c>
      <c r="AH22" s="64" t="str">
        <f t="shared" si="4"/>
        <v/>
      </c>
      <c r="AI22" s="64" t="str">
        <f t="shared" si="4"/>
        <v/>
      </c>
      <c r="AJ22" s="64" t="str">
        <f t="shared" si="4"/>
        <v/>
      </c>
      <c r="AK22" s="70" t="str">
        <f t="shared" si="4"/>
        <v/>
      </c>
      <c r="AL22" s="70" t="str">
        <f t="shared" si="4"/>
        <v/>
      </c>
      <c r="AM22" s="64" t="str">
        <f t="shared" si="4"/>
        <v/>
      </c>
      <c r="AN22" s="64" t="str">
        <f t="shared" si="4"/>
        <v/>
      </c>
      <c r="AO22" s="64" t="str">
        <f t="shared" si="4"/>
        <v/>
      </c>
      <c r="AP22" s="64" t="str">
        <f t="shared" si="4"/>
        <v/>
      </c>
      <c r="AQ22" s="64" t="str">
        <f t="shared" si="4"/>
        <v/>
      </c>
      <c r="AR22" s="70" t="str">
        <f t="shared" si="4"/>
        <v/>
      </c>
      <c r="AS22" s="70" t="str">
        <f t="shared" si="4"/>
        <v/>
      </c>
      <c r="AT22" s="64" t="str">
        <f t="shared" si="4"/>
        <v/>
      </c>
      <c r="AU22" s="65" t="str">
        <f t="shared" si="4"/>
        <v/>
      </c>
    </row>
    <row r="23" spans="1:47" x14ac:dyDescent="0.15">
      <c r="A23" s="33" t="s">
        <v>106</v>
      </c>
      <c r="B23" s="33"/>
      <c r="C23" s="34"/>
      <c r="D23" s="35"/>
      <c r="E23" s="36"/>
      <c r="F23" s="37"/>
      <c r="G23" s="36"/>
      <c r="H23" s="74"/>
      <c r="I23" s="38"/>
      <c r="J23" s="37"/>
      <c r="K23" s="38"/>
      <c r="L23" s="78"/>
      <c r="M23" s="39"/>
      <c r="N23" s="58"/>
      <c r="O23" s="40"/>
      <c r="P23" s="40"/>
      <c r="Q23" s="69" t="str">
        <f t="shared" si="2"/>
        <v/>
      </c>
      <c r="R23" s="64" t="str">
        <f t="shared" si="6"/>
        <v/>
      </c>
      <c r="S23" s="64" t="str">
        <f t="shared" si="6"/>
        <v/>
      </c>
      <c r="T23" s="64" t="str">
        <f t="shared" si="6"/>
        <v/>
      </c>
      <c r="U23" s="64" t="str">
        <f t="shared" si="6"/>
        <v/>
      </c>
      <c r="V23" s="64" t="str">
        <f t="shared" si="6"/>
        <v/>
      </c>
      <c r="W23" s="70" t="str">
        <f t="shared" si="6"/>
        <v/>
      </c>
      <c r="X23" s="70" t="str">
        <f t="shared" si="6"/>
        <v/>
      </c>
      <c r="Y23" s="64" t="str">
        <f t="shared" si="6"/>
        <v/>
      </c>
      <c r="Z23" s="64" t="str">
        <f t="shared" si="6"/>
        <v/>
      </c>
      <c r="AA23" s="64" t="str">
        <f t="shared" si="6"/>
        <v/>
      </c>
      <c r="AB23" s="64" t="str">
        <f t="shared" si="6"/>
        <v/>
      </c>
      <c r="AC23" s="64" t="str">
        <f t="shared" si="6"/>
        <v/>
      </c>
      <c r="AD23" s="70" t="str">
        <f t="shared" si="6"/>
        <v/>
      </c>
      <c r="AE23" s="70" t="str">
        <f t="shared" si="6"/>
        <v/>
      </c>
      <c r="AF23" s="64" t="str">
        <f t="shared" si="6"/>
        <v/>
      </c>
      <c r="AG23" s="64" t="str">
        <f t="shared" si="4"/>
        <v/>
      </c>
      <c r="AH23" s="64" t="str">
        <f t="shared" si="4"/>
        <v/>
      </c>
      <c r="AI23" s="64" t="str">
        <f t="shared" si="4"/>
        <v/>
      </c>
      <c r="AJ23" s="64" t="str">
        <f t="shared" si="4"/>
        <v/>
      </c>
      <c r="AK23" s="70" t="str">
        <f t="shared" si="4"/>
        <v/>
      </c>
      <c r="AL23" s="70" t="str">
        <f t="shared" si="4"/>
        <v/>
      </c>
      <c r="AM23" s="64" t="str">
        <f t="shared" si="4"/>
        <v/>
      </c>
      <c r="AN23" s="64" t="str">
        <f t="shared" si="4"/>
        <v/>
      </c>
      <c r="AO23" s="64" t="str">
        <f t="shared" si="4"/>
        <v/>
      </c>
      <c r="AP23" s="64" t="str">
        <f t="shared" si="4"/>
        <v/>
      </c>
      <c r="AQ23" s="64" t="str">
        <f t="shared" si="4"/>
        <v/>
      </c>
      <c r="AR23" s="70" t="str">
        <f t="shared" si="4"/>
        <v/>
      </c>
      <c r="AS23" s="70" t="str">
        <f t="shared" si="4"/>
        <v/>
      </c>
      <c r="AT23" s="64" t="str">
        <f t="shared" si="4"/>
        <v/>
      </c>
      <c r="AU23" s="65" t="str">
        <f t="shared" si="4"/>
        <v/>
      </c>
    </row>
    <row r="24" spans="1:47" x14ac:dyDescent="0.15">
      <c r="A24" s="41"/>
      <c r="B24" s="42"/>
      <c r="C24" s="42"/>
      <c r="D24" s="43"/>
      <c r="E24" s="44"/>
      <c r="F24" s="45"/>
      <c r="G24" s="44"/>
      <c r="H24" s="75"/>
      <c r="I24" s="46"/>
      <c r="J24" s="45"/>
      <c r="K24" s="46"/>
      <c r="L24" s="79"/>
      <c r="M24" s="47"/>
      <c r="N24" s="59"/>
      <c r="O24" s="48"/>
      <c r="P24" s="48"/>
      <c r="Q24" s="69" t="str">
        <f t="shared" si="2"/>
        <v/>
      </c>
      <c r="R24" s="64" t="str">
        <f t="shared" si="6"/>
        <v/>
      </c>
      <c r="S24" s="64" t="str">
        <f t="shared" si="6"/>
        <v/>
      </c>
      <c r="T24" s="64" t="str">
        <f t="shared" si="6"/>
        <v/>
      </c>
      <c r="U24" s="64" t="str">
        <f t="shared" si="6"/>
        <v/>
      </c>
      <c r="V24" s="64" t="str">
        <f t="shared" si="6"/>
        <v/>
      </c>
      <c r="W24" s="70" t="str">
        <f t="shared" si="6"/>
        <v/>
      </c>
      <c r="X24" s="70" t="str">
        <f t="shared" si="6"/>
        <v/>
      </c>
      <c r="Y24" s="64" t="str">
        <f t="shared" si="6"/>
        <v/>
      </c>
      <c r="Z24" s="64" t="str">
        <f t="shared" si="6"/>
        <v/>
      </c>
      <c r="AA24" s="64" t="str">
        <f t="shared" si="6"/>
        <v/>
      </c>
      <c r="AB24" s="64" t="str">
        <f t="shared" si="6"/>
        <v/>
      </c>
      <c r="AC24" s="64" t="str">
        <f t="shared" si="6"/>
        <v/>
      </c>
      <c r="AD24" s="70" t="str">
        <f t="shared" si="6"/>
        <v/>
      </c>
      <c r="AE24" s="70" t="str">
        <f t="shared" si="6"/>
        <v/>
      </c>
      <c r="AF24" s="64" t="str">
        <f t="shared" si="6"/>
        <v/>
      </c>
      <c r="AG24" s="64" t="str">
        <f t="shared" si="4"/>
        <v/>
      </c>
      <c r="AH24" s="64" t="str">
        <f t="shared" si="4"/>
        <v/>
      </c>
      <c r="AI24" s="64" t="str">
        <f t="shared" si="4"/>
        <v/>
      </c>
      <c r="AJ24" s="64" t="str">
        <f t="shared" si="4"/>
        <v/>
      </c>
      <c r="AK24" s="70" t="str">
        <f t="shared" si="4"/>
        <v/>
      </c>
      <c r="AL24" s="70" t="str">
        <f t="shared" si="4"/>
        <v/>
      </c>
      <c r="AM24" s="64" t="str">
        <f t="shared" si="4"/>
        <v/>
      </c>
      <c r="AN24" s="64" t="str">
        <f t="shared" si="4"/>
        <v/>
      </c>
      <c r="AO24" s="64" t="str">
        <f t="shared" si="4"/>
        <v/>
      </c>
      <c r="AP24" s="64" t="str">
        <f t="shared" si="4"/>
        <v/>
      </c>
      <c r="AQ24" s="64" t="str">
        <f t="shared" si="4"/>
        <v/>
      </c>
      <c r="AR24" s="70" t="str">
        <f t="shared" si="4"/>
        <v/>
      </c>
      <c r="AS24" s="70" t="str">
        <f t="shared" si="4"/>
        <v/>
      </c>
      <c r="AT24" s="64" t="str">
        <f t="shared" si="4"/>
        <v/>
      </c>
      <c r="AU24" s="65" t="str">
        <f t="shared" si="4"/>
        <v/>
      </c>
    </row>
    <row r="25" spans="1:47" x14ac:dyDescent="0.15">
      <c r="A25" s="41"/>
      <c r="B25" s="49"/>
      <c r="C25" s="49"/>
      <c r="D25" s="50"/>
      <c r="E25" s="51"/>
      <c r="F25" s="52"/>
      <c r="G25" s="51"/>
      <c r="H25" s="76"/>
      <c r="I25" s="53"/>
      <c r="J25" s="52"/>
      <c r="K25" s="53"/>
      <c r="L25" s="80"/>
      <c r="M25" s="54"/>
      <c r="N25" s="60"/>
      <c r="O25" s="55"/>
      <c r="P25" s="55"/>
      <c r="Q25" s="69" t="str">
        <f t="shared" si="2"/>
        <v/>
      </c>
      <c r="R25" s="64" t="str">
        <f t="shared" si="6"/>
        <v/>
      </c>
      <c r="S25" s="64" t="str">
        <f t="shared" si="6"/>
        <v/>
      </c>
      <c r="T25" s="64" t="str">
        <f t="shared" si="6"/>
        <v/>
      </c>
      <c r="U25" s="64" t="str">
        <f t="shared" si="6"/>
        <v/>
      </c>
      <c r="V25" s="64" t="str">
        <f t="shared" si="6"/>
        <v/>
      </c>
      <c r="W25" s="70" t="str">
        <f t="shared" si="6"/>
        <v/>
      </c>
      <c r="X25" s="70" t="str">
        <f t="shared" si="6"/>
        <v/>
      </c>
      <c r="Y25" s="64" t="str">
        <f t="shared" si="6"/>
        <v/>
      </c>
      <c r="Z25" s="64" t="str">
        <f t="shared" si="6"/>
        <v/>
      </c>
      <c r="AA25" s="64" t="str">
        <f t="shared" si="6"/>
        <v/>
      </c>
      <c r="AB25" s="64" t="str">
        <f t="shared" si="6"/>
        <v/>
      </c>
      <c r="AC25" s="64" t="str">
        <f t="shared" si="6"/>
        <v/>
      </c>
      <c r="AD25" s="70" t="str">
        <f t="shared" si="6"/>
        <v/>
      </c>
      <c r="AE25" s="70" t="str">
        <f t="shared" si="6"/>
        <v/>
      </c>
      <c r="AF25" s="64" t="str">
        <f t="shared" si="6"/>
        <v/>
      </c>
      <c r="AG25" s="64" t="str">
        <f t="shared" si="4"/>
        <v/>
      </c>
      <c r="AH25" s="64" t="str">
        <f t="shared" si="4"/>
        <v/>
      </c>
      <c r="AI25" s="64" t="str">
        <f t="shared" si="4"/>
        <v/>
      </c>
      <c r="AJ25" s="64" t="str">
        <f t="shared" si="4"/>
        <v/>
      </c>
      <c r="AK25" s="70" t="str">
        <f t="shared" si="4"/>
        <v/>
      </c>
      <c r="AL25" s="70" t="str">
        <f t="shared" si="4"/>
        <v/>
      </c>
      <c r="AM25" s="64" t="str">
        <f t="shared" si="4"/>
        <v/>
      </c>
      <c r="AN25" s="64" t="str">
        <f t="shared" si="4"/>
        <v/>
      </c>
      <c r="AO25" s="64" t="str">
        <f t="shared" si="4"/>
        <v/>
      </c>
      <c r="AP25" s="64" t="str">
        <f t="shared" si="4"/>
        <v/>
      </c>
      <c r="AQ25" s="64" t="str">
        <f t="shared" si="4"/>
        <v/>
      </c>
      <c r="AR25" s="70" t="str">
        <f t="shared" si="4"/>
        <v/>
      </c>
      <c r="AS25" s="70" t="str">
        <f t="shared" si="4"/>
        <v/>
      </c>
      <c r="AT25" s="64" t="str">
        <f t="shared" si="4"/>
        <v/>
      </c>
      <c r="AU25" s="65" t="str">
        <f t="shared" si="4"/>
        <v/>
      </c>
    </row>
    <row r="26" spans="1:47" x14ac:dyDescent="0.15">
      <c r="A26" s="41"/>
      <c r="B26" s="49"/>
      <c r="C26" s="49"/>
      <c r="D26" s="50"/>
      <c r="E26" s="51"/>
      <c r="F26" s="52"/>
      <c r="G26" s="51"/>
      <c r="H26" s="76"/>
      <c r="I26" s="53"/>
      <c r="J26" s="52"/>
      <c r="K26" s="53"/>
      <c r="L26" s="80"/>
      <c r="M26" s="54"/>
      <c r="N26" s="60"/>
      <c r="O26" s="55"/>
      <c r="P26" s="55"/>
      <c r="Q26" s="69"/>
      <c r="R26" s="64"/>
      <c r="S26" s="64"/>
      <c r="T26" s="64"/>
      <c r="U26" s="64"/>
      <c r="V26" s="64"/>
      <c r="W26" s="70"/>
      <c r="X26" s="70"/>
      <c r="Y26" s="64"/>
      <c r="Z26" s="64"/>
      <c r="AA26" s="64"/>
      <c r="AB26" s="64"/>
      <c r="AC26" s="64"/>
      <c r="AD26" s="70"/>
      <c r="AE26" s="70"/>
      <c r="AF26" s="64"/>
      <c r="AG26" s="64"/>
      <c r="AH26" s="64"/>
      <c r="AI26" s="64"/>
      <c r="AJ26" s="64"/>
      <c r="AK26" s="70"/>
      <c r="AL26" s="70"/>
      <c r="AM26" s="64"/>
      <c r="AN26" s="64"/>
      <c r="AO26" s="64"/>
      <c r="AP26" s="64"/>
      <c r="AQ26" s="64"/>
      <c r="AR26" s="70"/>
      <c r="AS26" s="70"/>
      <c r="AT26" s="64"/>
      <c r="AU26" s="65"/>
    </row>
    <row r="27" spans="1:47" x14ac:dyDescent="0.15">
      <c r="A27" s="41"/>
      <c r="B27" s="42"/>
      <c r="C27" s="42"/>
      <c r="D27" s="43"/>
      <c r="E27" s="44"/>
      <c r="F27" s="45"/>
      <c r="G27" s="44"/>
      <c r="H27" s="75"/>
      <c r="I27" s="46"/>
      <c r="J27" s="45"/>
      <c r="K27" s="46"/>
      <c r="L27" s="79"/>
      <c r="M27" s="47"/>
      <c r="N27" s="59"/>
      <c r="O27" s="48"/>
      <c r="P27" s="48"/>
      <c r="Q27" s="69"/>
      <c r="R27" s="64"/>
      <c r="S27" s="64"/>
      <c r="T27" s="64"/>
      <c r="U27" s="64"/>
      <c r="V27" s="64"/>
      <c r="W27" s="70"/>
      <c r="X27" s="70"/>
      <c r="Y27" s="64"/>
      <c r="Z27" s="64"/>
      <c r="AA27" s="64"/>
      <c r="AB27" s="64"/>
      <c r="AC27" s="64"/>
      <c r="AD27" s="70"/>
      <c r="AE27" s="70"/>
      <c r="AF27" s="64"/>
      <c r="AG27" s="64"/>
      <c r="AH27" s="64"/>
      <c r="AI27" s="64"/>
      <c r="AJ27" s="64"/>
      <c r="AK27" s="70"/>
      <c r="AL27" s="70"/>
      <c r="AM27" s="64"/>
      <c r="AN27" s="64"/>
      <c r="AO27" s="64"/>
      <c r="AP27" s="64"/>
      <c r="AQ27" s="64"/>
      <c r="AR27" s="70"/>
      <c r="AS27" s="70"/>
      <c r="AT27" s="64"/>
      <c r="AU27" s="65"/>
    </row>
    <row r="28" spans="1:47" x14ac:dyDescent="0.15">
      <c r="A28" s="41"/>
      <c r="B28" s="49"/>
      <c r="C28" s="49"/>
      <c r="D28" s="50"/>
      <c r="E28" s="51"/>
      <c r="F28" s="52"/>
      <c r="G28" s="51"/>
      <c r="H28" s="76"/>
      <c r="I28" s="53"/>
      <c r="J28" s="52"/>
      <c r="K28" s="53"/>
      <c r="L28" s="80"/>
      <c r="M28" s="54"/>
      <c r="N28" s="60"/>
      <c r="O28" s="55"/>
      <c r="P28" s="55"/>
      <c r="Q28" s="69"/>
      <c r="R28" s="64"/>
      <c r="S28" s="64"/>
      <c r="T28" s="64"/>
      <c r="U28" s="64"/>
      <c r="V28" s="64"/>
      <c r="W28" s="70"/>
      <c r="X28" s="70"/>
      <c r="Y28" s="64"/>
      <c r="Z28" s="64"/>
      <c r="AA28" s="64"/>
      <c r="AB28" s="64"/>
      <c r="AC28" s="64"/>
      <c r="AD28" s="70"/>
      <c r="AE28" s="70"/>
      <c r="AF28" s="64"/>
      <c r="AG28" s="64"/>
      <c r="AH28" s="64"/>
      <c r="AI28" s="64"/>
      <c r="AJ28" s="64"/>
      <c r="AK28" s="70"/>
      <c r="AL28" s="70"/>
      <c r="AM28" s="64"/>
      <c r="AN28" s="64"/>
      <c r="AO28" s="64"/>
      <c r="AP28" s="64"/>
      <c r="AQ28" s="64"/>
      <c r="AR28" s="70"/>
      <c r="AS28" s="70"/>
      <c r="AT28" s="64"/>
      <c r="AU28" s="65"/>
    </row>
    <row r="29" spans="1:47" x14ac:dyDescent="0.15">
      <c r="A29" s="41"/>
      <c r="B29" s="49"/>
      <c r="C29" s="49"/>
      <c r="D29" s="50"/>
      <c r="E29" s="51"/>
      <c r="F29" s="52"/>
      <c r="G29" s="51"/>
      <c r="H29" s="76"/>
      <c r="I29" s="53"/>
      <c r="J29" s="52"/>
      <c r="K29" s="53"/>
      <c r="L29" s="80"/>
      <c r="M29" s="54"/>
      <c r="N29" s="60"/>
      <c r="O29" s="55"/>
      <c r="P29" s="55"/>
      <c r="Q29" s="69" t="str">
        <f t="shared" ref="Q29:Q40" si="7">IF(Q$4=$BY29,"依",IF(Q$4=$B29,"完",""))</f>
        <v/>
      </c>
      <c r="R29" s="64" t="str">
        <f t="shared" ref="R29:AA40" si="8">IF(R$4=$BY29,"依",IF(R$4=$B29,"完",IF(AND(R$4&gt;$BY29,R$4&lt;$B29),0,"")))</f>
        <v/>
      </c>
      <c r="S29" s="64" t="str">
        <f t="shared" si="8"/>
        <v/>
      </c>
      <c r="T29" s="64" t="str">
        <f t="shared" si="8"/>
        <v/>
      </c>
      <c r="U29" s="64" t="str">
        <f t="shared" si="8"/>
        <v/>
      </c>
      <c r="V29" s="64" t="str">
        <f t="shared" si="8"/>
        <v/>
      </c>
      <c r="W29" s="70" t="str">
        <f t="shared" si="8"/>
        <v/>
      </c>
      <c r="X29" s="70" t="str">
        <f t="shared" si="8"/>
        <v/>
      </c>
      <c r="Y29" s="64" t="str">
        <f t="shared" si="8"/>
        <v/>
      </c>
      <c r="Z29" s="64" t="str">
        <f t="shared" si="8"/>
        <v/>
      </c>
      <c r="AA29" s="64" t="str">
        <f t="shared" si="8"/>
        <v/>
      </c>
      <c r="AB29" s="64" t="str">
        <f t="shared" ref="AB29:AK40" si="9">IF(AB$4=$BY29,"依",IF(AB$4=$B29,"完",IF(AND(AB$4&gt;$BY29,AB$4&lt;$B29),0,"")))</f>
        <v/>
      </c>
      <c r="AC29" s="64" t="str">
        <f t="shared" si="9"/>
        <v/>
      </c>
      <c r="AD29" s="70" t="str">
        <f t="shared" si="9"/>
        <v/>
      </c>
      <c r="AE29" s="70" t="str">
        <f t="shared" si="9"/>
        <v/>
      </c>
      <c r="AF29" s="64" t="str">
        <f t="shared" si="9"/>
        <v/>
      </c>
      <c r="AG29" s="64" t="str">
        <f t="shared" si="9"/>
        <v/>
      </c>
      <c r="AH29" s="64" t="str">
        <f t="shared" si="9"/>
        <v/>
      </c>
      <c r="AI29" s="64" t="str">
        <f t="shared" si="9"/>
        <v/>
      </c>
      <c r="AJ29" s="64" t="str">
        <f t="shared" si="9"/>
        <v/>
      </c>
      <c r="AK29" s="70" t="str">
        <f t="shared" si="9"/>
        <v/>
      </c>
      <c r="AL29" s="70" t="str">
        <f t="shared" ref="AL29:AU40" si="10">IF(AL$4=$BY29,"依",IF(AL$4=$B29,"完",IF(AND(AL$4&gt;$BY29,AL$4&lt;$B29),0,"")))</f>
        <v/>
      </c>
      <c r="AM29" s="64" t="str">
        <f t="shared" si="10"/>
        <v/>
      </c>
      <c r="AN29" s="64" t="str">
        <f t="shared" si="10"/>
        <v/>
      </c>
      <c r="AO29" s="64" t="str">
        <f t="shared" si="10"/>
        <v/>
      </c>
      <c r="AP29" s="64" t="str">
        <f t="shared" si="10"/>
        <v/>
      </c>
      <c r="AQ29" s="64" t="str">
        <f t="shared" si="10"/>
        <v/>
      </c>
      <c r="AR29" s="70" t="str">
        <f t="shared" si="10"/>
        <v/>
      </c>
      <c r="AS29" s="70" t="str">
        <f t="shared" si="10"/>
        <v/>
      </c>
      <c r="AT29" s="64" t="str">
        <f t="shared" si="10"/>
        <v/>
      </c>
      <c r="AU29" s="65" t="str">
        <f t="shared" si="10"/>
        <v/>
      </c>
    </row>
    <row r="30" spans="1:47" x14ac:dyDescent="0.15">
      <c r="A30" s="41"/>
      <c r="B30" s="42"/>
      <c r="C30" s="42"/>
      <c r="D30" s="43"/>
      <c r="E30" s="44"/>
      <c r="F30" s="45"/>
      <c r="G30" s="44"/>
      <c r="H30" s="75"/>
      <c r="I30" s="46"/>
      <c r="J30" s="45"/>
      <c r="K30" s="46"/>
      <c r="L30" s="79"/>
      <c r="M30" s="47"/>
      <c r="N30" s="59"/>
      <c r="O30" s="48"/>
      <c r="P30" s="48"/>
      <c r="Q30" s="69" t="str">
        <f t="shared" si="7"/>
        <v/>
      </c>
      <c r="R30" s="64" t="str">
        <f t="shared" si="8"/>
        <v/>
      </c>
      <c r="S30" s="64" t="str">
        <f t="shared" si="8"/>
        <v/>
      </c>
      <c r="T30" s="64" t="str">
        <f t="shared" si="8"/>
        <v/>
      </c>
      <c r="U30" s="64" t="str">
        <f t="shared" si="8"/>
        <v/>
      </c>
      <c r="V30" s="64" t="str">
        <f t="shared" si="8"/>
        <v/>
      </c>
      <c r="W30" s="70" t="str">
        <f t="shared" si="8"/>
        <v/>
      </c>
      <c r="X30" s="70" t="str">
        <f t="shared" si="8"/>
        <v/>
      </c>
      <c r="Y30" s="64" t="str">
        <f t="shared" si="8"/>
        <v/>
      </c>
      <c r="Z30" s="64" t="str">
        <f t="shared" si="8"/>
        <v/>
      </c>
      <c r="AA30" s="64" t="str">
        <f t="shared" si="8"/>
        <v/>
      </c>
      <c r="AB30" s="64" t="str">
        <f t="shared" si="9"/>
        <v/>
      </c>
      <c r="AC30" s="64" t="str">
        <f t="shared" si="9"/>
        <v/>
      </c>
      <c r="AD30" s="70" t="str">
        <f t="shared" si="9"/>
        <v/>
      </c>
      <c r="AE30" s="70" t="str">
        <f t="shared" si="9"/>
        <v/>
      </c>
      <c r="AF30" s="64" t="str">
        <f t="shared" si="9"/>
        <v/>
      </c>
      <c r="AG30" s="64" t="str">
        <f t="shared" si="9"/>
        <v/>
      </c>
      <c r="AH30" s="64" t="str">
        <f t="shared" si="9"/>
        <v/>
      </c>
      <c r="AI30" s="64" t="str">
        <f t="shared" si="9"/>
        <v/>
      </c>
      <c r="AJ30" s="64" t="str">
        <f t="shared" si="9"/>
        <v/>
      </c>
      <c r="AK30" s="70" t="str">
        <f t="shared" si="9"/>
        <v/>
      </c>
      <c r="AL30" s="70" t="str">
        <f t="shared" si="10"/>
        <v/>
      </c>
      <c r="AM30" s="64" t="str">
        <f t="shared" si="10"/>
        <v/>
      </c>
      <c r="AN30" s="64" t="str">
        <f t="shared" si="10"/>
        <v/>
      </c>
      <c r="AO30" s="64" t="str">
        <f t="shared" si="10"/>
        <v/>
      </c>
      <c r="AP30" s="64" t="str">
        <f t="shared" si="10"/>
        <v/>
      </c>
      <c r="AQ30" s="64" t="str">
        <f t="shared" si="10"/>
        <v/>
      </c>
      <c r="AR30" s="70" t="str">
        <f t="shared" si="10"/>
        <v/>
      </c>
      <c r="AS30" s="70" t="str">
        <f t="shared" si="10"/>
        <v/>
      </c>
      <c r="AT30" s="64" t="str">
        <f t="shared" si="10"/>
        <v/>
      </c>
      <c r="AU30" s="65" t="str">
        <f t="shared" si="10"/>
        <v/>
      </c>
    </row>
    <row r="31" spans="1:47" x14ac:dyDescent="0.15">
      <c r="A31" s="41"/>
      <c r="B31" s="26"/>
      <c r="C31" s="26"/>
      <c r="D31" s="27"/>
      <c r="E31" s="28"/>
      <c r="F31" s="29"/>
      <c r="G31" s="28"/>
      <c r="H31" s="77"/>
      <c r="I31" s="30"/>
      <c r="J31" s="29"/>
      <c r="K31" s="30"/>
      <c r="L31" s="81"/>
      <c r="M31" s="31"/>
      <c r="N31" s="61"/>
      <c r="O31" s="32"/>
      <c r="P31" s="32"/>
      <c r="Q31" s="69" t="str">
        <f t="shared" si="7"/>
        <v/>
      </c>
      <c r="R31" s="64" t="str">
        <f t="shared" si="8"/>
        <v/>
      </c>
      <c r="S31" s="64" t="str">
        <f t="shared" si="8"/>
        <v/>
      </c>
      <c r="T31" s="64" t="str">
        <f t="shared" si="8"/>
        <v/>
      </c>
      <c r="U31" s="64" t="str">
        <f t="shared" si="8"/>
        <v/>
      </c>
      <c r="V31" s="64" t="str">
        <f t="shared" si="8"/>
        <v/>
      </c>
      <c r="W31" s="70" t="str">
        <f t="shared" si="8"/>
        <v/>
      </c>
      <c r="X31" s="70" t="str">
        <f t="shared" si="8"/>
        <v/>
      </c>
      <c r="Y31" s="64" t="str">
        <f t="shared" si="8"/>
        <v/>
      </c>
      <c r="Z31" s="64" t="str">
        <f t="shared" si="8"/>
        <v/>
      </c>
      <c r="AA31" s="64" t="str">
        <f t="shared" si="8"/>
        <v/>
      </c>
      <c r="AB31" s="64" t="str">
        <f t="shared" si="9"/>
        <v/>
      </c>
      <c r="AC31" s="64" t="str">
        <f t="shared" si="9"/>
        <v/>
      </c>
      <c r="AD31" s="70" t="str">
        <f t="shared" si="9"/>
        <v/>
      </c>
      <c r="AE31" s="70" t="str">
        <f t="shared" si="9"/>
        <v/>
      </c>
      <c r="AF31" s="64" t="str">
        <f t="shared" si="9"/>
        <v/>
      </c>
      <c r="AG31" s="64" t="str">
        <f t="shared" si="9"/>
        <v/>
      </c>
      <c r="AH31" s="64" t="str">
        <f t="shared" si="9"/>
        <v/>
      </c>
      <c r="AI31" s="64" t="str">
        <f t="shared" si="9"/>
        <v/>
      </c>
      <c r="AJ31" s="64" t="str">
        <f t="shared" si="9"/>
        <v/>
      </c>
      <c r="AK31" s="70" t="str">
        <f t="shared" si="9"/>
        <v/>
      </c>
      <c r="AL31" s="70" t="str">
        <f t="shared" si="10"/>
        <v/>
      </c>
      <c r="AM31" s="64" t="str">
        <f t="shared" si="10"/>
        <v/>
      </c>
      <c r="AN31" s="64" t="str">
        <f t="shared" si="10"/>
        <v/>
      </c>
      <c r="AO31" s="64" t="str">
        <f t="shared" si="10"/>
        <v/>
      </c>
      <c r="AP31" s="64" t="str">
        <f t="shared" si="10"/>
        <v/>
      </c>
      <c r="AQ31" s="64" t="str">
        <f t="shared" si="10"/>
        <v/>
      </c>
      <c r="AR31" s="70" t="str">
        <f t="shared" si="10"/>
        <v/>
      </c>
      <c r="AS31" s="70" t="str">
        <f t="shared" si="10"/>
        <v/>
      </c>
      <c r="AT31" s="64" t="str">
        <f t="shared" si="10"/>
        <v/>
      </c>
      <c r="AU31" s="65" t="str">
        <f t="shared" si="10"/>
        <v/>
      </c>
    </row>
    <row r="32" spans="1:47" x14ac:dyDescent="0.15">
      <c r="A32" s="33" t="s">
        <v>107</v>
      </c>
      <c r="B32" s="33"/>
      <c r="C32" s="34"/>
      <c r="D32" s="35"/>
      <c r="E32" s="36"/>
      <c r="F32" s="37"/>
      <c r="G32" s="36"/>
      <c r="H32" s="74"/>
      <c r="I32" s="38"/>
      <c r="J32" s="37"/>
      <c r="K32" s="38"/>
      <c r="L32" s="78"/>
      <c r="M32" s="39"/>
      <c r="N32" s="58"/>
      <c r="O32" s="40"/>
      <c r="P32" s="40"/>
      <c r="Q32" s="69" t="str">
        <f t="shared" si="7"/>
        <v/>
      </c>
      <c r="R32" s="64" t="str">
        <f t="shared" si="8"/>
        <v/>
      </c>
      <c r="S32" s="64" t="str">
        <f t="shared" si="8"/>
        <v/>
      </c>
      <c r="T32" s="64" t="str">
        <f t="shared" si="8"/>
        <v/>
      </c>
      <c r="U32" s="64" t="str">
        <f t="shared" si="8"/>
        <v/>
      </c>
      <c r="V32" s="64" t="str">
        <f t="shared" si="8"/>
        <v/>
      </c>
      <c r="W32" s="70" t="str">
        <f t="shared" si="8"/>
        <v/>
      </c>
      <c r="X32" s="70" t="str">
        <f t="shared" si="8"/>
        <v/>
      </c>
      <c r="Y32" s="64" t="str">
        <f t="shared" si="8"/>
        <v/>
      </c>
      <c r="Z32" s="64" t="str">
        <f t="shared" si="8"/>
        <v/>
      </c>
      <c r="AA32" s="64" t="str">
        <f t="shared" si="8"/>
        <v/>
      </c>
      <c r="AB32" s="64" t="str">
        <f t="shared" si="9"/>
        <v/>
      </c>
      <c r="AC32" s="64" t="str">
        <f t="shared" si="9"/>
        <v/>
      </c>
      <c r="AD32" s="70" t="str">
        <f t="shared" si="9"/>
        <v/>
      </c>
      <c r="AE32" s="70" t="str">
        <f t="shared" si="9"/>
        <v/>
      </c>
      <c r="AF32" s="64" t="str">
        <f t="shared" si="9"/>
        <v/>
      </c>
      <c r="AG32" s="64" t="str">
        <f t="shared" si="9"/>
        <v/>
      </c>
      <c r="AH32" s="64" t="str">
        <f t="shared" si="9"/>
        <v/>
      </c>
      <c r="AI32" s="64" t="str">
        <f t="shared" si="9"/>
        <v/>
      </c>
      <c r="AJ32" s="64" t="str">
        <f t="shared" si="9"/>
        <v/>
      </c>
      <c r="AK32" s="70" t="str">
        <f t="shared" si="9"/>
        <v/>
      </c>
      <c r="AL32" s="70" t="str">
        <f t="shared" si="10"/>
        <v/>
      </c>
      <c r="AM32" s="64" t="str">
        <f t="shared" si="10"/>
        <v/>
      </c>
      <c r="AN32" s="64" t="str">
        <f t="shared" si="10"/>
        <v/>
      </c>
      <c r="AO32" s="64" t="str">
        <f t="shared" si="10"/>
        <v/>
      </c>
      <c r="AP32" s="64" t="str">
        <f t="shared" si="10"/>
        <v/>
      </c>
      <c r="AQ32" s="64" t="str">
        <f t="shared" si="10"/>
        <v/>
      </c>
      <c r="AR32" s="70" t="str">
        <f t="shared" si="10"/>
        <v/>
      </c>
      <c r="AS32" s="70" t="str">
        <f t="shared" si="10"/>
        <v/>
      </c>
      <c r="AT32" s="64" t="str">
        <f t="shared" si="10"/>
        <v/>
      </c>
      <c r="AU32" s="65" t="str">
        <f t="shared" si="10"/>
        <v/>
      </c>
    </row>
    <row r="33" spans="1:47" x14ac:dyDescent="0.15">
      <c r="A33" s="41"/>
      <c r="B33" s="42"/>
      <c r="C33" s="42"/>
      <c r="D33" s="43"/>
      <c r="E33" s="44"/>
      <c r="F33" s="45"/>
      <c r="G33" s="44"/>
      <c r="H33" s="75"/>
      <c r="I33" s="46"/>
      <c r="J33" s="45"/>
      <c r="K33" s="46"/>
      <c r="L33" s="79"/>
      <c r="M33" s="47"/>
      <c r="N33" s="59"/>
      <c r="O33" s="48"/>
      <c r="P33" s="48"/>
      <c r="Q33" s="69" t="str">
        <f t="shared" si="7"/>
        <v/>
      </c>
      <c r="R33" s="64" t="str">
        <f t="shared" si="8"/>
        <v/>
      </c>
      <c r="S33" s="64" t="str">
        <f t="shared" si="8"/>
        <v/>
      </c>
      <c r="T33" s="64" t="str">
        <f t="shared" si="8"/>
        <v/>
      </c>
      <c r="U33" s="64" t="str">
        <f t="shared" si="8"/>
        <v/>
      </c>
      <c r="V33" s="64" t="str">
        <f t="shared" si="8"/>
        <v/>
      </c>
      <c r="W33" s="70" t="str">
        <f t="shared" si="8"/>
        <v/>
      </c>
      <c r="X33" s="70" t="str">
        <f t="shared" si="8"/>
        <v/>
      </c>
      <c r="Y33" s="64" t="str">
        <f t="shared" si="8"/>
        <v/>
      </c>
      <c r="Z33" s="64" t="str">
        <f t="shared" si="8"/>
        <v/>
      </c>
      <c r="AA33" s="64" t="str">
        <f t="shared" si="8"/>
        <v/>
      </c>
      <c r="AB33" s="64" t="str">
        <f t="shared" si="9"/>
        <v/>
      </c>
      <c r="AC33" s="64" t="str">
        <f t="shared" si="9"/>
        <v/>
      </c>
      <c r="AD33" s="70" t="str">
        <f t="shared" si="9"/>
        <v/>
      </c>
      <c r="AE33" s="70" t="str">
        <f t="shared" si="9"/>
        <v/>
      </c>
      <c r="AF33" s="64" t="str">
        <f t="shared" si="9"/>
        <v/>
      </c>
      <c r="AG33" s="64" t="str">
        <f t="shared" si="9"/>
        <v/>
      </c>
      <c r="AH33" s="64" t="str">
        <f t="shared" si="9"/>
        <v/>
      </c>
      <c r="AI33" s="64" t="str">
        <f t="shared" si="9"/>
        <v/>
      </c>
      <c r="AJ33" s="64" t="str">
        <f t="shared" si="9"/>
        <v/>
      </c>
      <c r="AK33" s="70" t="str">
        <f t="shared" si="9"/>
        <v/>
      </c>
      <c r="AL33" s="70" t="str">
        <f t="shared" si="10"/>
        <v/>
      </c>
      <c r="AM33" s="64" t="str">
        <f t="shared" si="10"/>
        <v/>
      </c>
      <c r="AN33" s="64" t="str">
        <f t="shared" si="10"/>
        <v/>
      </c>
      <c r="AO33" s="64" t="str">
        <f t="shared" si="10"/>
        <v/>
      </c>
      <c r="AP33" s="64" t="str">
        <f t="shared" si="10"/>
        <v/>
      </c>
      <c r="AQ33" s="64" t="str">
        <f t="shared" si="10"/>
        <v/>
      </c>
      <c r="AR33" s="70" t="str">
        <f t="shared" si="10"/>
        <v/>
      </c>
      <c r="AS33" s="70" t="str">
        <f t="shared" si="10"/>
        <v/>
      </c>
      <c r="AT33" s="64" t="str">
        <f t="shared" si="10"/>
        <v/>
      </c>
      <c r="AU33" s="65" t="str">
        <f t="shared" si="10"/>
        <v/>
      </c>
    </row>
    <row r="34" spans="1:47" x14ac:dyDescent="0.15">
      <c r="A34" s="41"/>
      <c r="B34" s="49"/>
      <c r="C34" s="49"/>
      <c r="D34" s="50"/>
      <c r="E34" s="51"/>
      <c r="F34" s="52"/>
      <c r="G34" s="51"/>
      <c r="H34" s="76"/>
      <c r="I34" s="53"/>
      <c r="J34" s="52"/>
      <c r="K34" s="53"/>
      <c r="L34" s="80"/>
      <c r="M34" s="54"/>
      <c r="N34" s="60"/>
      <c r="O34" s="55"/>
      <c r="P34" s="55"/>
      <c r="Q34" s="69" t="str">
        <f t="shared" si="7"/>
        <v/>
      </c>
      <c r="R34" s="64" t="str">
        <f t="shared" si="8"/>
        <v/>
      </c>
      <c r="S34" s="64" t="str">
        <f t="shared" si="8"/>
        <v/>
      </c>
      <c r="T34" s="64" t="str">
        <f t="shared" si="8"/>
        <v/>
      </c>
      <c r="U34" s="64" t="str">
        <f t="shared" si="8"/>
        <v/>
      </c>
      <c r="V34" s="64" t="str">
        <f t="shared" si="8"/>
        <v/>
      </c>
      <c r="W34" s="70" t="str">
        <f t="shared" si="8"/>
        <v/>
      </c>
      <c r="X34" s="70" t="str">
        <f t="shared" si="8"/>
        <v/>
      </c>
      <c r="Y34" s="64" t="str">
        <f t="shared" si="8"/>
        <v/>
      </c>
      <c r="Z34" s="64" t="str">
        <f t="shared" si="8"/>
        <v/>
      </c>
      <c r="AA34" s="64" t="str">
        <f t="shared" si="8"/>
        <v/>
      </c>
      <c r="AB34" s="64" t="str">
        <f t="shared" si="9"/>
        <v/>
      </c>
      <c r="AC34" s="64" t="str">
        <f t="shared" si="9"/>
        <v/>
      </c>
      <c r="AD34" s="70" t="str">
        <f t="shared" si="9"/>
        <v/>
      </c>
      <c r="AE34" s="70" t="str">
        <f t="shared" si="9"/>
        <v/>
      </c>
      <c r="AF34" s="64" t="str">
        <f t="shared" si="9"/>
        <v/>
      </c>
      <c r="AG34" s="64" t="str">
        <f t="shared" si="9"/>
        <v/>
      </c>
      <c r="AH34" s="64" t="str">
        <f t="shared" si="9"/>
        <v/>
      </c>
      <c r="AI34" s="64" t="str">
        <f t="shared" si="9"/>
        <v/>
      </c>
      <c r="AJ34" s="64" t="str">
        <f t="shared" si="9"/>
        <v/>
      </c>
      <c r="AK34" s="70" t="str">
        <f t="shared" si="9"/>
        <v/>
      </c>
      <c r="AL34" s="70" t="str">
        <f t="shared" si="10"/>
        <v/>
      </c>
      <c r="AM34" s="64" t="str">
        <f t="shared" si="10"/>
        <v/>
      </c>
      <c r="AN34" s="64" t="str">
        <f t="shared" si="10"/>
        <v/>
      </c>
      <c r="AO34" s="64" t="str">
        <f t="shared" si="10"/>
        <v/>
      </c>
      <c r="AP34" s="64" t="str">
        <f t="shared" si="10"/>
        <v/>
      </c>
      <c r="AQ34" s="64" t="str">
        <f t="shared" si="10"/>
        <v/>
      </c>
      <c r="AR34" s="70" t="str">
        <f t="shared" si="10"/>
        <v/>
      </c>
      <c r="AS34" s="70" t="str">
        <f t="shared" si="10"/>
        <v/>
      </c>
      <c r="AT34" s="64" t="str">
        <f t="shared" si="10"/>
        <v/>
      </c>
      <c r="AU34" s="65" t="str">
        <f t="shared" si="10"/>
        <v/>
      </c>
    </row>
    <row r="35" spans="1:47" x14ac:dyDescent="0.15">
      <c r="A35" s="41"/>
      <c r="B35" s="49"/>
      <c r="C35" s="49"/>
      <c r="D35" s="50"/>
      <c r="E35" s="51"/>
      <c r="F35" s="52"/>
      <c r="G35" s="51"/>
      <c r="H35" s="76"/>
      <c r="I35" s="53"/>
      <c r="J35" s="52"/>
      <c r="K35" s="53"/>
      <c r="L35" s="80"/>
      <c r="M35" s="54"/>
      <c r="N35" s="60"/>
      <c r="O35" s="55"/>
      <c r="P35" s="55"/>
      <c r="Q35" s="69" t="str">
        <f t="shared" si="7"/>
        <v/>
      </c>
      <c r="R35" s="64" t="str">
        <f t="shared" si="8"/>
        <v/>
      </c>
      <c r="S35" s="64" t="str">
        <f t="shared" si="8"/>
        <v/>
      </c>
      <c r="T35" s="64" t="str">
        <f t="shared" si="8"/>
        <v/>
      </c>
      <c r="U35" s="64" t="str">
        <f t="shared" si="8"/>
        <v/>
      </c>
      <c r="V35" s="64" t="str">
        <f t="shared" si="8"/>
        <v/>
      </c>
      <c r="W35" s="70" t="str">
        <f t="shared" si="8"/>
        <v/>
      </c>
      <c r="X35" s="70" t="str">
        <f t="shared" si="8"/>
        <v/>
      </c>
      <c r="Y35" s="64" t="str">
        <f t="shared" si="8"/>
        <v/>
      </c>
      <c r="Z35" s="64" t="str">
        <f t="shared" si="8"/>
        <v/>
      </c>
      <c r="AA35" s="64" t="str">
        <f t="shared" si="8"/>
        <v/>
      </c>
      <c r="AB35" s="64" t="str">
        <f t="shared" si="9"/>
        <v/>
      </c>
      <c r="AC35" s="64" t="str">
        <f t="shared" si="9"/>
        <v/>
      </c>
      <c r="AD35" s="70" t="str">
        <f t="shared" si="9"/>
        <v/>
      </c>
      <c r="AE35" s="70" t="str">
        <f t="shared" si="9"/>
        <v/>
      </c>
      <c r="AF35" s="64" t="str">
        <f t="shared" si="9"/>
        <v/>
      </c>
      <c r="AG35" s="64" t="str">
        <f t="shared" si="9"/>
        <v/>
      </c>
      <c r="AH35" s="64" t="str">
        <f t="shared" si="9"/>
        <v/>
      </c>
      <c r="AI35" s="64" t="str">
        <f t="shared" si="9"/>
        <v/>
      </c>
      <c r="AJ35" s="64" t="str">
        <f t="shared" si="9"/>
        <v/>
      </c>
      <c r="AK35" s="70" t="str">
        <f t="shared" si="9"/>
        <v/>
      </c>
      <c r="AL35" s="70" t="str">
        <f t="shared" si="10"/>
        <v/>
      </c>
      <c r="AM35" s="64" t="str">
        <f t="shared" si="10"/>
        <v/>
      </c>
      <c r="AN35" s="64" t="str">
        <f t="shared" si="10"/>
        <v/>
      </c>
      <c r="AO35" s="64" t="str">
        <f t="shared" si="10"/>
        <v/>
      </c>
      <c r="AP35" s="64" t="str">
        <f t="shared" si="10"/>
        <v/>
      </c>
      <c r="AQ35" s="64" t="str">
        <f t="shared" si="10"/>
        <v/>
      </c>
      <c r="AR35" s="70" t="str">
        <f t="shared" si="10"/>
        <v/>
      </c>
      <c r="AS35" s="70" t="str">
        <f t="shared" si="10"/>
        <v/>
      </c>
      <c r="AT35" s="64" t="str">
        <f t="shared" si="10"/>
        <v/>
      </c>
      <c r="AU35" s="65" t="str">
        <f t="shared" si="10"/>
        <v/>
      </c>
    </row>
    <row r="36" spans="1:47" x14ac:dyDescent="0.15">
      <c r="A36" s="41"/>
      <c r="B36" s="42"/>
      <c r="C36" s="42"/>
      <c r="D36" s="43"/>
      <c r="E36" s="44"/>
      <c r="F36" s="45"/>
      <c r="G36" s="44"/>
      <c r="H36" s="75"/>
      <c r="I36" s="46"/>
      <c r="J36" s="45"/>
      <c r="K36" s="46"/>
      <c r="L36" s="79"/>
      <c r="M36" s="47"/>
      <c r="N36" s="59"/>
      <c r="O36" s="48"/>
      <c r="P36" s="48"/>
      <c r="Q36" s="69" t="str">
        <f t="shared" si="7"/>
        <v/>
      </c>
      <c r="R36" s="64" t="str">
        <f t="shared" si="8"/>
        <v/>
      </c>
      <c r="S36" s="64" t="str">
        <f t="shared" si="8"/>
        <v/>
      </c>
      <c r="T36" s="64" t="str">
        <f t="shared" si="8"/>
        <v/>
      </c>
      <c r="U36" s="64" t="str">
        <f t="shared" si="8"/>
        <v/>
      </c>
      <c r="V36" s="64" t="str">
        <f t="shared" si="8"/>
        <v/>
      </c>
      <c r="W36" s="70" t="str">
        <f t="shared" si="8"/>
        <v/>
      </c>
      <c r="X36" s="70" t="str">
        <f t="shared" si="8"/>
        <v/>
      </c>
      <c r="Y36" s="64" t="str">
        <f t="shared" si="8"/>
        <v/>
      </c>
      <c r="Z36" s="64" t="str">
        <f t="shared" si="8"/>
        <v/>
      </c>
      <c r="AA36" s="64" t="str">
        <f t="shared" si="8"/>
        <v/>
      </c>
      <c r="AB36" s="64" t="str">
        <f t="shared" si="9"/>
        <v/>
      </c>
      <c r="AC36" s="64" t="str">
        <f t="shared" si="9"/>
        <v/>
      </c>
      <c r="AD36" s="70" t="str">
        <f t="shared" si="9"/>
        <v/>
      </c>
      <c r="AE36" s="70" t="str">
        <f t="shared" si="9"/>
        <v/>
      </c>
      <c r="AF36" s="64" t="str">
        <f t="shared" si="9"/>
        <v/>
      </c>
      <c r="AG36" s="64" t="str">
        <f t="shared" si="9"/>
        <v/>
      </c>
      <c r="AH36" s="64" t="str">
        <f t="shared" si="9"/>
        <v/>
      </c>
      <c r="AI36" s="64" t="str">
        <f t="shared" si="9"/>
        <v/>
      </c>
      <c r="AJ36" s="64" t="str">
        <f t="shared" si="9"/>
        <v/>
      </c>
      <c r="AK36" s="70" t="str">
        <f t="shared" si="9"/>
        <v/>
      </c>
      <c r="AL36" s="70" t="str">
        <f t="shared" si="10"/>
        <v/>
      </c>
      <c r="AM36" s="64" t="str">
        <f t="shared" si="10"/>
        <v/>
      </c>
      <c r="AN36" s="64" t="str">
        <f t="shared" si="10"/>
        <v/>
      </c>
      <c r="AO36" s="64" t="str">
        <f t="shared" si="10"/>
        <v/>
      </c>
      <c r="AP36" s="64" t="str">
        <f t="shared" si="10"/>
        <v/>
      </c>
      <c r="AQ36" s="64" t="str">
        <f t="shared" si="10"/>
        <v/>
      </c>
      <c r="AR36" s="70" t="str">
        <f t="shared" si="10"/>
        <v/>
      </c>
      <c r="AS36" s="70" t="str">
        <f t="shared" si="10"/>
        <v/>
      </c>
      <c r="AT36" s="64" t="str">
        <f t="shared" si="10"/>
        <v/>
      </c>
      <c r="AU36" s="65" t="str">
        <f t="shared" si="10"/>
        <v/>
      </c>
    </row>
    <row r="37" spans="1:47" x14ac:dyDescent="0.15">
      <c r="A37" s="41"/>
      <c r="B37" s="49"/>
      <c r="C37" s="49"/>
      <c r="D37" s="50"/>
      <c r="E37" s="51"/>
      <c r="F37" s="52"/>
      <c r="G37" s="51"/>
      <c r="H37" s="76"/>
      <c r="I37" s="53"/>
      <c r="J37" s="52"/>
      <c r="K37" s="53"/>
      <c r="L37" s="80"/>
      <c r="M37" s="54"/>
      <c r="N37" s="60"/>
      <c r="O37" s="55"/>
      <c r="P37" s="55"/>
      <c r="Q37" s="69" t="str">
        <f t="shared" si="7"/>
        <v/>
      </c>
      <c r="R37" s="64" t="str">
        <f t="shared" si="8"/>
        <v/>
      </c>
      <c r="S37" s="64" t="str">
        <f t="shared" si="8"/>
        <v/>
      </c>
      <c r="T37" s="64" t="str">
        <f t="shared" si="8"/>
        <v/>
      </c>
      <c r="U37" s="64" t="str">
        <f t="shared" si="8"/>
        <v/>
      </c>
      <c r="V37" s="64" t="str">
        <f t="shared" si="8"/>
        <v/>
      </c>
      <c r="W37" s="70" t="str">
        <f t="shared" si="8"/>
        <v/>
      </c>
      <c r="X37" s="70" t="str">
        <f t="shared" si="8"/>
        <v/>
      </c>
      <c r="Y37" s="64" t="str">
        <f t="shared" si="8"/>
        <v/>
      </c>
      <c r="Z37" s="64" t="str">
        <f t="shared" si="8"/>
        <v/>
      </c>
      <c r="AA37" s="64" t="str">
        <f t="shared" si="8"/>
        <v/>
      </c>
      <c r="AB37" s="64" t="str">
        <f t="shared" si="9"/>
        <v/>
      </c>
      <c r="AC37" s="64" t="str">
        <f t="shared" si="9"/>
        <v/>
      </c>
      <c r="AD37" s="70" t="str">
        <f t="shared" si="9"/>
        <v/>
      </c>
      <c r="AE37" s="70" t="str">
        <f t="shared" si="9"/>
        <v/>
      </c>
      <c r="AF37" s="64" t="str">
        <f t="shared" si="9"/>
        <v/>
      </c>
      <c r="AG37" s="64" t="str">
        <f t="shared" si="9"/>
        <v/>
      </c>
      <c r="AH37" s="64" t="str">
        <f t="shared" si="9"/>
        <v/>
      </c>
      <c r="AI37" s="64" t="str">
        <f t="shared" si="9"/>
        <v/>
      </c>
      <c r="AJ37" s="64" t="str">
        <f t="shared" si="9"/>
        <v/>
      </c>
      <c r="AK37" s="70" t="str">
        <f t="shared" si="9"/>
        <v/>
      </c>
      <c r="AL37" s="70" t="str">
        <f t="shared" si="10"/>
        <v/>
      </c>
      <c r="AM37" s="64" t="str">
        <f t="shared" si="10"/>
        <v/>
      </c>
      <c r="AN37" s="64" t="str">
        <f t="shared" si="10"/>
        <v/>
      </c>
      <c r="AO37" s="64" t="str">
        <f t="shared" si="10"/>
        <v/>
      </c>
      <c r="AP37" s="64" t="str">
        <f t="shared" si="10"/>
        <v/>
      </c>
      <c r="AQ37" s="64" t="str">
        <f t="shared" si="10"/>
        <v/>
      </c>
      <c r="AR37" s="70" t="str">
        <f t="shared" si="10"/>
        <v/>
      </c>
      <c r="AS37" s="70" t="str">
        <f t="shared" si="10"/>
        <v/>
      </c>
      <c r="AT37" s="64" t="str">
        <f t="shared" si="10"/>
        <v/>
      </c>
      <c r="AU37" s="65" t="str">
        <f t="shared" si="10"/>
        <v/>
      </c>
    </row>
    <row r="38" spans="1:47" x14ac:dyDescent="0.15">
      <c r="A38" s="41"/>
      <c r="B38" s="49"/>
      <c r="C38" s="49"/>
      <c r="D38" s="50"/>
      <c r="E38" s="51"/>
      <c r="F38" s="52"/>
      <c r="G38" s="51"/>
      <c r="H38" s="76"/>
      <c r="I38" s="53"/>
      <c r="J38" s="52"/>
      <c r="K38" s="53"/>
      <c r="L38" s="80"/>
      <c r="M38" s="54"/>
      <c r="N38" s="60"/>
      <c r="O38" s="55"/>
      <c r="P38" s="55"/>
      <c r="Q38" s="69" t="str">
        <f t="shared" si="7"/>
        <v/>
      </c>
      <c r="R38" s="64" t="str">
        <f t="shared" si="8"/>
        <v/>
      </c>
      <c r="S38" s="64" t="str">
        <f t="shared" si="8"/>
        <v/>
      </c>
      <c r="T38" s="64" t="str">
        <f t="shared" si="8"/>
        <v/>
      </c>
      <c r="U38" s="64" t="str">
        <f t="shared" si="8"/>
        <v/>
      </c>
      <c r="V38" s="64" t="str">
        <f t="shared" si="8"/>
        <v/>
      </c>
      <c r="W38" s="70" t="str">
        <f t="shared" si="8"/>
        <v/>
      </c>
      <c r="X38" s="70" t="str">
        <f t="shared" si="8"/>
        <v/>
      </c>
      <c r="Y38" s="64" t="str">
        <f t="shared" si="8"/>
        <v/>
      </c>
      <c r="Z38" s="64" t="str">
        <f t="shared" si="8"/>
        <v/>
      </c>
      <c r="AA38" s="64" t="str">
        <f t="shared" si="8"/>
        <v/>
      </c>
      <c r="AB38" s="64" t="str">
        <f t="shared" si="9"/>
        <v/>
      </c>
      <c r="AC38" s="64" t="str">
        <f t="shared" si="9"/>
        <v/>
      </c>
      <c r="AD38" s="70" t="str">
        <f t="shared" si="9"/>
        <v/>
      </c>
      <c r="AE38" s="70" t="str">
        <f t="shared" si="9"/>
        <v/>
      </c>
      <c r="AF38" s="64" t="str">
        <f t="shared" si="9"/>
        <v/>
      </c>
      <c r="AG38" s="64" t="str">
        <f t="shared" si="9"/>
        <v/>
      </c>
      <c r="AH38" s="64" t="str">
        <f t="shared" si="9"/>
        <v/>
      </c>
      <c r="AI38" s="64" t="str">
        <f t="shared" si="9"/>
        <v/>
      </c>
      <c r="AJ38" s="64" t="str">
        <f t="shared" si="9"/>
        <v/>
      </c>
      <c r="AK38" s="70" t="str">
        <f t="shared" si="9"/>
        <v/>
      </c>
      <c r="AL38" s="70" t="str">
        <f t="shared" si="10"/>
        <v/>
      </c>
      <c r="AM38" s="64" t="str">
        <f t="shared" si="10"/>
        <v/>
      </c>
      <c r="AN38" s="64" t="str">
        <f t="shared" si="10"/>
        <v/>
      </c>
      <c r="AO38" s="64" t="str">
        <f t="shared" si="10"/>
        <v/>
      </c>
      <c r="AP38" s="64" t="str">
        <f t="shared" si="10"/>
        <v/>
      </c>
      <c r="AQ38" s="64" t="str">
        <f t="shared" si="10"/>
        <v/>
      </c>
      <c r="AR38" s="70" t="str">
        <f t="shared" si="10"/>
        <v/>
      </c>
      <c r="AS38" s="70" t="str">
        <f t="shared" si="10"/>
        <v/>
      </c>
      <c r="AT38" s="64" t="str">
        <f t="shared" si="10"/>
        <v/>
      </c>
      <c r="AU38" s="65" t="str">
        <f t="shared" si="10"/>
        <v/>
      </c>
    </row>
    <row r="39" spans="1:47" x14ac:dyDescent="0.15">
      <c r="A39" s="41"/>
      <c r="B39" s="42"/>
      <c r="C39" s="42"/>
      <c r="D39" s="43"/>
      <c r="E39" s="44"/>
      <c r="F39" s="45"/>
      <c r="G39" s="44"/>
      <c r="H39" s="75"/>
      <c r="I39" s="46"/>
      <c r="J39" s="45"/>
      <c r="K39" s="46"/>
      <c r="L39" s="79"/>
      <c r="M39" s="47"/>
      <c r="N39" s="59"/>
      <c r="O39" s="48"/>
      <c r="P39" s="48"/>
      <c r="Q39" s="69" t="str">
        <f t="shared" si="7"/>
        <v/>
      </c>
      <c r="R39" s="64" t="str">
        <f t="shared" si="8"/>
        <v/>
      </c>
      <c r="S39" s="64" t="str">
        <f t="shared" si="8"/>
        <v/>
      </c>
      <c r="T39" s="64" t="str">
        <f t="shared" si="8"/>
        <v/>
      </c>
      <c r="U39" s="64" t="str">
        <f t="shared" si="8"/>
        <v/>
      </c>
      <c r="V39" s="64" t="str">
        <f t="shared" si="8"/>
        <v/>
      </c>
      <c r="W39" s="70" t="str">
        <f t="shared" si="8"/>
        <v/>
      </c>
      <c r="X39" s="70" t="str">
        <f t="shared" si="8"/>
        <v/>
      </c>
      <c r="Y39" s="64" t="str">
        <f t="shared" si="8"/>
        <v/>
      </c>
      <c r="Z39" s="64" t="str">
        <f t="shared" si="8"/>
        <v/>
      </c>
      <c r="AA39" s="64" t="str">
        <f t="shared" si="8"/>
        <v/>
      </c>
      <c r="AB39" s="64" t="str">
        <f t="shared" si="9"/>
        <v/>
      </c>
      <c r="AC39" s="64" t="str">
        <f t="shared" si="9"/>
        <v/>
      </c>
      <c r="AD39" s="70" t="str">
        <f t="shared" si="9"/>
        <v/>
      </c>
      <c r="AE39" s="70" t="str">
        <f t="shared" si="9"/>
        <v/>
      </c>
      <c r="AF39" s="64" t="str">
        <f t="shared" si="9"/>
        <v/>
      </c>
      <c r="AG39" s="64" t="str">
        <f t="shared" si="9"/>
        <v/>
      </c>
      <c r="AH39" s="64" t="str">
        <f t="shared" si="9"/>
        <v/>
      </c>
      <c r="AI39" s="64" t="str">
        <f t="shared" si="9"/>
        <v/>
      </c>
      <c r="AJ39" s="64" t="str">
        <f t="shared" si="9"/>
        <v/>
      </c>
      <c r="AK39" s="70" t="str">
        <f t="shared" si="9"/>
        <v/>
      </c>
      <c r="AL39" s="70" t="str">
        <f t="shared" si="10"/>
        <v/>
      </c>
      <c r="AM39" s="64" t="str">
        <f t="shared" si="10"/>
        <v/>
      </c>
      <c r="AN39" s="64" t="str">
        <f t="shared" si="10"/>
        <v/>
      </c>
      <c r="AO39" s="64" t="str">
        <f t="shared" si="10"/>
        <v/>
      </c>
      <c r="AP39" s="64" t="str">
        <f t="shared" si="10"/>
        <v/>
      </c>
      <c r="AQ39" s="64" t="str">
        <f t="shared" si="10"/>
        <v/>
      </c>
      <c r="AR39" s="70" t="str">
        <f t="shared" si="10"/>
        <v/>
      </c>
      <c r="AS39" s="70" t="str">
        <f t="shared" si="10"/>
        <v/>
      </c>
      <c r="AT39" s="64" t="str">
        <f t="shared" si="10"/>
        <v/>
      </c>
      <c r="AU39" s="65" t="str">
        <f t="shared" si="10"/>
        <v/>
      </c>
    </row>
    <row r="40" spans="1:47" x14ac:dyDescent="0.15">
      <c r="A40" s="41"/>
      <c r="B40" s="26"/>
      <c r="C40" s="26"/>
      <c r="D40" s="27"/>
      <c r="E40" s="28"/>
      <c r="F40" s="29"/>
      <c r="G40" s="28"/>
      <c r="H40" s="77"/>
      <c r="I40" s="30"/>
      <c r="J40" s="29"/>
      <c r="K40" s="30"/>
      <c r="L40" s="81"/>
      <c r="M40" s="31"/>
      <c r="N40" s="61"/>
      <c r="O40" s="32"/>
      <c r="P40" s="32"/>
      <c r="Q40" s="69" t="str">
        <f t="shared" si="7"/>
        <v/>
      </c>
      <c r="R40" s="64" t="str">
        <f t="shared" si="8"/>
        <v/>
      </c>
      <c r="S40" s="64" t="str">
        <f t="shared" si="8"/>
        <v/>
      </c>
      <c r="T40" s="64" t="str">
        <f t="shared" si="8"/>
        <v/>
      </c>
      <c r="U40" s="64" t="str">
        <f t="shared" si="8"/>
        <v/>
      </c>
      <c r="V40" s="64" t="str">
        <f t="shared" si="8"/>
        <v/>
      </c>
      <c r="W40" s="70" t="str">
        <f t="shared" si="8"/>
        <v/>
      </c>
      <c r="X40" s="70" t="str">
        <f t="shared" si="8"/>
        <v/>
      </c>
      <c r="Y40" s="64" t="str">
        <f t="shared" si="8"/>
        <v/>
      </c>
      <c r="Z40" s="64" t="str">
        <f t="shared" si="8"/>
        <v/>
      </c>
      <c r="AA40" s="64" t="str">
        <f t="shared" si="8"/>
        <v/>
      </c>
      <c r="AB40" s="64" t="str">
        <f t="shared" si="9"/>
        <v/>
      </c>
      <c r="AC40" s="64" t="str">
        <f t="shared" si="9"/>
        <v/>
      </c>
      <c r="AD40" s="70" t="str">
        <f t="shared" si="9"/>
        <v/>
      </c>
      <c r="AE40" s="70" t="str">
        <f t="shared" si="9"/>
        <v/>
      </c>
      <c r="AF40" s="64" t="str">
        <f t="shared" si="9"/>
        <v/>
      </c>
      <c r="AG40" s="64" t="str">
        <f t="shared" si="9"/>
        <v/>
      </c>
      <c r="AH40" s="64" t="str">
        <f t="shared" si="9"/>
        <v/>
      </c>
      <c r="AI40" s="64" t="str">
        <f t="shared" si="9"/>
        <v/>
      </c>
      <c r="AJ40" s="64" t="str">
        <f t="shared" si="9"/>
        <v/>
      </c>
      <c r="AK40" s="70" t="str">
        <f t="shared" si="9"/>
        <v/>
      </c>
      <c r="AL40" s="70" t="str">
        <f t="shared" si="10"/>
        <v/>
      </c>
      <c r="AM40" s="64" t="str">
        <f t="shared" si="10"/>
        <v/>
      </c>
      <c r="AN40" s="64" t="str">
        <f t="shared" si="10"/>
        <v/>
      </c>
      <c r="AO40" s="64" t="str">
        <f t="shared" si="10"/>
        <v/>
      </c>
      <c r="AP40" s="64" t="str">
        <f t="shared" si="10"/>
        <v/>
      </c>
      <c r="AQ40" s="64" t="str">
        <f t="shared" si="10"/>
        <v/>
      </c>
      <c r="AR40" s="70" t="str">
        <f t="shared" si="10"/>
        <v/>
      </c>
      <c r="AS40" s="70" t="str">
        <f t="shared" si="10"/>
        <v/>
      </c>
      <c r="AT40" s="64" t="str">
        <f t="shared" si="10"/>
        <v/>
      </c>
      <c r="AU40" s="65" t="str">
        <f t="shared" si="10"/>
        <v/>
      </c>
    </row>
  </sheetData>
  <mergeCells count="9">
    <mergeCell ref="B4:B5"/>
    <mergeCell ref="A4:A5"/>
    <mergeCell ref="Q3:AU3"/>
    <mergeCell ref="P4:P5"/>
    <mergeCell ref="O4:O5"/>
    <mergeCell ref="D4:D5"/>
    <mergeCell ref="C4:C5"/>
    <mergeCell ref="I4:N4"/>
    <mergeCell ref="E4:H4"/>
  </mergeCells>
  <phoneticPr fontId="3"/>
  <conditionalFormatting sqref="Q4:AU40">
    <cfRule type="expression" dxfId="4" priority="1">
      <formula>Q$8="日"</formula>
    </cfRule>
    <cfRule type="expression" dxfId="3" priority="2">
      <formula>Q$8="土"</formula>
    </cfRule>
  </conditionalFormatting>
  <conditionalFormatting sqref="Q6:AU40">
    <cfRule type="expression" dxfId="2" priority="3">
      <formula>Q6=0</formula>
    </cfRule>
    <cfRule type="expression" dxfId="1" priority="3">
      <formula>Q6="完"</formula>
    </cfRule>
    <cfRule type="expression" dxfId="0" priority="3">
      <formula>Q6="依"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Navi</vt:lpstr>
      <vt:lpstr>Detail</vt:lpstr>
      <vt:lpstr>PJ(temp)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2015-10-08T09:08:38Z</dcterms:created>
  <dcterms:modified xsi:type="dcterms:W3CDTF">2016-03-02T10:26:19Z</dcterms:modified>
</cp:coreProperties>
</file>