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CVM2018\"/>
    </mc:Choice>
  </mc:AlternateContent>
  <bookViews>
    <workbookView xWindow="945" yWindow="0" windowWidth="19545" windowHeight="8340"/>
  </bookViews>
  <sheets>
    <sheet name="Grid" sheetId="3" r:id="rId1"/>
    <sheet name="Simple Map" sheetId="2" r:id="rId2"/>
  </sheets>
  <definedNames>
    <definedName name="_xlnm._FilterDatabase" localSheetId="0" hidden="1">Grid!$A$1:$H$14</definedName>
    <definedName name="_xlnm._FilterDatabase" localSheetId="1" hidden="1">'Simple Map'!$A$1:$H$14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1" i="2"/>
  <c r="E8" i="2"/>
  <c r="E5" i="2"/>
  <c r="F14" i="3"/>
  <c r="F8" i="3"/>
  <c r="F5" i="3"/>
  <c r="F14" i="2"/>
  <c r="F11" i="2"/>
  <c r="F8" i="2"/>
  <c r="F5" i="2"/>
  <c r="F13" i="2"/>
  <c r="F10" i="2"/>
  <c r="F7" i="2"/>
  <c r="F4" i="2"/>
  <c r="G14" i="2"/>
  <c r="G13" i="2"/>
  <c r="G11" i="2"/>
  <c r="G10" i="2"/>
  <c r="G8" i="2"/>
  <c r="G7" i="2"/>
  <c r="G5" i="2"/>
  <c r="G4" i="2"/>
  <c r="C12" i="2"/>
  <c r="C9" i="2"/>
  <c r="C6" i="2"/>
  <c r="C3" i="2"/>
  <c r="D3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14" i="2"/>
  <c r="C13" i="2"/>
  <c r="C11" i="2"/>
  <c r="C10" i="2"/>
  <c r="C8" i="2"/>
  <c r="C7" i="2"/>
  <c r="C5" i="2"/>
  <c r="C4" i="2"/>
  <c r="C2" i="2"/>
  <c r="D14" i="2"/>
  <c r="D13" i="2"/>
  <c r="D12" i="2"/>
  <c r="D11" i="2"/>
  <c r="D10" i="2"/>
  <c r="D9" i="2"/>
  <c r="D8" i="2"/>
  <c r="D7" i="2"/>
  <c r="D6" i="2"/>
  <c r="D5" i="2"/>
  <c r="D4" i="2"/>
  <c r="D2" i="2"/>
  <c r="E14" i="3"/>
  <c r="E11" i="3"/>
  <c r="E5" i="3"/>
  <c r="E8" i="3"/>
  <c r="F13" i="3"/>
  <c r="F11" i="3"/>
  <c r="F10" i="3"/>
  <c r="F7" i="3"/>
  <c r="F4" i="3"/>
  <c r="G14" i="3"/>
  <c r="G13" i="3"/>
  <c r="G11" i="3"/>
  <c r="G10" i="3"/>
  <c r="G8" i="3"/>
  <c r="G7" i="3"/>
  <c r="G5" i="3"/>
  <c r="G4" i="3"/>
  <c r="D14" i="3"/>
  <c r="D13" i="3"/>
  <c r="D11" i="3"/>
  <c r="D10" i="3"/>
  <c r="D8" i="3"/>
  <c r="D7" i="3"/>
  <c r="D5" i="3"/>
  <c r="D4" i="3"/>
  <c r="D6" i="3"/>
  <c r="D9" i="3"/>
  <c r="D12" i="3"/>
  <c r="C14" i="3"/>
  <c r="C13" i="3"/>
  <c r="C11" i="3"/>
  <c r="C10" i="3"/>
  <c r="C8" i="3"/>
  <c r="C7" i="3"/>
  <c r="C5" i="3"/>
  <c r="C4" i="3"/>
  <c r="H14" i="3"/>
  <c r="H13" i="3"/>
  <c r="H12" i="3"/>
  <c r="C12" i="3"/>
  <c r="H11" i="3"/>
  <c r="H10" i="3"/>
  <c r="H9" i="3"/>
  <c r="C9" i="3"/>
  <c r="H8" i="3"/>
  <c r="H7" i="3"/>
  <c r="H6" i="3"/>
  <c r="C6" i="3"/>
  <c r="H5" i="3"/>
  <c r="H4" i="3"/>
  <c r="H3" i="3"/>
  <c r="D3" i="3"/>
  <c r="C3" i="3"/>
  <c r="H2" i="3"/>
  <c r="D2" i="3"/>
  <c r="C2" i="3"/>
</calcChain>
</file>

<file path=xl/sharedStrings.xml><?xml version="1.0" encoding="utf-8"?>
<sst xmlns="http://schemas.openxmlformats.org/spreadsheetml/2006/main" count="68" uniqueCount="17">
  <si>
    <t>Rectangle</t>
  </si>
  <si>
    <t>Initial</t>
  </si>
  <si>
    <t>Shape</t>
  </si>
  <si>
    <t>Phase</t>
  </si>
  <si>
    <t>Occluded Items</t>
  </si>
  <si>
    <t>Overlapping Items</t>
  </si>
  <si>
    <t>Change in Layout</t>
  </si>
  <si>
    <t>Change in Scale</t>
  </si>
  <si>
    <t>Deformed Items</t>
  </si>
  <si>
    <t>Circle</t>
  </si>
  <si>
    <t>Display shape</t>
  </si>
  <si>
    <t>Virtual Projection</t>
  </si>
  <si>
    <t>Pull Position</t>
  </si>
  <si>
    <t>Triangle</t>
  </si>
  <si>
    <t>Intersecting Circles</t>
  </si>
  <si>
    <t>Semi-circle</t>
  </si>
  <si>
    <t>Display Shape 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</si>
</sst>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3" borderId="1" xfId="0" applyFont="1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" customWidth="1"/>
    <col min="2" max="2" width="18.7109375" customWidth="1"/>
    <col min="3" max="3" width="18.42578125" customWidth="1"/>
    <col min="4" max="4" width="21" customWidth="1"/>
    <col min="5" max="5" width="20.42578125" customWidth="1"/>
    <col min="6" max="6" width="23.5703125" customWidth="1"/>
    <col min="7" max="7" width="18.85546875" customWidth="1"/>
    <col min="8" max="8" width="19.7109375" customWidth="1"/>
  </cols>
  <sheetData>
    <row r="1" spans="1:8" s="1" customFormat="1" ht="18.7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16</v>
      </c>
      <c r="G1" s="2" t="s">
        <v>7</v>
      </c>
      <c r="H1" s="2" t="s">
        <v>8</v>
      </c>
    </row>
    <row r="2" spans="1:8" x14ac:dyDescent="0.25">
      <c r="A2" s="3" t="s">
        <v>0</v>
      </c>
      <c r="B2" s="3" t="s">
        <v>1</v>
      </c>
      <c r="C2" s="4">
        <f>0/9</f>
        <v>0</v>
      </c>
      <c r="D2" s="4">
        <f>0/9</f>
        <v>0</v>
      </c>
      <c r="E2" s="4">
        <v>0</v>
      </c>
      <c r="F2" s="4">
        <v>0</v>
      </c>
      <c r="G2" s="4">
        <v>0</v>
      </c>
      <c r="H2" s="4">
        <f t="shared" ref="H2" si="0">0/9</f>
        <v>0</v>
      </c>
    </row>
    <row r="3" spans="1:8" x14ac:dyDescent="0.25">
      <c r="A3" s="5" t="s">
        <v>9</v>
      </c>
      <c r="B3" s="5" t="s">
        <v>10</v>
      </c>
      <c r="C3" s="6">
        <f>6/9</f>
        <v>0.66666666666666663</v>
      </c>
      <c r="D3" s="6">
        <f>0/9</f>
        <v>0</v>
      </c>
      <c r="E3" s="6">
        <v>0</v>
      </c>
      <c r="F3" s="6">
        <v>0</v>
      </c>
      <c r="G3" s="6">
        <v>0</v>
      </c>
      <c r="H3" s="6">
        <f>0/9</f>
        <v>0</v>
      </c>
    </row>
    <row r="4" spans="1:8" x14ac:dyDescent="0.25">
      <c r="A4" s="5" t="s">
        <v>9</v>
      </c>
      <c r="B4" s="5" t="s">
        <v>11</v>
      </c>
      <c r="C4" s="6">
        <f t="shared" ref="C4:D5" si="1">0/9</f>
        <v>0</v>
      </c>
      <c r="D4" s="6">
        <f t="shared" si="1"/>
        <v>0</v>
      </c>
      <c r="E4" s="6">
        <v>0</v>
      </c>
      <c r="F4" s="6">
        <f>39729/110957</f>
        <v>0.35805762592716095</v>
      </c>
      <c r="G4" s="6">
        <f>1-(52/86)</f>
        <v>0.39534883720930236</v>
      </c>
      <c r="H4" s="6">
        <f t="shared" ref="H4:H14" si="2">0/9</f>
        <v>0</v>
      </c>
    </row>
    <row r="5" spans="1:8" x14ac:dyDescent="0.25">
      <c r="A5" s="5" t="s">
        <v>9</v>
      </c>
      <c r="B5" s="5" t="s">
        <v>12</v>
      </c>
      <c r="C5" s="6">
        <f t="shared" si="1"/>
        <v>0</v>
      </c>
      <c r="D5" s="6">
        <f t="shared" si="1"/>
        <v>0</v>
      </c>
      <c r="E5" s="6">
        <f>((15 + 15 + 15 + 40 + 16 + 17 + 15 + 40)/9)/302</f>
        <v>6.3649742457689479E-2</v>
      </c>
      <c r="F5" s="6">
        <f>23163/110957</f>
        <v>0.20875654532837046</v>
      </c>
      <c r="G5" s="6">
        <f>1-(52/86)</f>
        <v>0.39534883720930236</v>
      </c>
      <c r="H5" s="6">
        <f t="shared" si="2"/>
        <v>0</v>
      </c>
    </row>
    <row r="6" spans="1:8" x14ac:dyDescent="0.25">
      <c r="A6" s="7" t="s">
        <v>13</v>
      </c>
      <c r="B6" s="7" t="s">
        <v>10</v>
      </c>
      <c r="C6" s="8">
        <f>7/9</f>
        <v>0.77777777777777779</v>
      </c>
      <c r="D6" s="8">
        <f>0/9</f>
        <v>0</v>
      </c>
      <c r="E6" s="8">
        <v>0</v>
      </c>
      <c r="F6" s="8">
        <v>0</v>
      </c>
      <c r="G6" s="8">
        <v>0</v>
      </c>
      <c r="H6" s="8">
        <f t="shared" si="2"/>
        <v>0</v>
      </c>
    </row>
    <row r="7" spans="1:8" x14ac:dyDescent="0.25">
      <c r="A7" s="7" t="s">
        <v>13</v>
      </c>
      <c r="B7" s="7" t="s">
        <v>11</v>
      </c>
      <c r="C7" s="8">
        <f t="shared" ref="C7:D8" si="3">0/9</f>
        <v>0</v>
      </c>
      <c r="D7" s="8">
        <f t="shared" si="3"/>
        <v>0</v>
      </c>
      <c r="E7" s="8">
        <v>0</v>
      </c>
      <c r="F7" s="8">
        <f>48715/97294</f>
        <v>0.50069891257425947</v>
      </c>
      <c r="G7" s="8">
        <f>1-(44/86)</f>
        <v>0.48837209302325579</v>
      </c>
      <c r="H7" s="8">
        <f t="shared" si="2"/>
        <v>0</v>
      </c>
    </row>
    <row r="8" spans="1:8" x14ac:dyDescent="0.25">
      <c r="A8" s="7" t="s">
        <v>13</v>
      </c>
      <c r="B8" s="7" t="s">
        <v>12</v>
      </c>
      <c r="C8" s="8">
        <f t="shared" si="3"/>
        <v>0</v>
      </c>
      <c r="D8" s="8">
        <f t="shared" si="3"/>
        <v>0</v>
      </c>
      <c r="E8" s="8">
        <f>((136+27+37+67+18+68+38+22+64)/9)/256</f>
        <v>0.20703125</v>
      </c>
      <c r="F8" s="8">
        <f>7361/97294</f>
        <v>7.5657286163586648E-2</v>
      </c>
      <c r="G8" s="8">
        <f>1-(44/86)</f>
        <v>0.48837209302325579</v>
      </c>
      <c r="H8" s="8">
        <f t="shared" si="2"/>
        <v>0</v>
      </c>
    </row>
    <row r="9" spans="1:8" x14ac:dyDescent="0.25">
      <c r="A9" s="9" t="s">
        <v>14</v>
      </c>
      <c r="B9" s="9" t="s">
        <v>10</v>
      </c>
      <c r="C9" s="10">
        <f>6/9</f>
        <v>0.66666666666666663</v>
      </c>
      <c r="D9" s="10">
        <f>0/9</f>
        <v>0</v>
      </c>
      <c r="E9" s="10">
        <v>0</v>
      </c>
      <c r="F9" s="10">
        <v>0</v>
      </c>
      <c r="G9" s="10">
        <v>0</v>
      </c>
      <c r="H9" s="10">
        <f t="shared" si="2"/>
        <v>0</v>
      </c>
    </row>
    <row r="10" spans="1:8" x14ac:dyDescent="0.25">
      <c r="A10" s="9" t="s">
        <v>14</v>
      </c>
      <c r="B10" s="9" t="s">
        <v>11</v>
      </c>
      <c r="C10" s="10">
        <f t="shared" ref="C10:D11" si="4">0/9</f>
        <v>0</v>
      </c>
      <c r="D10" s="10">
        <f t="shared" si="4"/>
        <v>0</v>
      </c>
      <c r="E10" s="10">
        <v>0</v>
      </c>
      <c r="F10" s="10">
        <f>73620/129341</f>
        <v>0.56919306329779418</v>
      </c>
      <c r="G10" s="10">
        <f>1-(48/86)</f>
        <v>0.44186046511627908</v>
      </c>
      <c r="H10" s="10">
        <f t="shared" si="2"/>
        <v>0</v>
      </c>
    </row>
    <row r="11" spans="1:8" x14ac:dyDescent="0.25">
      <c r="A11" s="9" t="s">
        <v>14</v>
      </c>
      <c r="B11" s="9" t="s">
        <v>12</v>
      </c>
      <c r="C11" s="10">
        <f t="shared" si="4"/>
        <v>0</v>
      </c>
      <c r="D11" s="10">
        <f t="shared" si="4"/>
        <v>0</v>
      </c>
      <c r="E11" s="10">
        <f>((10+10+20+63+162+165+124+54+54)/9)/268</f>
        <v>0.2744610281923715</v>
      </c>
      <c r="F11" s="10">
        <f>19057/130331</f>
        <v>0.14622000905387053</v>
      </c>
      <c r="G11" s="10">
        <f>1-(48/86)</f>
        <v>0.44186046511627908</v>
      </c>
      <c r="H11" s="10">
        <f t="shared" si="2"/>
        <v>0</v>
      </c>
    </row>
    <row r="12" spans="1:8" x14ac:dyDescent="0.25">
      <c r="A12" s="11" t="s">
        <v>15</v>
      </c>
      <c r="B12" s="11" t="s">
        <v>10</v>
      </c>
      <c r="C12" s="12">
        <f>8/9</f>
        <v>0.88888888888888884</v>
      </c>
      <c r="D12" s="12">
        <f>0/9</f>
        <v>0</v>
      </c>
      <c r="E12" s="12">
        <v>0</v>
      </c>
      <c r="F12" s="12">
        <v>0</v>
      </c>
      <c r="G12" s="12">
        <v>0</v>
      </c>
      <c r="H12" s="12">
        <f t="shared" si="2"/>
        <v>0</v>
      </c>
    </row>
    <row r="13" spans="1:8" x14ac:dyDescent="0.25">
      <c r="A13" s="11" t="s">
        <v>15</v>
      </c>
      <c r="B13" s="11" t="s">
        <v>11</v>
      </c>
      <c r="C13" s="12">
        <f t="shared" ref="C13:D14" si="5">0/9</f>
        <v>0</v>
      </c>
      <c r="D13" s="12">
        <f t="shared" si="5"/>
        <v>0</v>
      </c>
      <c r="E13" s="12">
        <v>0</v>
      </c>
      <c r="F13" s="12">
        <f>40935/100040</f>
        <v>0.4091863254698121</v>
      </c>
      <c r="G13" s="12">
        <f>1-(48/86)</f>
        <v>0.44186046511627908</v>
      </c>
      <c r="H13" s="12">
        <f t="shared" si="2"/>
        <v>0</v>
      </c>
    </row>
    <row r="14" spans="1:8" x14ac:dyDescent="0.25">
      <c r="A14" s="11" t="s">
        <v>15</v>
      </c>
      <c r="B14" s="11" t="s">
        <v>12</v>
      </c>
      <c r="C14" s="12">
        <f t="shared" si="5"/>
        <v>0</v>
      </c>
      <c r="D14" s="12">
        <f t="shared" si="5"/>
        <v>0</v>
      </c>
      <c r="E14" s="12">
        <f>((20+51+65+62+50+19+24+8)/9)/279</f>
        <v>0.11907606531262445</v>
      </c>
      <c r="F14" s="12">
        <f>13013/100040</f>
        <v>0.13007796881247502</v>
      </c>
      <c r="G14" s="12">
        <f>1-(48/86)</f>
        <v>0.44186046511627908</v>
      </c>
      <c r="H14" s="12">
        <f t="shared" si="2"/>
        <v>0</v>
      </c>
    </row>
  </sheetData>
  <autoFilter ref="A1:H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" customWidth="1"/>
    <col min="2" max="2" width="18.7109375" customWidth="1"/>
    <col min="3" max="3" width="18.42578125" customWidth="1"/>
    <col min="4" max="4" width="21.140625" customWidth="1"/>
    <col min="5" max="5" width="20.42578125" customWidth="1"/>
    <col min="6" max="6" width="23.5703125" customWidth="1"/>
    <col min="7" max="7" width="18.85546875" customWidth="1"/>
    <col min="8" max="8" width="19.7109375" customWidth="1"/>
  </cols>
  <sheetData>
    <row r="1" spans="1:8" s="1" customFormat="1" ht="18.7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16</v>
      </c>
      <c r="G1" s="2" t="s">
        <v>7</v>
      </c>
      <c r="H1" s="2" t="s">
        <v>8</v>
      </c>
    </row>
    <row r="2" spans="1:8" x14ac:dyDescent="0.25">
      <c r="A2" s="3" t="s">
        <v>0</v>
      </c>
      <c r="B2" s="3" t="s">
        <v>1</v>
      </c>
      <c r="C2" s="4">
        <f>0/5</f>
        <v>0</v>
      </c>
      <c r="D2" s="4">
        <f>1/5</f>
        <v>0.2</v>
      </c>
      <c r="E2" s="4">
        <v>0</v>
      </c>
      <c r="F2" s="4">
        <v>0</v>
      </c>
      <c r="G2" s="4">
        <v>0</v>
      </c>
      <c r="H2" s="4">
        <f>0/5</f>
        <v>0</v>
      </c>
    </row>
    <row r="3" spans="1:8" x14ac:dyDescent="0.25">
      <c r="A3" s="5" t="s">
        <v>9</v>
      </c>
      <c r="B3" s="5" t="s">
        <v>10</v>
      </c>
      <c r="C3" s="6">
        <f>3/5</f>
        <v>0.6</v>
      </c>
      <c r="D3" s="6">
        <f>1/5</f>
        <v>0.2</v>
      </c>
      <c r="E3" s="6">
        <v>0</v>
      </c>
      <c r="F3" s="6">
        <v>0</v>
      </c>
      <c r="G3" s="6">
        <v>0</v>
      </c>
      <c r="H3" s="6">
        <f>0/5</f>
        <v>0</v>
      </c>
    </row>
    <row r="4" spans="1:8" x14ac:dyDescent="0.25">
      <c r="A4" s="5" t="s">
        <v>9</v>
      </c>
      <c r="B4" s="5" t="s">
        <v>11</v>
      </c>
      <c r="C4" s="6">
        <f>0/5</f>
        <v>0</v>
      </c>
      <c r="D4" s="6">
        <f>1/5</f>
        <v>0.2</v>
      </c>
      <c r="E4" s="6">
        <v>0</v>
      </c>
      <c r="F4" s="6">
        <f>42203/111453</f>
        <v>0.37866185746458147</v>
      </c>
      <c r="G4" s="6">
        <f>1-(65/112)</f>
        <v>0.4196428571428571</v>
      </c>
      <c r="H4" s="6">
        <f>0/5</f>
        <v>0</v>
      </c>
    </row>
    <row r="5" spans="1:8" x14ac:dyDescent="0.25">
      <c r="A5" s="5" t="s">
        <v>9</v>
      </c>
      <c r="B5" s="5" t="s">
        <v>12</v>
      </c>
      <c r="C5" s="6">
        <f>0/5</f>
        <v>0</v>
      </c>
      <c r="D5" s="6">
        <f>1/5</f>
        <v>0.2</v>
      </c>
      <c r="E5" s="6">
        <f>((14+16+30+18)/5)/301</f>
        <v>5.1827242524916946E-2</v>
      </c>
      <c r="F5" s="6">
        <f>41307/111453</f>
        <v>0.3706225942774084</v>
      </c>
      <c r="G5" s="6">
        <f>1-(65/112)</f>
        <v>0.4196428571428571</v>
      </c>
      <c r="H5" s="6">
        <f>0/5</f>
        <v>0</v>
      </c>
    </row>
    <row r="6" spans="1:8" x14ac:dyDescent="0.25">
      <c r="A6" s="7" t="s">
        <v>13</v>
      </c>
      <c r="B6" s="7" t="s">
        <v>10</v>
      </c>
      <c r="C6" s="8">
        <f>5/5</f>
        <v>1</v>
      </c>
      <c r="D6" s="8">
        <f>1/5</f>
        <v>0.2</v>
      </c>
      <c r="E6" s="8">
        <v>0</v>
      </c>
      <c r="F6" s="8">
        <v>0</v>
      </c>
      <c r="G6" s="8">
        <v>0</v>
      </c>
      <c r="H6" s="8">
        <f>0/5</f>
        <v>0</v>
      </c>
    </row>
    <row r="7" spans="1:8" x14ac:dyDescent="0.25">
      <c r="A7" s="7" t="s">
        <v>13</v>
      </c>
      <c r="B7" s="7" t="s">
        <v>11</v>
      </c>
      <c r="C7" s="8">
        <f>0/5</f>
        <v>0</v>
      </c>
      <c r="D7" s="8">
        <f>1/5</f>
        <v>0.2</v>
      </c>
      <c r="E7" s="8">
        <v>0</v>
      </c>
      <c r="F7" s="8">
        <f>49669/99013</f>
        <v>0.50164119863048284</v>
      </c>
      <c r="G7" s="8">
        <f>1-(56/112)</f>
        <v>0.5</v>
      </c>
      <c r="H7" s="8">
        <f>0/5</f>
        <v>0</v>
      </c>
    </row>
    <row r="8" spans="1:8" x14ac:dyDescent="0.25">
      <c r="A8" s="7" t="s">
        <v>13</v>
      </c>
      <c r="B8" s="7" t="s">
        <v>12</v>
      </c>
      <c r="C8" s="8">
        <f>0/5</f>
        <v>0</v>
      </c>
      <c r="D8" s="8">
        <f>1/5</f>
        <v>0.2</v>
      </c>
      <c r="E8" s="8">
        <f>((24+31+51+119)/5)/256</f>
        <v>0.17578125</v>
      </c>
      <c r="F8" s="8">
        <f>22458/99013</f>
        <v>0.22681870057467202</v>
      </c>
      <c r="G8" s="8">
        <f>1-(56/112)</f>
        <v>0.5</v>
      </c>
      <c r="H8" s="8">
        <f>0/5</f>
        <v>0</v>
      </c>
    </row>
    <row r="9" spans="1:8" x14ac:dyDescent="0.25">
      <c r="A9" s="9" t="s">
        <v>14</v>
      </c>
      <c r="B9" s="9" t="s">
        <v>10</v>
      </c>
      <c r="C9" s="10">
        <f>4/5</f>
        <v>0.8</v>
      </c>
      <c r="D9" s="10">
        <f>1/5</f>
        <v>0.2</v>
      </c>
      <c r="E9" s="10">
        <v>0</v>
      </c>
      <c r="F9" s="10">
        <v>0</v>
      </c>
      <c r="G9" s="10">
        <v>0</v>
      </c>
      <c r="H9" s="10">
        <f>0/5</f>
        <v>0</v>
      </c>
    </row>
    <row r="10" spans="1:8" x14ac:dyDescent="0.25">
      <c r="A10" s="9" t="s">
        <v>14</v>
      </c>
      <c r="B10" s="9" t="s">
        <v>11</v>
      </c>
      <c r="C10" s="10">
        <f>0/5</f>
        <v>0</v>
      </c>
      <c r="D10" s="10">
        <f>1/5</f>
        <v>0.2</v>
      </c>
      <c r="E10" s="10">
        <v>0</v>
      </c>
      <c r="F10" s="10">
        <f>75605/130235</f>
        <v>0.58052750796636854</v>
      </c>
      <c r="G10" s="10">
        <f>1-(58/112)</f>
        <v>0.4821428571428571</v>
      </c>
      <c r="H10" s="10">
        <f>0/5</f>
        <v>0</v>
      </c>
    </row>
    <row r="11" spans="1:8" x14ac:dyDescent="0.25">
      <c r="A11" s="9" t="s">
        <v>14</v>
      </c>
      <c r="B11" s="9" t="s">
        <v>12</v>
      </c>
      <c r="C11" s="10">
        <f>0/5</f>
        <v>0</v>
      </c>
      <c r="D11" s="10">
        <f>1/5</f>
        <v>0.2</v>
      </c>
      <c r="E11" s="10">
        <f>((59+8+19+135)/5)/269</f>
        <v>0.16431226765799259</v>
      </c>
      <c r="F11" s="10">
        <f>54718/130235</f>
        <v>0.42014819364994049</v>
      </c>
      <c r="G11" s="10">
        <f>1-(58/112)</f>
        <v>0.4821428571428571</v>
      </c>
      <c r="H11" s="10">
        <f>0/5</f>
        <v>0</v>
      </c>
    </row>
    <row r="12" spans="1:8" x14ac:dyDescent="0.25">
      <c r="A12" s="11" t="s">
        <v>15</v>
      </c>
      <c r="B12" s="11" t="s">
        <v>10</v>
      </c>
      <c r="C12" s="12">
        <f>4/5</f>
        <v>0.8</v>
      </c>
      <c r="D12" s="12">
        <f>1/5</f>
        <v>0.2</v>
      </c>
      <c r="E12" s="12">
        <v>0</v>
      </c>
      <c r="F12" s="12">
        <v>0</v>
      </c>
      <c r="G12" s="12">
        <v>0</v>
      </c>
      <c r="H12" s="12">
        <f>0/5</f>
        <v>0</v>
      </c>
    </row>
    <row r="13" spans="1:8" x14ac:dyDescent="0.25">
      <c r="A13" s="11" t="s">
        <v>15</v>
      </c>
      <c r="B13" s="11" t="s">
        <v>11</v>
      </c>
      <c r="C13" s="12">
        <f>0/5</f>
        <v>0</v>
      </c>
      <c r="D13" s="12">
        <f>1/5</f>
        <v>0.2</v>
      </c>
      <c r="E13" s="12">
        <v>0</v>
      </c>
      <c r="F13" s="12">
        <f>40397/100181</f>
        <v>0.40324013535500741</v>
      </c>
      <c r="G13" s="12">
        <f>1-(62/112)</f>
        <v>0.4464285714285714</v>
      </c>
      <c r="H13" s="12">
        <f>0/5</f>
        <v>0</v>
      </c>
    </row>
    <row r="14" spans="1:8" x14ac:dyDescent="0.25">
      <c r="A14" s="11" t="s">
        <v>15</v>
      </c>
      <c r="B14" s="11" t="s">
        <v>12</v>
      </c>
      <c r="C14" s="12">
        <f>0/5</f>
        <v>0</v>
      </c>
      <c r="D14" s="12">
        <f>1/5</f>
        <v>0.2</v>
      </c>
      <c r="E14" s="12">
        <f>((22+32+31+54)/5)/282</f>
        <v>9.8581560283687947E-2</v>
      </c>
      <c r="F14" s="12">
        <f>28210/100181</f>
        <v>0.2815903215180523</v>
      </c>
      <c r="G14" s="12">
        <f>1-(62/112)</f>
        <v>0.4464285714285714</v>
      </c>
      <c r="H14" s="12">
        <f>0/5</f>
        <v>0</v>
      </c>
    </row>
  </sheetData>
  <autoFilter ref="A1:H1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</vt:lpstr>
      <vt:lpstr>Simple Map</vt:lpstr>
    </vt:vector>
  </TitlesOfParts>
  <Company>CEM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McNaughton</dc:creator>
  <cp:lastModifiedBy>James McNaughton</cp:lastModifiedBy>
  <dcterms:created xsi:type="dcterms:W3CDTF">2018-07-17T08:33:58Z</dcterms:created>
  <dcterms:modified xsi:type="dcterms:W3CDTF">2018-07-17T11:15:54Z</dcterms:modified>
</cp:coreProperties>
</file>