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etsu\github\2025-SIT-MCfCL\MCfCL-06-Lecture\"/>
    </mc:Choice>
  </mc:AlternateContent>
  <xr:revisionPtr revIDLastSave="0" documentId="13_ncr:1_{E565CC38-1E30-4D73-901C-FB96A677804F}" xr6:coauthVersionLast="47" xr6:coauthVersionMax="47" xr10:uidLastSave="{00000000-0000-0000-0000-000000000000}"/>
  <bookViews>
    <workbookView xWindow="16485" yWindow="13260" windowWidth="22380" windowHeight="15060" activeTab="1" xr2:uid="{00000000-000D-0000-FFFF-FFFF00000000}"/>
  </bookViews>
  <sheets>
    <sheet name="成績" sheetId="1" r:id="rId1"/>
    <sheet name="集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C8" i="2"/>
  <c r="C7" i="2"/>
  <c r="C6" i="2"/>
  <c r="C5" i="2"/>
  <c r="C4" i="2"/>
  <c r="C3" i="2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<sst xmlns="http://schemas.openxmlformats.org/spreadsheetml/2006/main" count="44" uniqueCount="29">
  <si>
    <t>出席</t>
  </si>
  <si>
    <t>氏名</t>
  </si>
  <si>
    <t>点数</t>
  </si>
  <si>
    <t>課題提出</t>
  </si>
  <si>
    <t>合否</t>
  </si>
  <si>
    <t>提出済み</t>
  </si>
  <si>
    <t>未提出</t>
  </si>
  <si>
    <t>欠席</t>
  </si>
  <si>
    <t>項目</t>
  </si>
  <si>
    <t>件数</t>
  </si>
  <si>
    <t>60点以上の人数</t>
  </si>
  <si>
    <t>合格点</t>
    <rPh sb="0" eb="3">
      <t>ゴウカクテン</t>
    </rPh>
    <phoneticPr fontId="3"/>
  </si>
  <si>
    <t>松岡 智康</t>
  </si>
  <si>
    <t>池田 愛子</t>
  </si>
  <si>
    <t>倉田 昌史</t>
  </si>
  <si>
    <t>中村 倫也</t>
  </si>
  <si>
    <t>相川 佳奈子</t>
  </si>
  <si>
    <t>三浦 淳志</t>
  </si>
  <si>
    <t>松崎 芳和</t>
  </si>
  <si>
    <t>宮川 るい</t>
  </si>
  <si>
    <t>尾形 ゆみ</t>
  </si>
  <si>
    <t>坂本 建司</t>
  </si>
  <si>
    <t>出席者数</t>
    <rPh sb="2" eb="3">
      <t>シャ</t>
    </rPh>
    <rPh sb="3" eb="4">
      <t>スウ</t>
    </rPh>
    <phoneticPr fontId="3"/>
  </si>
  <si>
    <t>データ数チェック</t>
    <rPh sb="3" eb="4">
      <t>スウ</t>
    </rPh>
    <phoneticPr fontId="3"/>
  </si>
  <si>
    <t>氏名の件数</t>
    <rPh sb="0" eb="2">
      <t>シメイ</t>
    </rPh>
    <rPh sb="3" eb="5">
      <t>ケンスウ</t>
    </rPh>
    <phoneticPr fontId="3"/>
  </si>
  <si>
    <t>課題提出数</t>
    <rPh sb="0" eb="2">
      <t>カダイ</t>
    </rPh>
    <rPh sb="2" eb="4">
      <t>テイシュツ</t>
    </rPh>
    <rPh sb="4" eb="5">
      <t>スウ</t>
    </rPh>
    <phoneticPr fontId="3"/>
  </si>
  <si>
    <t>課題未提出数</t>
    <rPh sb="0" eb="2">
      <t>カダイ</t>
    </rPh>
    <rPh sb="2" eb="5">
      <t>ミテイ</t>
    </rPh>
    <rPh sb="5" eb="6">
      <t>スウ</t>
    </rPh>
    <phoneticPr fontId="3"/>
  </si>
  <si>
    <t>課題空欄数</t>
    <rPh sb="0" eb="2">
      <t>カダイ</t>
    </rPh>
    <rPh sb="2" eb="4">
      <t>クウラン</t>
    </rPh>
    <rPh sb="4" eb="5">
      <t>スウ</t>
    </rPh>
    <phoneticPr fontId="3"/>
  </si>
  <si>
    <t>課題状況</t>
    <rPh sb="0" eb="2">
      <t>カダイ</t>
    </rPh>
    <rPh sb="2" eb="4">
      <t>ジョウキョウ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</si>
</sst>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UD Digi Kyokasho NP-R"/>
      <family val="1"/>
      <charset val="128"/>
    </font>
    <font>
      <sz val="11"/>
      <color theme="1"/>
      <name val="UD Digi Kyokasho NP-R"/>
      <family val="1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13" sqref="C13"/>
    </sheetView>
  </sheetViews>
  <sheetFormatPr defaultRowHeight="13.5" x14ac:dyDescent="0.15"/>
  <cols>
    <col min="1" max="1" width="10" customWidth="1"/>
    <col min="2" max="2" width="14" customWidth="1"/>
    <col min="3" max="3" width="8" customWidth="1"/>
    <col min="4" max="4" width="14" customWidth="1"/>
    <col min="5" max="5" width="10" customWidth="1"/>
    <col min="6" max="6" width="4" customWidth="1"/>
    <col min="7" max="7" width="10" customWidth="1"/>
  </cols>
  <sheetData>
    <row r="1" spans="1:7" ht="20.100000000000001" customHeight="1" x14ac:dyDescent="0.25">
      <c r="A1" s="2"/>
      <c r="B1" s="2"/>
      <c r="C1" s="2"/>
      <c r="D1" s="2"/>
      <c r="E1" s="2"/>
      <c r="F1" s="2"/>
      <c r="G1" s="1" t="s">
        <v>11</v>
      </c>
    </row>
    <row r="2" spans="1:7" ht="20.100000000000001" customHeight="1" x14ac:dyDescent="0.25">
      <c r="A2" s="2"/>
      <c r="B2" s="2"/>
      <c r="C2" s="2"/>
      <c r="D2" s="2"/>
      <c r="E2" s="2"/>
      <c r="F2" s="2"/>
      <c r="G2" s="5">
        <v>60</v>
      </c>
    </row>
    <row r="3" spans="1:7" ht="20.100000000000001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/>
      <c r="G3" s="2"/>
    </row>
    <row r="4" spans="1:7" ht="20.100000000000001" customHeight="1" x14ac:dyDescent="0.25">
      <c r="A4" s="5" t="s">
        <v>0</v>
      </c>
      <c r="B4" s="3" t="s">
        <v>12</v>
      </c>
      <c r="C4" s="6">
        <v>72</v>
      </c>
      <c r="D4" s="5" t="s">
        <v>5</v>
      </c>
      <c r="E4" s="5" t="str">
        <f t="shared" ref="E4:E13" si="0">IF(C4&gt;=$G$2,"合格","不合格")</f>
        <v>合格</v>
      </c>
      <c r="F4" s="2"/>
      <c r="G4" s="2"/>
    </row>
    <row r="5" spans="1:7" ht="20.100000000000001" customHeight="1" x14ac:dyDescent="0.25">
      <c r="A5" s="5" t="s">
        <v>0</v>
      </c>
      <c r="B5" s="3" t="s">
        <v>13</v>
      </c>
      <c r="C5" s="6">
        <v>58</v>
      </c>
      <c r="D5" s="5" t="s">
        <v>6</v>
      </c>
      <c r="E5" s="5" t="str">
        <f t="shared" si="0"/>
        <v>不合格</v>
      </c>
      <c r="F5" s="2"/>
      <c r="G5" s="2"/>
    </row>
    <row r="6" spans="1:7" ht="20.100000000000001" customHeight="1" x14ac:dyDescent="0.25">
      <c r="A6" s="5" t="s">
        <v>7</v>
      </c>
      <c r="B6" s="3" t="s">
        <v>14</v>
      </c>
      <c r="C6" s="6">
        <v>91</v>
      </c>
      <c r="D6" s="5" t="s">
        <v>5</v>
      </c>
      <c r="E6" s="5" t="str">
        <f t="shared" si="0"/>
        <v>合格</v>
      </c>
      <c r="F6" s="2"/>
      <c r="G6" s="2"/>
    </row>
    <row r="7" spans="1:7" ht="20.100000000000001" customHeight="1" x14ac:dyDescent="0.25">
      <c r="A7" s="5" t="s">
        <v>0</v>
      </c>
      <c r="B7" s="3" t="s">
        <v>15</v>
      </c>
      <c r="C7" s="6">
        <v>45</v>
      </c>
      <c r="D7" s="5"/>
      <c r="E7" s="5" t="str">
        <f t="shared" si="0"/>
        <v>不合格</v>
      </c>
      <c r="F7" s="2"/>
      <c r="G7" s="2"/>
    </row>
    <row r="8" spans="1:7" ht="20.100000000000001" customHeight="1" x14ac:dyDescent="0.25">
      <c r="A8" s="5" t="s">
        <v>0</v>
      </c>
      <c r="B8" s="3" t="s">
        <v>16</v>
      </c>
      <c r="C8" s="6">
        <v>60</v>
      </c>
      <c r="D8" s="5" t="s">
        <v>5</v>
      </c>
      <c r="E8" s="5" t="str">
        <f t="shared" si="0"/>
        <v>合格</v>
      </c>
      <c r="F8" s="2"/>
      <c r="G8" s="2"/>
    </row>
    <row r="9" spans="1:7" ht="20.100000000000001" customHeight="1" x14ac:dyDescent="0.25">
      <c r="A9" s="5" t="s">
        <v>7</v>
      </c>
      <c r="B9" s="3" t="s">
        <v>17</v>
      </c>
      <c r="C9" s="6">
        <v>77</v>
      </c>
      <c r="D9" s="5" t="s">
        <v>6</v>
      </c>
      <c r="E9" s="5" t="str">
        <f t="shared" si="0"/>
        <v>合格</v>
      </c>
      <c r="F9" s="2"/>
      <c r="G9" s="2"/>
    </row>
    <row r="10" spans="1:7" ht="20.100000000000001" customHeight="1" x14ac:dyDescent="0.25">
      <c r="A10" s="5" t="s">
        <v>0</v>
      </c>
      <c r="B10" s="3" t="s">
        <v>18</v>
      </c>
      <c r="C10" s="6">
        <v>83</v>
      </c>
      <c r="D10" s="5" t="s">
        <v>5</v>
      </c>
      <c r="E10" s="5" t="str">
        <f t="shared" si="0"/>
        <v>合格</v>
      </c>
      <c r="F10" s="2"/>
      <c r="G10" s="2"/>
    </row>
    <row r="11" spans="1:7" ht="20.100000000000001" customHeight="1" x14ac:dyDescent="0.25">
      <c r="A11" s="5" t="s">
        <v>0</v>
      </c>
      <c r="B11" s="3" t="s">
        <v>19</v>
      </c>
      <c r="C11" s="6">
        <v>39</v>
      </c>
      <c r="D11" s="5"/>
      <c r="E11" s="5" t="str">
        <f t="shared" si="0"/>
        <v>不合格</v>
      </c>
      <c r="F11" s="2"/>
      <c r="G11" s="2"/>
    </row>
    <row r="12" spans="1:7" ht="20.100000000000001" customHeight="1" x14ac:dyDescent="0.25">
      <c r="A12" s="5" t="s">
        <v>7</v>
      </c>
      <c r="B12" s="3" t="s">
        <v>20</v>
      </c>
      <c r="C12" s="6">
        <v>100</v>
      </c>
      <c r="D12" s="5" t="s">
        <v>5</v>
      </c>
      <c r="E12" s="5" t="str">
        <f t="shared" si="0"/>
        <v>合格</v>
      </c>
      <c r="F12" s="2"/>
      <c r="G12" s="2"/>
    </row>
    <row r="13" spans="1:7" ht="20.100000000000001" customHeight="1" x14ac:dyDescent="0.25">
      <c r="A13" s="5" t="s">
        <v>0</v>
      </c>
      <c r="B13" s="3" t="s">
        <v>21</v>
      </c>
      <c r="C13" s="6">
        <v>68</v>
      </c>
      <c r="D13" s="5" t="s">
        <v>5</v>
      </c>
      <c r="E13" s="5" t="str">
        <f t="shared" si="0"/>
        <v>合格</v>
      </c>
      <c r="F13" s="2"/>
      <c r="G13" s="2"/>
    </row>
  </sheetData>
  <phoneticPr fontId="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tabSelected="1" workbookViewId="0">
      <selection activeCell="G12" sqref="G12"/>
    </sheetView>
  </sheetViews>
  <sheetFormatPr defaultRowHeight="13.5" x14ac:dyDescent="0.15"/>
  <cols>
    <col min="1" max="1" width="4" customWidth="1"/>
    <col min="2" max="2" width="28" customWidth="1"/>
    <col min="3" max="3" width="12" customWidth="1"/>
    <col min="5" max="5" width="18.625" bestFit="1" customWidth="1"/>
  </cols>
  <sheetData>
    <row r="2" spans="2:5" ht="20.100000000000001" customHeight="1" x14ac:dyDescent="0.15">
      <c r="B2" s="1" t="s">
        <v>8</v>
      </c>
      <c r="C2" s="4" t="s">
        <v>9</v>
      </c>
      <c r="E2" s="1" t="s">
        <v>28</v>
      </c>
    </row>
    <row r="3" spans="2:5" ht="20.100000000000001" customHeight="1" x14ac:dyDescent="0.15">
      <c r="B3" s="3" t="s">
        <v>22</v>
      </c>
      <c r="C3" s="5">
        <f>COUNTIF(成績!A4:A13,"出席")</f>
        <v>7</v>
      </c>
      <c r="E3" s="5">
        <f>SUM(C6:C8)</f>
        <v>10</v>
      </c>
    </row>
    <row r="4" spans="2:5" ht="20.100000000000001" customHeight="1" x14ac:dyDescent="0.15">
      <c r="B4" s="3" t="s">
        <v>24</v>
      </c>
      <c r="C4" s="5">
        <f>COUNTA(成績!B4:B13)</f>
        <v>10</v>
      </c>
    </row>
    <row r="5" spans="2:5" ht="20.100000000000001" customHeight="1" x14ac:dyDescent="0.15">
      <c r="B5" s="3" t="s">
        <v>10</v>
      </c>
      <c r="C5" s="5">
        <f>COUNTIF(成績!C4:C13,"&gt;="&amp;成績!G2)</f>
        <v>7</v>
      </c>
      <c r="E5" s="1" t="s">
        <v>23</v>
      </c>
    </row>
    <row r="6" spans="2:5" ht="20.100000000000001" customHeight="1" x14ac:dyDescent="0.15">
      <c r="B6" s="3" t="s">
        <v>25</v>
      </c>
      <c r="C6" s="5">
        <f>COUNTIF(成績!D4:D13,"提出済み")</f>
        <v>6</v>
      </c>
      <c r="E6" s="5" t="str">
        <f>IF(C4=E3,"OK","NG")</f>
        <v>OK</v>
      </c>
    </row>
    <row r="7" spans="2:5" ht="20.100000000000001" customHeight="1" x14ac:dyDescent="0.15">
      <c r="B7" s="3" t="s">
        <v>26</v>
      </c>
      <c r="C7" s="5">
        <f>COUNTIF(成績!D4:D13,"未提出")</f>
        <v>2</v>
      </c>
    </row>
    <row r="8" spans="2:5" ht="20.100000000000001" customHeight="1" x14ac:dyDescent="0.15">
      <c r="B8" s="3" t="s">
        <v>27</v>
      </c>
      <c r="C8" s="5">
        <f>COUNTBLANK(成績!D4:D13)</f>
        <v>2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成績</vt:lpstr>
      <vt:lpstr>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清水哲也</cp:lastModifiedBy>
  <dcterms:created xsi:type="dcterms:W3CDTF">2025-10-25T13:07:21Z</dcterms:created>
  <dcterms:modified xsi:type="dcterms:W3CDTF">2025-10-27T02:19:57Z</dcterms:modified>
</cp:coreProperties>
</file>