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chools/4/Experiment/Filter_circuit/"/>
    </mc:Choice>
  </mc:AlternateContent>
  <xr:revisionPtr revIDLastSave="0" documentId="8_{F9C4A184-7AAF-B94B-8B1D-24771635912B}" xr6:coauthVersionLast="47" xr6:coauthVersionMax="47" xr10:uidLastSave="{00000000-0000-0000-0000-000000000000}"/>
  <bookViews>
    <workbookView xWindow="380" yWindow="0" windowWidth="28040" windowHeight="17440" activeTab="1" xr2:uid="{D2BEBB55-CDD8-8444-B5E3-C31EC9B12078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18" i="1"/>
  <c r="C18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2" i="1"/>
  <c r="C19" i="1"/>
  <c r="C20" i="1"/>
  <c r="C21" i="1"/>
  <c r="C22" i="1"/>
  <c r="C23" i="1"/>
  <c r="C24" i="1"/>
  <c r="C25" i="1"/>
  <c r="C26" i="1"/>
  <c r="C27" i="1"/>
  <c r="C28" i="1"/>
  <c r="C29" i="1"/>
  <c r="C30" i="1"/>
  <c r="D19" i="1"/>
  <c r="D20" i="1"/>
  <c r="D21" i="1"/>
  <c r="D22" i="1"/>
  <c r="D23" i="1"/>
  <c r="D24" i="1"/>
  <c r="D25" i="1"/>
  <c r="D26" i="1"/>
  <c r="D27" i="1"/>
  <c r="D28" i="1"/>
  <c r="D29" i="1"/>
  <c r="D30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<sst xmlns="http://schemas.openxmlformats.org/spreadsheetml/2006/main" count="10" uniqueCount="5">
  <si>
    <t>V_CE</t>
  </si>
  <si>
    <t>補助線</t>
  </si>
  <si>
    <t>直流負荷線</t>
  </si>
  <si>
    <t>交流負荷線(算出値)</t>
  </si>
  <si>
    <t>交流負荷線(測定値)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</si>
</sst>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R_L = 3.0k</a:t>
            </a:r>
            <a:r>
              <a:rPr lang="el-GR"/>
              <a:t>Ω</a:t>
            </a:r>
            <a:r>
              <a:rPr lang="ja-JP" altLang="en-US"/>
              <a:t>のときの負荷線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0.11280555555555556"/>
          <c:y val="0.20099555263925342"/>
          <c:w val="0.78286111111111123"/>
          <c:h val="0.61662000583260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直流負荷線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Sheet1!$A$18:$A$30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Sheet1!$B$18:$B$30</c:f>
              <c:numCache>
                <c:formatCode>General</c:formatCode>
                <c:ptCount val="13"/>
                <c:pt idx="0">
                  <c:v>2.61</c:v>
                </c:pt>
                <c:pt idx="1">
                  <c:v>2.3926086959999999</c:v>
                </c:pt>
                <c:pt idx="2">
                  <c:v>2.1752173909999999</c:v>
                </c:pt>
                <c:pt idx="3">
                  <c:v>1.9578260869999999</c:v>
                </c:pt>
                <c:pt idx="4">
                  <c:v>1.740434783</c:v>
                </c:pt>
                <c:pt idx="5">
                  <c:v>1.523043478</c:v>
                </c:pt>
                <c:pt idx="6">
                  <c:v>1.305652174</c:v>
                </c:pt>
                <c:pt idx="7">
                  <c:v>1.08826087</c:v>
                </c:pt>
                <c:pt idx="8">
                  <c:v>0.87086956500000001</c:v>
                </c:pt>
                <c:pt idx="9">
                  <c:v>0.65347826099999995</c:v>
                </c:pt>
                <c:pt idx="10">
                  <c:v>0.436086957</c:v>
                </c:pt>
                <c:pt idx="11">
                  <c:v>0.21869565199999999</c:v>
                </c:pt>
                <c:pt idx="12">
                  <c:v>1.3043480000000001E-3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8-7D45-9778-27E9213606FA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交流負荷線(算出値)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Sheet1!$A$18:$A$30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3.85</c:v>
                </c:pt>
                <c:pt idx="1">
                  <c:v>3.24</c:v>
                </c:pt>
                <c:pt idx="2">
                  <c:v>2.63</c:v>
                </c:pt>
                <c:pt idx="3">
                  <c:v>2.02</c:v>
                </c:pt>
                <c:pt idx="4">
                  <c:v>1.4100000000000001</c:v>
                </c:pt>
                <c:pt idx="5">
                  <c:v>0.80000000000000027</c:v>
                </c:pt>
                <c:pt idx="6">
                  <c:v>0.18999999999999995</c:v>
                </c:pt>
                <c:pt idx="7">
                  <c:v>-0.41999999999999948</c:v>
                </c:pt>
                <c:pt idx="8">
                  <c:v>-1.0299999999999998</c:v>
                </c:pt>
                <c:pt idx="9">
                  <c:v>-1.6400000000000001</c:v>
                </c:pt>
                <c:pt idx="10">
                  <c:v>-2.2499999999999996</c:v>
                </c:pt>
                <c:pt idx="11">
                  <c:v>-2.86</c:v>
                </c:pt>
                <c:pt idx="12">
                  <c:v>-3.47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8-7D45-9778-27E9213606FA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補助線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Sheet1!$A$18:$A$30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Sheet1!$D$18:$D$30</c:f>
              <c:numCache>
                <c:formatCode>General</c:formatCode>
                <c:ptCount val="13"/>
                <c:pt idx="0">
                  <c:v>0</c:v>
                </c:pt>
                <c:pt idx="1">
                  <c:v>0.61</c:v>
                </c:pt>
                <c:pt idx="2">
                  <c:v>1.22</c:v>
                </c:pt>
                <c:pt idx="3">
                  <c:v>1.83</c:v>
                </c:pt>
                <c:pt idx="4">
                  <c:v>2.44</c:v>
                </c:pt>
                <c:pt idx="5">
                  <c:v>3.05</c:v>
                </c:pt>
                <c:pt idx="6">
                  <c:v>3.66</c:v>
                </c:pt>
                <c:pt idx="7">
                  <c:v>4.2699999999999996</c:v>
                </c:pt>
                <c:pt idx="8">
                  <c:v>4.88</c:v>
                </c:pt>
                <c:pt idx="9">
                  <c:v>5.49</c:v>
                </c:pt>
                <c:pt idx="10">
                  <c:v>6.1</c:v>
                </c:pt>
                <c:pt idx="11">
                  <c:v>6.71</c:v>
                </c:pt>
                <c:pt idx="12">
                  <c:v>7.32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08-7D45-9778-27E9213606FA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交流負荷線(測定値)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Sheet1!$A$18:$A$30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Sheet1!$E$18:$E$30</c:f>
              <c:numCache>
                <c:formatCode>General</c:formatCode>
                <c:ptCount val="13"/>
                <c:pt idx="0">
                  <c:v>3.4420000000000002</c:v>
                </c:pt>
                <c:pt idx="1">
                  <c:v>2.8320000000000003</c:v>
                </c:pt>
                <c:pt idx="2">
                  <c:v>2.2220000000000004</c:v>
                </c:pt>
                <c:pt idx="3">
                  <c:v>1.6120000000000001</c:v>
                </c:pt>
                <c:pt idx="4">
                  <c:v>1.0020000000000002</c:v>
                </c:pt>
                <c:pt idx="5">
                  <c:v>0.39200000000000035</c:v>
                </c:pt>
                <c:pt idx="6">
                  <c:v>-0.21799999999999997</c:v>
                </c:pt>
                <c:pt idx="7">
                  <c:v>-0.8279999999999994</c:v>
                </c:pt>
                <c:pt idx="8">
                  <c:v>-1.4379999999999997</c:v>
                </c:pt>
                <c:pt idx="9">
                  <c:v>-2.048</c:v>
                </c:pt>
                <c:pt idx="10">
                  <c:v>-2.6579999999999995</c:v>
                </c:pt>
                <c:pt idx="11">
                  <c:v>-3.2679999999999998</c:v>
                </c:pt>
                <c:pt idx="12">
                  <c:v>-3.8780000000000001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08-7D45-9778-27E92136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18608"/>
        <c:axId val="927120816"/>
      </c:scatterChart>
      <c:valAx>
        <c:axId val="927118608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Vce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27120816"/>
        <c:crosses val="autoZero"/>
        <c:crossBetween val="midCat"/>
      </c:valAx>
      <c:valAx>
        <c:axId val="927120816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</a:t>
                </a:r>
                <a:r>
                  <a:rPr lang="en-US" baseline="0"/>
                  <a:t> [mA]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27118608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4444444444444"/>
          <c:y val="0.51343576844561101"/>
          <c:w val="0.31933333333333336"/>
          <c:h val="0.3124117818606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R_L</a:t>
            </a:r>
            <a:r>
              <a:rPr lang="en-US" baseline="0"/>
              <a:t> = 1.5kΩのときの負荷線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0.11280555555555556"/>
          <c:y val="0.17168999708369787"/>
          <c:w val="0.79813888888888906"/>
          <c:h val="0.67370333916593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直流負荷線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2.61</c:v>
                </c:pt>
                <c:pt idx="1">
                  <c:v>2.3926086956521737</c:v>
                </c:pt>
                <c:pt idx="2">
                  <c:v>2.1752173913043475</c:v>
                </c:pt>
                <c:pt idx="3">
                  <c:v>1.9578260869565216</c:v>
                </c:pt>
                <c:pt idx="4">
                  <c:v>1.7404347826086954</c:v>
                </c:pt>
                <c:pt idx="5">
                  <c:v>1.5230434782608693</c:v>
                </c:pt>
                <c:pt idx="6">
                  <c:v>1.3056521739130433</c:v>
                </c:pt>
                <c:pt idx="7">
                  <c:v>1.0882608695652172</c:v>
                </c:pt>
                <c:pt idx="8">
                  <c:v>0.87086956521739101</c:v>
                </c:pt>
                <c:pt idx="9">
                  <c:v>0.65347826086956484</c:v>
                </c:pt>
                <c:pt idx="10">
                  <c:v>0.43608695652173868</c:v>
                </c:pt>
                <c:pt idx="11">
                  <c:v>0.21869565217391251</c:v>
                </c:pt>
                <c:pt idx="12">
                  <c:v>1.3043478260867936E-3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9-7B48-BE3D-26C64871FF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交流負荷線(算出値)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4.24</c:v>
                </c:pt>
                <c:pt idx="1">
                  <c:v>3.29</c:v>
                </c:pt>
                <c:pt idx="2">
                  <c:v>2.3400000000000003</c:v>
                </c:pt>
                <c:pt idx="3">
                  <c:v>1.3900000000000006</c:v>
                </c:pt>
                <c:pt idx="4">
                  <c:v>0.44000000000000039</c:v>
                </c:pt>
                <c:pt idx="5">
                  <c:v>-0.50999999999999979</c:v>
                </c:pt>
                <c:pt idx="6">
                  <c:v>-1.4599999999999991</c:v>
                </c:pt>
                <c:pt idx="7">
                  <c:v>-2.4099999999999993</c:v>
                </c:pt>
                <c:pt idx="8">
                  <c:v>-3.3599999999999994</c:v>
                </c:pt>
                <c:pt idx="9">
                  <c:v>-4.3099999999999987</c:v>
                </c:pt>
                <c:pt idx="10">
                  <c:v>-5.26</c:v>
                </c:pt>
                <c:pt idx="11">
                  <c:v>-6.2099999999999991</c:v>
                </c:pt>
                <c:pt idx="12">
                  <c:v>-7.1599999999999984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C9-7B48-BE3D-26C64871FF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補助線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0.95</c:v>
                </c:pt>
                <c:pt idx="2">
                  <c:v>1.9</c:v>
                </c:pt>
                <c:pt idx="3">
                  <c:v>2.8499999999999996</c:v>
                </c:pt>
                <c:pt idx="4">
                  <c:v>3.8</c:v>
                </c:pt>
                <c:pt idx="5">
                  <c:v>4.75</c:v>
                </c:pt>
                <c:pt idx="6">
                  <c:v>5.6999999999999993</c:v>
                </c:pt>
                <c:pt idx="7">
                  <c:v>6.6499999999999995</c:v>
                </c:pt>
                <c:pt idx="8">
                  <c:v>7.6</c:v>
                </c:pt>
                <c:pt idx="9">
                  <c:v>8.5499999999999989</c:v>
                </c:pt>
                <c:pt idx="10">
                  <c:v>9.5</c:v>
                </c:pt>
                <c:pt idx="11">
                  <c:v>10.45</c:v>
                </c:pt>
                <c:pt idx="12">
                  <c:v>11.399999999999999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C9-7B48-BE3D-26C64871FFF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交流負荷線(測定値)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4.1900000000000004</c:v>
                </c:pt>
                <c:pt idx="1">
                  <c:v>3.24</c:v>
                </c:pt>
                <c:pt idx="2">
                  <c:v>2.2900000000000005</c:v>
                </c:pt>
                <c:pt idx="3">
                  <c:v>1.3400000000000007</c:v>
                </c:pt>
                <c:pt idx="4">
                  <c:v>0.39000000000000057</c:v>
                </c:pt>
                <c:pt idx="5">
                  <c:v>-0.55999999999999961</c:v>
                </c:pt>
                <c:pt idx="6">
                  <c:v>-1.5099999999999989</c:v>
                </c:pt>
                <c:pt idx="7">
                  <c:v>-2.4599999999999991</c:v>
                </c:pt>
                <c:pt idx="8">
                  <c:v>-3.4099999999999993</c:v>
                </c:pt>
                <c:pt idx="9">
                  <c:v>-4.3599999999999985</c:v>
                </c:pt>
                <c:pt idx="10">
                  <c:v>-5.31</c:v>
                </c:pt>
                <c:pt idx="11">
                  <c:v>-6.2599999999999989</c:v>
                </c:pt>
                <c:pt idx="12">
                  <c:v>-7.2099999999999982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C9-7B48-BE3D-26C64871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56944"/>
        <c:axId val="923201824"/>
      </c:scatterChart>
      <c:valAx>
        <c:axId val="9236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Vce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23201824"/>
        <c:crosses val="autoZero"/>
        <c:crossBetween val="midCat"/>
      </c:valAx>
      <c:valAx>
        <c:axId val="923201824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</a:t>
                </a:r>
                <a:r>
                  <a:rPr lang="en-US" baseline="0"/>
                  <a:t> [mA]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236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38888888888893"/>
          <c:y val="0.48952391367745707"/>
          <c:w val="0.31933333333333336"/>
          <c:h val="0.3124117818606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17</xdr:row>
      <xdr:rowOff>69850</xdr:rowOff>
    </xdr:from>
    <xdr:to>
      <xdr:col>13</xdr:col>
      <xdr:colOff>736600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41924F-AEEB-6841-90D3-86D171004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0</xdr:row>
      <xdr:rowOff>146050</xdr:rowOff>
    </xdr:from>
    <xdr:to>
      <xdr:col>13</xdr:col>
      <xdr:colOff>495300</xdr:colOff>
      <xdr:row>14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D63B8E-2661-7B4B-82BB-0666D0AAF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7827-5D4E-2444-BA0A-70CAD2C3F8A2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F4F8-B78D-7749-AE4B-C651BBDE76C5}">
  <dimension ref="A1:E30"/>
  <sheetViews>
    <sheetView tabSelected="1" workbookViewId="0">
      <selection activeCell="G18" sqref="G18"/>
    </sheetView>
  </sheetViews>
  <sheetFormatPr baseColWidth="10" defaultRowHeight="16" x14ac:dyDescent="0.2"/>
  <cols>
    <col min="3" max="3" width="20" customWidth="1"/>
    <col min="5" max="5" width="18.6640625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">
      <c r="A2">
        <v>0</v>
      </c>
      <c r="B2">
        <f>2.61-(1/4.6) *A2</f>
        <v>2.61</v>
      </c>
      <c r="C2">
        <f>-0.95*A2+4.24</f>
        <v>4.24</v>
      </c>
      <c r="D2">
        <f>0.95*A2</f>
        <v>0</v>
      </c>
      <c r="E2">
        <f>-0.95*A2+4.19</f>
        <v>4.1900000000000004</v>
      </c>
    </row>
    <row r="3" spans="1:5" x14ac:dyDescent="0.2">
      <c r="A3">
        <v>1</v>
      </c>
      <c r="B3">
        <f t="shared" ref="B3:B14" si="0">2.61-(1/4.6) *A3</f>
        <v>2.3926086956521737</v>
      </c>
      <c r="C3">
        <f t="shared" ref="C3:C14" si="1">-0.95*A3+4.24</f>
        <v>3.29</v>
      </c>
      <c r="D3">
        <f t="shared" ref="D3:D14" si="2">0.95*A3</f>
        <v>0.95</v>
      </c>
      <c r="E3">
        <f t="shared" ref="E3:E14" si="3">-0.95*A3+4.19</f>
        <v>3.24</v>
      </c>
    </row>
    <row r="4" spans="1:5" x14ac:dyDescent="0.2">
      <c r="A4">
        <v>2</v>
      </c>
      <c r="B4">
        <f t="shared" si="0"/>
        <v>2.1752173913043475</v>
      </c>
      <c r="C4">
        <f t="shared" si="1"/>
        <v>2.3400000000000003</v>
      </c>
      <c r="D4">
        <f t="shared" si="2"/>
        <v>1.9</v>
      </c>
      <c r="E4">
        <f t="shared" si="3"/>
        <v>2.2900000000000005</v>
      </c>
    </row>
    <row r="5" spans="1:5" x14ac:dyDescent="0.2">
      <c r="A5">
        <v>3</v>
      </c>
      <c r="B5">
        <f t="shared" si="0"/>
        <v>1.9578260869565216</v>
      </c>
      <c r="C5">
        <f t="shared" si="1"/>
        <v>1.3900000000000006</v>
      </c>
      <c r="D5">
        <f t="shared" si="2"/>
        <v>2.8499999999999996</v>
      </c>
      <c r="E5">
        <f t="shared" si="3"/>
        <v>1.3400000000000007</v>
      </c>
    </row>
    <row r="6" spans="1:5" x14ac:dyDescent="0.2">
      <c r="A6">
        <v>4</v>
      </c>
      <c r="B6">
        <f t="shared" si="0"/>
        <v>1.7404347826086954</v>
      </c>
      <c r="C6">
        <f t="shared" si="1"/>
        <v>0.44000000000000039</v>
      </c>
      <c r="D6">
        <f t="shared" si="2"/>
        <v>3.8</v>
      </c>
      <c r="E6">
        <f t="shared" si="3"/>
        <v>0.39000000000000057</v>
      </c>
    </row>
    <row r="7" spans="1:5" x14ac:dyDescent="0.2">
      <c r="A7">
        <v>5</v>
      </c>
      <c r="B7">
        <f t="shared" si="0"/>
        <v>1.5230434782608693</v>
      </c>
      <c r="C7">
        <f t="shared" si="1"/>
        <v>-0.50999999999999979</v>
      </c>
      <c r="D7">
        <f t="shared" si="2"/>
        <v>4.75</v>
      </c>
      <c r="E7">
        <f t="shared" si="3"/>
        <v>-0.55999999999999961</v>
      </c>
    </row>
    <row r="8" spans="1:5" x14ac:dyDescent="0.2">
      <c r="A8">
        <v>6</v>
      </c>
      <c r="B8">
        <f t="shared" si="0"/>
        <v>1.3056521739130433</v>
      </c>
      <c r="C8">
        <f t="shared" si="1"/>
        <v>-1.4599999999999991</v>
      </c>
      <c r="D8">
        <f t="shared" si="2"/>
        <v>5.6999999999999993</v>
      </c>
      <c r="E8">
        <f t="shared" si="3"/>
        <v>-1.5099999999999989</v>
      </c>
    </row>
    <row r="9" spans="1:5" x14ac:dyDescent="0.2">
      <c r="A9">
        <v>7</v>
      </c>
      <c r="B9">
        <f t="shared" si="0"/>
        <v>1.0882608695652172</v>
      </c>
      <c r="C9">
        <f t="shared" si="1"/>
        <v>-2.4099999999999993</v>
      </c>
      <c r="D9">
        <f t="shared" si="2"/>
        <v>6.6499999999999995</v>
      </c>
      <c r="E9">
        <f t="shared" si="3"/>
        <v>-2.4599999999999991</v>
      </c>
    </row>
    <row r="10" spans="1:5" x14ac:dyDescent="0.2">
      <c r="A10">
        <v>8</v>
      </c>
      <c r="B10">
        <f t="shared" si="0"/>
        <v>0.87086956521739101</v>
      </c>
      <c r="C10">
        <f t="shared" si="1"/>
        <v>-3.3599999999999994</v>
      </c>
      <c r="D10">
        <f t="shared" si="2"/>
        <v>7.6</v>
      </c>
      <c r="E10">
        <f t="shared" si="3"/>
        <v>-3.4099999999999993</v>
      </c>
    </row>
    <row r="11" spans="1:5" x14ac:dyDescent="0.2">
      <c r="A11">
        <v>9</v>
      </c>
      <c r="B11">
        <f t="shared" si="0"/>
        <v>0.65347826086956484</v>
      </c>
      <c r="C11">
        <f t="shared" si="1"/>
        <v>-4.3099999999999987</v>
      </c>
      <c r="D11">
        <f t="shared" si="2"/>
        <v>8.5499999999999989</v>
      </c>
      <c r="E11">
        <f t="shared" si="3"/>
        <v>-4.3599999999999985</v>
      </c>
    </row>
    <row r="12" spans="1:5" x14ac:dyDescent="0.2">
      <c r="A12">
        <v>10</v>
      </c>
      <c r="B12">
        <f t="shared" si="0"/>
        <v>0.43608695652173868</v>
      </c>
      <c r="C12">
        <f t="shared" si="1"/>
        <v>-5.26</v>
      </c>
      <c r="D12">
        <f t="shared" si="2"/>
        <v>9.5</v>
      </c>
      <c r="E12">
        <f t="shared" si="3"/>
        <v>-5.31</v>
      </c>
    </row>
    <row r="13" spans="1:5" x14ac:dyDescent="0.2">
      <c r="A13">
        <v>11</v>
      </c>
      <c r="B13">
        <f t="shared" si="0"/>
        <v>0.21869565217391251</v>
      </c>
      <c r="C13">
        <f t="shared" si="1"/>
        <v>-6.2099999999999991</v>
      </c>
      <c r="D13">
        <f t="shared" si="2"/>
        <v>10.45</v>
      </c>
      <c r="E13">
        <f t="shared" si="3"/>
        <v>-6.2599999999999989</v>
      </c>
    </row>
    <row r="14" spans="1:5" x14ac:dyDescent="0.2">
      <c r="A14">
        <v>12</v>
      </c>
      <c r="B14">
        <f t="shared" si="0"/>
        <v>1.3043478260867936E-3</v>
      </c>
      <c r="C14">
        <f t="shared" si="1"/>
        <v>-7.1599999999999984</v>
      </c>
      <c r="D14">
        <f t="shared" si="2"/>
        <v>11.399999999999999</v>
      </c>
      <c r="E14">
        <f t="shared" si="3"/>
        <v>-7.2099999999999982</v>
      </c>
    </row>
    <row r="17" spans="1:5" x14ac:dyDescent="0.2">
      <c r="A17" t="s">
        <v>0</v>
      </c>
      <c r="B17" t="s">
        <v>2</v>
      </c>
      <c r="C17" t="s">
        <v>3</v>
      </c>
      <c r="D17" t="s">
        <v>1</v>
      </c>
      <c r="E17" t="s">
        <v>4</v>
      </c>
    </row>
    <row r="18" spans="1:5" x14ac:dyDescent="0.2">
      <c r="A18">
        <v>0</v>
      </c>
      <c r="B18">
        <v>2.61</v>
      </c>
      <c r="C18">
        <f>-0.61*A18+3.85</f>
        <v>3.85</v>
      </c>
      <c r="D18">
        <f>A18*0.61</f>
        <v>0</v>
      </c>
      <c r="E18">
        <f>-0.61*A18+3.442</f>
        <v>3.4420000000000002</v>
      </c>
    </row>
    <row r="19" spans="1:5" x14ac:dyDescent="0.2">
      <c r="A19">
        <v>1</v>
      </c>
      <c r="B19">
        <v>2.3926086959999999</v>
      </c>
      <c r="C19">
        <f t="shared" ref="C19:C30" si="4">-0.61*A19+3.85</f>
        <v>3.24</v>
      </c>
      <c r="D19">
        <f t="shared" ref="D19:D30" si="5">A19*0.61</f>
        <v>0.61</v>
      </c>
      <c r="E19">
        <f t="shared" ref="E19:E30" si="6">-0.61*A19+3.442</f>
        <v>2.8320000000000003</v>
      </c>
    </row>
    <row r="20" spans="1:5" x14ac:dyDescent="0.2">
      <c r="A20">
        <v>2</v>
      </c>
      <c r="B20">
        <v>2.1752173909999999</v>
      </c>
      <c r="C20">
        <f t="shared" si="4"/>
        <v>2.63</v>
      </c>
      <c r="D20">
        <f t="shared" si="5"/>
        <v>1.22</v>
      </c>
      <c r="E20">
        <f t="shared" si="6"/>
        <v>2.2220000000000004</v>
      </c>
    </row>
    <row r="21" spans="1:5" x14ac:dyDescent="0.2">
      <c r="A21">
        <v>3</v>
      </c>
      <c r="B21">
        <v>1.9578260869999999</v>
      </c>
      <c r="C21">
        <f t="shared" si="4"/>
        <v>2.02</v>
      </c>
      <c r="D21">
        <f t="shared" si="5"/>
        <v>1.83</v>
      </c>
      <c r="E21">
        <f t="shared" si="6"/>
        <v>1.6120000000000001</v>
      </c>
    </row>
    <row r="22" spans="1:5" x14ac:dyDescent="0.2">
      <c r="A22">
        <v>4</v>
      </c>
      <c r="B22">
        <v>1.740434783</v>
      </c>
      <c r="C22">
        <f t="shared" si="4"/>
        <v>1.4100000000000001</v>
      </c>
      <c r="D22">
        <f t="shared" si="5"/>
        <v>2.44</v>
      </c>
      <c r="E22">
        <f t="shared" si="6"/>
        <v>1.0020000000000002</v>
      </c>
    </row>
    <row r="23" spans="1:5" x14ac:dyDescent="0.2">
      <c r="A23">
        <v>5</v>
      </c>
      <c r="B23">
        <v>1.523043478</v>
      </c>
      <c r="C23">
        <f t="shared" si="4"/>
        <v>0.80000000000000027</v>
      </c>
      <c r="D23">
        <f t="shared" si="5"/>
        <v>3.05</v>
      </c>
      <c r="E23">
        <f t="shared" si="6"/>
        <v>0.39200000000000035</v>
      </c>
    </row>
    <row r="24" spans="1:5" x14ac:dyDescent="0.2">
      <c r="A24">
        <v>6</v>
      </c>
      <c r="B24">
        <v>1.305652174</v>
      </c>
      <c r="C24">
        <f t="shared" si="4"/>
        <v>0.18999999999999995</v>
      </c>
      <c r="D24">
        <f t="shared" si="5"/>
        <v>3.66</v>
      </c>
      <c r="E24">
        <f t="shared" si="6"/>
        <v>-0.21799999999999997</v>
      </c>
    </row>
    <row r="25" spans="1:5" x14ac:dyDescent="0.2">
      <c r="A25">
        <v>7</v>
      </c>
      <c r="B25">
        <v>1.08826087</v>
      </c>
      <c r="C25">
        <f t="shared" si="4"/>
        <v>-0.41999999999999948</v>
      </c>
      <c r="D25">
        <f t="shared" si="5"/>
        <v>4.2699999999999996</v>
      </c>
      <c r="E25">
        <f t="shared" si="6"/>
        <v>-0.8279999999999994</v>
      </c>
    </row>
    <row r="26" spans="1:5" x14ac:dyDescent="0.2">
      <c r="A26">
        <v>8</v>
      </c>
      <c r="B26">
        <v>0.87086956500000001</v>
      </c>
      <c r="C26">
        <f t="shared" si="4"/>
        <v>-1.0299999999999998</v>
      </c>
      <c r="D26">
        <f t="shared" si="5"/>
        <v>4.88</v>
      </c>
      <c r="E26">
        <f t="shared" si="6"/>
        <v>-1.4379999999999997</v>
      </c>
    </row>
    <row r="27" spans="1:5" x14ac:dyDescent="0.2">
      <c r="A27">
        <v>9</v>
      </c>
      <c r="B27">
        <v>0.65347826099999995</v>
      </c>
      <c r="C27">
        <f t="shared" si="4"/>
        <v>-1.6400000000000001</v>
      </c>
      <c r="D27">
        <f t="shared" si="5"/>
        <v>5.49</v>
      </c>
      <c r="E27">
        <f t="shared" si="6"/>
        <v>-2.048</v>
      </c>
    </row>
    <row r="28" spans="1:5" x14ac:dyDescent="0.2">
      <c r="A28">
        <v>10</v>
      </c>
      <c r="B28">
        <v>0.436086957</v>
      </c>
      <c r="C28">
        <f t="shared" si="4"/>
        <v>-2.2499999999999996</v>
      </c>
      <c r="D28">
        <f t="shared" si="5"/>
        <v>6.1</v>
      </c>
      <c r="E28">
        <f t="shared" si="6"/>
        <v>-2.6579999999999995</v>
      </c>
    </row>
    <row r="29" spans="1:5" x14ac:dyDescent="0.2">
      <c r="A29">
        <v>11</v>
      </c>
      <c r="B29">
        <v>0.21869565199999999</v>
      </c>
      <c r="C29">
        <f t="shared" si="4"/>
        <v>-2.86</v>
      </c>
      <c r="D29">
        <f t="shared" si="5"/>
        <v>6.71</v>
      </c>
      <c r="E29">
        <f t="shared" si="6"/>
        <v>-3.2679999999999998</v>
      </c>
    </row>
    <row r="30" spans="1:5" x14ac:dyDescent="0.2">
      <c r="A30">
        <v>12</v>
      </c>
      <c r="B30">
        <v>1.3043480000000001E-3</v>
      </c>
      <c r="C30">
        <f t="shared" si="4"/>
        <v>-3.47</v>
      </c>
      <c r="D30">
        <f t="shared" si="5"/>
        <v>7.32</v>
      </c>
      <c r="E30">
        <f t="shared" si="6"/>
        <v>-3.8780000000000001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2021-07-03T08:24:27Z</dcterms:created>
  <dcterms:modified xsi:type="dcterms:W3CDTF">2021-07-05T07:35:49Z</dcterms:modified>
</cp:coreProperties>
</file>