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olu\Documents\Software\GitHub\FinEngColumbia\"/>
    </mc:Choice>
  </mc:AlternateContent>
  <bookViews>
    <workbookView xWindow="0" yWindow="0" windowWidth="20490" windowHeight="7755"/>
  </bookViews>
  <sheets>
    <sheet name="Calibration" sheetId="5" r:id="rId1"/>
    <sheet name="Sheet2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">#REF!</definedName>
  </definedName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C8" i="5" s="1"/>
  <c r="D7" i="5"/>
  <c r="E7" i="5"/>
  <c r="E8" i="5"/>
  <c r="E9" i="5"/>
  <c r="E10" i="5"/>
  <c r="E11" i="5"/>
  <c r="E12" i="5"/>
  <c r="E13" i="5"/>
  <c r="E14" i="5"/>
  <c r="E15" i="5"/>
  <c r="E16" i="5"/>
  <c r="AB7" i="5" l="1"/>
  <c r="D9" i="5"/>
  <c r="C9" i="5"/>
  <c r="AH7" i="5"/>
  <c r="D8" i="5"/>
  <c r="AH8" i="5" s="1"/>
  <c r="J7" i="5"/>
  <c r="V7" i="5"/>
  <c r="P7" i="5"/>
  <c r="V8" i="5" l="1"/>
  <c r="J8" i="5"/>
  <c r="J18" i="5" s="1"/>
  <c r="J20" i="5" s="1"/>
  <c r="AB8" i="5"/>
  <c r="P8" i="5"/>
  <c r="AB9" i="5"/>
  <c r="C10" i="5"/>
  <c r="AH9" i="5"/>
  <c r="V9" i="5"/>
  <c r="P9" i="5"/>
  <c r="D10" i="5"/>
  <c r="V10" i="5" l="1"/>
  <c r="AH10" i="5"/>
  <c r="AB10" i="5"/>
  <c r="C11" i="5"/>
  <c r="D11" i="5"/>
  <c r="P10" i="5"/>
  <c r="P18" i="5" s="1"/>
  <c r="P20" i="5" s="1"/>
  <c r="AH11" i="5" l="1"/>
  <c r="AB11" i="5"/>
  <c r="V11" i="5"/>
  <c r="C12" i="5"/>
  <c r="D12" i="5"/>
  <c r="C13" i="5" l="1"/>
  <c r="D13" i="5"/>
  <c r="AB12" i="5"/>
  <c r="V12" i="5"/>
  <c r="V18" i="5" s="1"/>
  <c r="V20" i="5" s="1"/>
  <c r="AH12" i="5"/>
  <c r="AH13" i="5" l="1"/>
  <c r="D14" i="5"/>
  <c r="AB13" i="5"/>
  <c r="C14" i="5"/>
  <c r="AB14" i="5" l="1"/>
  <c r="AB18" i="5" s="1"/>
  <c r="AB20" i="5" s="1"/>
  <c r="AH14" i="5"/>
  <c r="D15" i="5"/>
  <c r="C15" i="5"/>
  <c r="C16" i="5" l="1"/>
  <c r="AH15" i="5"/>
  <c r="D16" i="5"/>
  <c r="AH16" i="5" l="1"/>
  <c r="AH18" i="5" s="1"/>
  <c r="AH20" i="5" s="1"/>
  <c r="J21" i="5" s="1"/>
</calcChain>
</file>

<file path=xl/sharedStrings.xml><?xml version="1.0" encoding="utf-8"?>
<sst xmlns="http://schemas.openxmlformats.org/spreadsheetml/2006/main" count="50" uniqueCount="19">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</sst>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tabSelected="1" topLeftCell="Q11" workbookViewId="0">
      <selection activeCell="T32" sqref="T32"/>
    </sheetView>
  </sheetViews>
  <sheetFormatPr defaultColWidth="8.85546875" defaultRowHeight="15" x14ac:dyDescent="0.25"/>
  <cols>
    <col min="1" max="1" width="12" style="7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8.85546875" style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4"/>
      <c r="E2" s="6" t="s">
        <v>0</v>
      </c>
      <c r="F2" s="1">
        <v>0.05</v>
      </c>
    </row>
    <row r="3" spans="1:36" s="2" customFormat="1" ht="60" x14ac:dyDescent="0.25">
      <c r="A3" s="8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5">
      <c r="A4" s="9" t="s">
        <v>5</v>
      </c>
      <c r="B4" s="4" t="s">
        <v>6</v>
      </c>
      <c r="C4" s="4" t="s">
        <v>7</v>
      </c>
      <c r="D4" s="4" t="s">
        <v>8</v>
      </c>
      <c r="E4" s="6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5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5">
      <c r="A6" s="7">
        <v>1.7646484051644151E-2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7">
        <v>2.4964829920183829E-2</v>
      </c>
      <c r="B7">
        <v>6</v>
      </c>
      <c r="C7" s="1">
        <f t="shared" ref="C7:C16" si="0">C6*(1-A6)</f>
        <v>0.98235351594835585</v>
      </c>
      <c r="D7" s="1">
        <f t="shared" ref="D7:D16" si="1">C6*A6</f>
        <v>1.7646484051644151E-2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4.964129190495826</v>
      </c>
      <c r="N7">
        <v>2</v>
      </c>
      <c r="O7">
        <v>25</v>
      </c>
      <c r="P7" s="1">
        <f>$E7*(N7*$C7+O7*$D7)</f>
        <v>2.3471893982320151</v>
      </c>
      <c r="T7">
        <v>5</v>
      </c>
      <c r="U7">
        <v>50</v>
      </c>
      <c r="V7" s="1">
        <f t="shared" ref="V7:V12" si="3">$E7*(T7*$C7+U7*$D7)</f>
        <v>5.652772470559988</v>
      </c>
      <c r="Z7">
        <v>5</v>
      </c>
      <c r="AA7">
        <v>10</v>
      </c>
      <c r="AB7" s="1">
        <f t="shared" ref="AB7:AB14" si="4">$E7*(Z7*$C7+AA7*$D7)</f>
        <v>4.964129190495826</v>
      </c>
      <c r="AF7">
        <v>10</v>
      </c>
      <c r="AG7">
        <v>20</v>
      </c>
      <c r="AH7" s="1">
        <f t="shared" ref="AH7:AH16" si="5">$E7*(AF7*$C7+AG7*$D7)</f>
        <v>9.928258380991652</v>
      </c>
    </row>
    <row r="8" spans="1:36" x14ac:dyDescent="0.25">
      <c r="A8" s="7">
        <v>2.4991526205603725E-2</v>
      </c>
      <c r="B8">
        <v>12</v>
      </c>
      <c r="C8" s="1">
        <f t="shared" si="0"/>
        <v>0.95782922750121058</v>
      </c>
      <c r="D8" s="1">
        <f t="shared" si="1"/>
        <v>2.4524288447145298E-2</v>
      </c>
      <c r="E8" s="1">
        <f t="shared" si="2"/>
        <v>0.95181439619274244</v>
      </c>
      <c r="H8">
        <v>105</v>
      </c>
      <c r="I8">
        <v>10</v>
      </c>
      <c r="J8" s="1">
        <f>$E8*(H8*$C8+I8*$D8)</f>
        <v>95.959368730135452</v>
      </c>
      <c r="N8">
        <v>2</v>
      </c>
      <c r="O8">
        <v>25</v>
      </c>
      <c r="P8" s="1">
        <f>$E8*(N8*$C8+O8*$D8)</f>
        <v>2.4069155656690575</v>
      </c>
      <c r="T8">
        <v>5</v>
      </c>
      <c r="U8">
        <v>50</v>
      </c>
      <c r="V8" s="1">
        <f t="shared" si="3"/>
        <v>5.725506779167941</v>
      </c>
      <c r="Z8">
        <v>5</v>
      </c>
      <c r="AA8">
        <v>10</v>
      </c>
      <c r="AB8" s="1">
        <f t="shared" si="4"/>
        <v>4.791803947152891</v>
      </c>
      <c r="AF8">
        <v>10</v>
      </c>
      <c r="AG8">
        <v>20</v>
      </c>
      <c r="AH8" s="1">
        <f t="shared" si="5"/>
        <v>9.5836078943057821</v>
      </c>
    </row>
    <row r="9" spans="1:36" x14ac:dyDescent="0.25">
      <c r="A9" s="7">
        <v>2.7430204555949866E-2</v>
      </c>
      <c r="B9">
        <v>18</v>
      </c>
      <c r="C9" s="1">
        <f t="shared" si="0"/>
        <v>0.93389161326162085</v>
      </c>
      <c r="D9" s="1">
        <f t="shared" si="1"/>
        <v>2.3937614239589677E-2</v>
      </c>
      <c r="E9" s="1">
        <f t="shared" si="2"/>
        <v>0.92859941091974885</v>
      </c>
      <c r="N9">
        <v>2</v>
      </c>
      <c r="O9">
        <v>25</v>
      </c>
      <c r="P9" s="1">
        <f>$E9*(N9*$C9+O9*$D9)</f>
        <v>2.2901337659179495</v>
      </c>
      <c r="T9">
        <v>5</v>
      </c>
      <c r="U9">
        <v>50</v>
      </c>
      <c r="V9" s="1">
        <f t="shared" si="3"/>
        <v>5.4474787337735338</v>
      </c>
      <c r="Z9">
        <v>5</v>
      </c>
      <c r="AA9">
        <v>10</v>
      </c>
      <c r="AB9" s="1">
        <f t="shared" si="4"/>
        <v>4.5583405545052473</v>
      </c>
      <c r="AF9">
        <v>10</v>
      </c>
      <c r="AG9">
        <v>20</v>
      </c>
      <c r="AH9" s="1">
        <f t="shared" si="5"/>
        <v>9.1166811090104947</v>
      </c>
    </row>
    <row r="10" spans="1:36" x14ac:dyDescent="0.25">
      <c r="A10" s="7">
        <v>2.783583605029908E-2</v>
      </c>
      <c r="B10">
        <v>24</v>
      </c>
      <c r="C10" s="1">
        <f t="shared" si="0"/>
        <v>0.90827477527676848</v>
      </c>
      <c r="D10" s="1">
        <f t="shared" si="1"/>
        <v>2.5616837984852283E-2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84.511105840621468</v>
      </c>
      <c r="T10">
        <v>5</v>
      </c>
      <c r="U10">
        <v>50</v>
      </c>
      <c r="V10" s="1">
        <f t="shared" si="3"/>
        <v>5.2746401360920938</v>
      </c>
      <c r="Z10">
        <v>5</v>
      </c>
      <c r="AA10">
        <v>10</v>
      </c>
      <c r="AB10" s="1">
        <f t="shared" si="4"/>
        <v>4.3463365004877828</v>
      </c>
      <c r="AF10">
        <v>10</v>
      </c>
      <c r="AG10">
        <v>20</v>
      </c>
      <c r="AH10" s="1">
        <f t="shared" si="5"/>
        <v>8.6926730009755655</v>
      </c>
    </row>
    <row r="11" spans="1:36" x14ac:dyDescent="0.25">
      <c r="A11" s="7">
        <v>3.4947696275551381E-2</v>
      </c>
      <c r="B11">
        <v>30</v>
      </c>
      <c r="C11" s="1">
        <f t="shared" si="0"/>
        <v>0.88299218754354214</v>
      </c>
      <c r="D11" s="1">
        <f t="shared" si="1"/>
        <v>2.5282587733226367E-2</v>
      </c>
      <c r="E11" s="1">
        <f t="shared" si="2"/>
        <v>0.88385428760951712</v>
      </c>
      <c r="T11">
        <v>5</v>
      </c>
      <c r="U11">
        <v>50</v>
      </c>
      <c r="V11" s="1">
        <f t="shared" si="3"/>
        <v>5.0194883329241282</v>
      </c>
      <c r="Z11">
        <v>5</v>
      </c>
      <c r="AA11">
        <v>10</v>
      </c>
      <c r="AB11" s="1">
        <f t="shared" si="4"/>
        <v>4.125643390129091</v>
      </c>
      <c r="AF11">
        <v>10</v>
      </c>
      <c r="AG11">
        <v>20</v>
      </c>
      <c r="AH11" s="1">
        <f t="shared" si="5"/>
        <v>8.251286780258182</v>
      </c>
    </row>
    <row r="12" spans="1:36" x14ac:dyDescent="0.25">
      <c r="A12" s="7">
        <v>3.4947696275551408E-2</v>
      </c>
      <c r="B12">
        <v>36</v>
      </c>
      <c r="C12" s="1">
        <f t="shared" si="0"/>
        <v>0.85213364475958575</v>
      </c>
      <c r="D12" s="1">
        <f t="shared" si="1"/>
        <v>3.0858542783956413E-2</v>
      </c>
      <c r="E12" s="1">
        <f t="shared" si="2"/>
        <v>0.86229686596050459</v>
      </c>
      <c r="T12">
        <v>105</v>
      </c>
      <c r="U12">
        <v>50</v>
      </c>
      <c r="V12" s="1">
        <f t="shared" si="3"/>
        <v>78.483639218383416</v>
      </c>
      <c r="Z12">
        <v>5</v>
      </c>
      <c r="AA12">
        <v>10</v>
      </c>
      <c r="AB12" s="1">
        <f t="shared" si="4"/>
        <v>3.9400531035856008</v>
      </c>
      <c r="AF12">
        <v>10</v>
      </c>
      <c r="AG12">
        <v>20</v>
      </c>
      <c r="AH12" s="1">
        <f t="shared" si="5"/>
        <v>7.8801062071712016</v>
      </c>
    </row>
    <row r="13" spans="1:36" x14ac:dyDescent="0.25">
      <c r="A13" s="7">
        <v>3.7458527577703252E-2</v>
      </c>
      <c r="B13">
        <v>42</v>
      </c>
      <c r="C13" s="1">
        <f t="shared" si="0"/>
        <v>0.82235353695634916</v>
      </c>
      <c r="D13" s="1">
        <f t="shared" si="1"/>
        <v>2.9780107803236623E-2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3.7096169018653153</v>
      </c>
      <c r="AF13">
        <v>10</v>
      </c>
      <c r="AG13">
        <v>20</v>
      </c>
      <c r="AH13" s="1">
        <f t="shared" si="5"/>
        <v>7.4192338037306307</v>
      </c>
    </row>
    <row r="14" spans="1:36" x14ac:dyDescent="0.25">
      <c r="A14" s="7">
        <v>4.0612135757840791E-2</v>
      </c>
      <c r="B14">
        <v>48</v>
      </c>
      <c r="C14" s="1">
        <f t="shared" si="0"/>
        <v>0.79154938431364796</v>
      </c>
      <c r="D14" s="1">
        <f t="shared" si="1"/>
        <v>3.0804152642701216E-2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68.46727552097029</v>
      </c>
      <c r="AF14">
        <v>10</v>
      </c>
      <c r="AG14">
        <v>20</v>
      </c>
      <c r="AH14" s="1">
        <f t="shared" si="5"/>
        <v>7.0022624810124094</v>
      </c>
    </row>
    <row r="15" spans="1:36" x14ac:dyDescent="0.25">
      <c r="A15" s="7">
        <v>4.2105608027395103E-2</v>
      </c>
      <c r="B15">
        <v>54</v>
      </c>
      <c r="C15" s="1">
        <f t="shared" si="0"/>
        <v>0.7594028732588668</v>
      </c>
      <c r="D15" s="1">
        <f t="shared" si="1"/>
        <v>3.2146511054781161E-2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6.59556664894105</v>
      </c>
    </row>
    <row r="16" spans="1:36" x14ac:dyDescent="0.25">
      <c r="A16" s="7">
        <v>4.2115562055929645E-2</v>
      </c>
      <c r="B16">
        <v>60</v>
      </c>
      <c r="C16" s="1">
        <f t="shared" si="0"/>
        <v>0.72742775354255129</v>
      </c>
      <c r="D16" s="1">
        <f t="shared" si="1"/>
        <v>3.1975119716315448E-2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63.008772076568981</v>
      </c>
    </row>
    <row r="17" spans="9:34" x14ac:dyDescent="0.25">
      <c r="V17" s="1"/>
      <c r="AB17" s="1"/>
    </row>
    <row r="18" spans="9:34" x14ac:dyDescent="0.25">
      <c r="I18" s="5" t="s">
        <v>16</v>
      </c>
      <c r="J18" s="1">
        <f>SUM(J7:J16)</f>
        <v>100.92349792063128</v>
      </c>
      <c r="O18" s="5" t="s">
        <v>16</v>
      </c>
      <c r="P18" s="1">
        <f>SUM(P7:P16)</f>
        <v>91.555344570440496</v>
      </c>
      <c r="U18" s="5" t="s">
        <v>16</v>
      </c>
      <c r="V18" s="1">
        <f>SUM(V7:V16)</f>
        <v>105.60352567090109</v>
      </c>
      <c r="AA18" s="5" t="s">
        <v>16</v>
      </c>
      <c r="AB18" s="1">
        <f>SUM(AB7:AB16)</f>
        <v>98.903199109192045</v>
      </c>
      <c r="AG18" s="5" t="s">
        <v>16</v>
      </c>
      <c r="AH18" s="1">
        <f>SUM(AH7:AH16)</f>
        <v>137.47844838296595</v>
      </c>
    </row>
    <row r="19" spans="9:34" x14ac:dyDescent="0.25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5">
      <c r="I20" s="5" t="s">
        <v>14</v>
      </c>
      <c r="J20" s="1">
        <f>(J18-J19)^2</f>
        <v>7.4270324817650327E-18</v>
      </c>
      <c r="O20" s="5" t="s">
        <v>14</v>
      </c>
      <c r="P20" s="1">
        <f>(P18-P19)^2</f>
        <v>2.7811306418261185E-18</v>
      </c>
      <c r="U20" s="5" t="s">
        <v>14</v>
      </c>
      <c r="V20" s="1">
        <f>(V18-V19)^2</f>
        <v>7.6625553007202297E-19</v>
      </c>
      <c r="AA20" s="5" t="s">
        <v>14</v>
      </c>
      <c r="AB20" s="1">
        <f>(AB18-AB19)^2</f>
        <v>1.7328784548711658E-19</v>
      </c>
      <c r="AG20" s="5" t="s">
        <v>14</v>
      </c>
      <c r="AH20" s="1">
        <f>(AH18-AH19)^2</f>
        <v>3.4593957260419111E-18</v>
      </c>
    </row>
    <row r="21" spans="9:34" x14ac:dyDescent="0.25">
      <c r="I21" s="5" t="s">
        <v>13</v>
      </c>
      <c r="J21" s="10">
        <f>J20+P20+V20+AB20+AH20</f>
        <v>1.4607102225192202E-17</v>
      </c>
    </row>
    <row r="23" spans="9:34" x14ac:dyDescent="0.25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Calibration</vt:lpstr>
      <vt:lpstr>Sheet2</vt:lpstr>
      <vt:lpstr>Sheet3</vt:lpstr>
      <vt:lpstr>Calibration!h</vt:lpstr>
      <vt:lpstr>Calibration!rf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Molu Shi</cp:lastModifiedBy>
  <dcterms:created xsi:type="dcterms:W3CDTF">2013-03-29T21:40:54Z</dcterms:created>
  <dcterms:modified xsi:type="dcterms:W3CDTF">2015-10-13T19:35:13Z</dcterms:modified>
</cp:coreProperties>
</file>