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F73150-9B2B-4205-AF9A-62BB9CB0AFD4}" xr6:coauthVersionLast="47" xr6:coauthVersionMax="47" xr10:uidLastSave="{00000000-0000-0000-0000-000000000000}"/>
  <bookViews>
    <workbookView xWindow="-120" yWindow="-120" windowWidth="20730" windowHeight="11160" tabRatio="778" activeTab="2" xr2:uid="{00000000-000D-0000-FFFF-FFFF00000000}"/>
  </bookViews>
  <sheets>
    <sheet name="Check List" sheetId="1" r:id="rId1"/>
    <sheet name="Acceptance Sheet" sheetId="2" r:id="rId2"/>
    <sheet name="Test Survey" sheetId="3" r:id="rId3"/>
    <sheet name="Test Case" sheetId="4" r:id="rId4"/>
  </sheets>
  <externalReferences>
    <externalReference r:id="rId5"/>
  </externalReferences>
  <definedNames>
    <definedName name="Browser_list">'[1]Testing Plan'!$B$11:$B$20</definedName>
    <definedName name="Environment_OS">'[1]Testing Plan'!$B$2:$B$10</definedName>
    <definedName name="Project_URL">'[1]Testing Plan'!$K$2:$K$22</definedName>
    <definedName name="Test_coverage">[1]Description!$B$10:$B$12</definedName>
    <definedName name="Test_status">[1]Description!$A$78:$A$82</definedName>
    <definedName name="Test_Team">'[1]Testing Plan'!$H$2:$H$22</definedName>
    <definedName name="Test_types">[1]Description!$B$10:$B$18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0" i="3"/>
  <c r="E15" i="3"/>
  <c r="E14" i="3"/>
  <c r="E13" i="3"/>
  <c r="E12" i="3"/>
  <c r="J11" i="2"/>
  <c r="J12" i="2"/>
  <c r="J13" i="2"/>
  <c r="J14" i="2"/>
  <c r="J15" i="2"/>
  <c r="J16" i="2"/>
  <c r="J17" i="2"/>
  <c r="J18" i="2"/>
  <c r="J19" i="2"/>
  <c r="J10" i="2"/>
  <c r="H20" i="2"/>
  <c r="E9" i="3" l="1"/>
  <c r="G11" i="3" s="1"/>
  <c r="G10" i="3" l="1"/>
  <c r="G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a.burtsev</author>
    <author>Matievskaya, Marta</author>
  </authors>
  <commentList>
    <comment ref="D1" authorId="0" shapeId="0" xr:uid="{178642ED-99DC-4892-A661-15254D78FFB2}">
      <text>
        <r>
          <rPr>
            <sz val="9"/>
            <color indexed="8"/>
            <rFont val="Tahoma"/>
            <family val="2"/>
            <charset val="204"/>
          </rPr>
          <t>required</t>
        </r>
      </text>
    </comment>
    <comment ref="D2" authorId="0" shapeId="0" xr:uid="{2F651427-DE25-4D76-AA13-95AF6948BC6F}">
      <text>
        <r>
          <rPr>
            <sz val="9"/>
            <color indexed="8"/>
            <rFont val="Tahoma"/>
            <family val="2"/>
            <charset val="204"/>
          </rPr>
          <t>required</t>
        </r>
      </text>
    </comment>
    <comment ref="D3" authorId="0" shapeId="0" xr:uid="{705EF5F2-A304-4DF9-A561-A640767E1A98}">
      <text>
        <r>
          <rPr>
            <sz val="9"/>
            <color indexed="8"/>
            <rFont val="Tahoma"/>
            <family val="2"/>
            <charset val="204"/>
          </rPr>
          <t>required</t>
        </r>
      </text>
    </comment>
    <comment ref="D4" authorId="1" shapeId="0" xr:uid="{63AAD166-63FD-4E60-A24E-A88C816D338B}">
      <text>
        <r>
          <rPr>
            <sz val="9"/>
            <color indexed="81"/>
            <rFont val="Tahoma"/>
            <family val="2"/>
            <charset val="204"/>
          </rPr>
          <t>required</t>
        </r>
      </text>
    </comment>
    <comment ref="D5" authorId="0" shapeId="0" xr:uid="{ADF69484-677D-4A69-B0EC-787A213D308D}">
      <text>
        <r>
          <rPr>
            <sz val="9"/>
            <color indexed="8"/>
            <rFont val="Tahoma"/>
            <family val="2"/>
            <charset val="204"/>
          </rPr>
          <t>required</t>
        </r>
      </text>
    </comment>
  </commentList>
</comments>
</file>

<file path=xl/sharedStrings.xml><?xml version="1.0" encoding="utf-8"?>
<sst xmlns="http://schemas.openxmlformats.org/spreadsheetml/2006/main" count="360" uniqueCount="165">
  <si>
    <t>Bulid</t>
  </si>
  <si>
    <t>Test Type</t>
  </si>
  <si>
    <t>Tester</t>
  </si>
  <si>
    <t>Project Environment</t>
  </si>
  <si>
    <t>Operating System</t>
  </si>
  <si>
    <t>Gregory Olsen. Photo Studio</t>
  </si>
  <si>
    <t>Browser</t>
  </si>
  <si>
    <t>Regression Test</t>
  </si>
  <si>
    <t>Test Date</t>
  </si>
  <si>
    <t>03.01.2025</t>
  </si>
  <si>
    <t>Md.Shemon Ibna Ashraf</t>
  </si>
  <si>
    <t>https://photostudio.demohoster.com</t>
  </si>
  <si>
    <t>Windows 10</t>
  </si>
  <si>
    <t>Chrome</t>
  </si>
  <si>
    <t>Project Information</t>
  </si>
  <si>
    <t>Project Name</t>
  </si>
  <si>
    <t>Project URL</t>
  </si>
  <si>
    <t>Default browser</t>
  </si>
  <si>
    <t>Test Cases Statistics</t>
  </si>
  <si>
    <t>Module</t>
  </si>
  <si>
    <t>Function</t>
  </si>
  <si>
    <t>Result</t>
  </si>
  <si>
    <t xml:space="preserve">Issue </t>
  </si>
  <si>
    <t>Comment</t>
  </si>
  <si>
    <t>Modal login</t>
  </si>
  <si>
    <t>Home page</t>
  </si>
  <si>
    <t>Portrait</t>
  </si>
  <si>
    <t>Lifestyle</t>
  </si>
  <si>
    <t>Travel</t>
  </si>
  <si>
    <t>Motion</t>
  </si>
  <si>
    <t>Session</t>
  </si>
  <si>
    <t>Connect</t>
  </si>
  <si>
    <t>Bio &amp; Press</t>
  </si>
  <si>
    <t>Clients</t>
  </si>
  <si>
    <t>InstaOlsen</t>
  </si>
  <si>
    <t>AT</t>
  </si>
  <si>
    <t>Withotu login no one cant see photographer works.</t>
  </si>
  <si>
    <t xml:space="preserve">Work </t>
  </si>
  <si>
    <t>PHILANTHROPY</t>
  </si>
  <si>
    <t>There is a title case requirement.</t>
  </si>
  <si>
    <t>Navigation Bar</t>
  </si>
  <si>
    <t>HOME</t>
  </si>
  <si>
    <t>Home Page Header</t>
  </si>
  <si>
    <t>It will take us to Instragram page.</t>
  </si>
  <si>
    <t>The header should be fixed.</t>
  </si>
  <si>
    <t>ok</t>
  </si>
  <si>
    <t>Critical</t>
  </si>
  <si>
    <t>Major</t>
  </si>
  <si>
    <t>Status</t>
  </si>
  <si>
    <t>Quantity</t>
  </si>
  <si>
    <t>Percentage (%)</t>
  </si>
  <si>
    <t>OK</t>
  </si>
  <si>
    <t>Partially tested</t>
  </si>
  <si>
    <t>Enhancement</t>
  </si>
  <si>
    <t>Minor</t>
  </si>
  <si>
    <t>Average</t>
  </si>
  <si>
    <t>Not available</t>
  </si>
  <si>
    <t>Not implemented</t>
  </si>
  <si>
    <t>Not tested</t>
  </si>
  <si>
    <t>Total cases</t>
  </si>
  <si>
    <t xml:space="preserve">Demo Section </t>
  </si>
  <si>
    <t>Preview photos are changing but don't have Gregory signatures.</t>
  </si>
  <si>
    <t>It will be better to have corresponding photos linked to corresponding galleries.</t>
  </si>
  <si>
    <t>Portrait Gallery</t>
  </si>
  <si>
    <t>Preview photo size</t>
  </si>
  <si>
    <t>Every preview photos should have 225px*130px size</t>
  </si>
  <si>
    <t>Lifestyle Gallery.</t>
  </si>
  <si>
    <t>Travel Gallery</t>
  </si>
  <si>
    <t>The page is not creared</t>
  </si>
  <si>
    <t xml:space="preserve">Bio &amp; Press page dose not contain Greg's Photo and Greg's life </t>
  </si>
  <si>
    <t>The requirements page outlines what should be included on this page.</t>
  </si>
  <si>
    <t>Clients page title should be : Clients Gallery</t>
  </si>
  <si>
    <t>Preview Section Clients name</t>
  </si>
  <si>
    <t>Clients name mitchmatch 16 number clients name should be :Yasmine Ghaemi</t>
  </si>
  <si>
    <t>Clients name mitchmatch 13 number clients name should be :Jennifer Harris</t>
  </si>
  <si>
    <t>Lauren Lucia</t>
  </si>
  <si>
    <t>It should take us to : https://www.facebook.com/LaurenLuciaDesigns</t>
  </si>
  <si>
    <t xml:space="preserve">Clients Page </t>
  </si>
  <si>
    <t>Two client missing 1.MAM  and 2. Laser Performance</t>
  </si>
  <si>
    <t>Contact</t>
  </si>
  <si>
    <t xml:space="preserve">Last Name </t>
  </si>
  <si>
    <t>place holder max size = 48</t>
  </si>
  <si>
    <t>After enter in contact page session tab become invisible</t>
  </si>
  <si>
    <t xml:space="preserve">Section tab have three sub menu Book,Book Information,Payment </t>
  </si>
  <si>
    <t>Description</t>
  </si>
  <si>
    <t>Build number</t>
  </si>
  <si>
    <t>Test type</t>
  </si>
  <si>
    <t>Test date</t>
  </si>
  <si>
    <t>My Account</t>
  </si>
  <si>
    <t>Total Test Cases Run</t>
  </si>
  <si>
    <t>Test Cases Passed</t>
  </si>
  <si>
    <t>Test Cases Failed</t>
  </si>
  <si>
    <t>Test Cases Not available</t>
  </si>
  <si>
    <t>Test Cases Not implemented</t>
  </si>
  <si>
    <t>Test Cases Not tested</t>
  </si>
  <si>
    <t>Total Time Spent, h</t>
  </si>
  <si>
    <t>Functionality</t>
  </si>
  <si>
    <t>Actions</t>
  </si>
  <si>
    <t>Expected Result</t>
  </si>
  <si>
    <t>Time Spent, min</t>
  </si>
  <si>
    <t>Page is loaded correctly</t>
  </si>
  <si>
    <t>Passed</t>
  </si>
  <si>
    <t>Validation messages are displayed</t>
  </si>
  <si>
    <t>m.ashraf</t>
  </si>
  <si>
    <t>https://photostudio.demohoster.com/</t>
  </si>
  <si>
    <t>Smoke Test</t>
  </si>
  <si>
    <t>Failed</t>
  </si>
  <si>
    <t>Sub Menu</t>
  </si>
  <si>
    <t>Performance check to Bio &amp; Press</t>
  </si>
  <si>
    <t>Performance check to Clients</t>
  </si>
  <si>
    <t>Performance check to Philanthropy</t>
  </si>
  <si>
    <t>Performance check to Contact</t>
  </si>
  <si>
    <t xml:space="preserve">Page should display massage as requirement </t>
  </si>
  <si>
    <t>Page does not contain requrement message and picture</t>
  </si>
  <si>
    <t>Valid titel are displayed</t>
  </si>
  <si>
    <t>Page should display titel as requrement</t>
  </si>
  <si>
    <t>Page title will be Clients Gallery</t>
  </si>
  <si>
    <t>Link validation test on Devienna Anggraini</t>
  </si>
  <si>
    <t>Page is loaded to http://www.dametals.com/</t>
  </si>
  <si>
    <t>Link validation test on BFYTBODY</t>
  </si>
  <si>
    <t>Page is loaded to https://www.facebook.com/BFYTBODY/</t>
  </si>
  <si>
    <t>Link validation test on Laura Blanc</t>
  </si>
  <si>
    <t>Page is loaded to http://lblanc.com/</t>
  </si>
  <si>
    <t>Link validation test on Gwen Oulman Brennan</t>
  </si>
  <si>
    <t>Page is loaded to http://www.larutanstudio.com/</t>
  </si>
  <si>
    <t>Link validation test on Madeline Cann</t>
  </si>
  <si>
    <t>Page is loaded to https://risd.digication.com/madeline_cann/Welcome/published</t>
  </si>
  <si>
    <t>Link validation test on Kate Cleaves</t>
  </si>
  <si>
    <t>Page is loaded to http://www.katecleaves.com/</t>
  </si>
  <si>
    <t>Link validation test on Caleb Colpitts</t>
  </si>
  <si>
    <t>Page is loaded to http://calebcolpitts.com/</t>
  </si>
  <si>
    <t>Link validation test on Jennaca Davies</t>
  </si>
  <si>
    <t>Page is loaded to http://jennaca.com/</t>
  </si>
  <si>
    <t>Link validation test on Emcor</t>
  </si>
  <si>
    <t>Page is loaded to http://www.emcorgroup.com/</t>
  </si>
  <si>
    <t>Link validation test on Emily Habansky</t>
  </si>
  <si>
    <t>Page is loaded to http://emilyhabansky.blogspot.com/</t>
  </si>
  <si>
    <t>Link validation test on Kong Crossfit</t>
  </si>
  <si>
    <t>Page is loaded to http://kongcrossfit.com/</t>
  </si>
  <si>
    <t>Link validation test on Leblon</t>
  </si>
  <si>
    <t>Page is loaded to http://www.leblon.com/</t>
  </si>
  <si>
    <t>Link validation test on Lilo Studio</t>
  </si>
  <si>
    <t>Page is loaded to http://www.lilostudio.com/</t>
  </si>
  <si>
    <t>Link validation test on Lauren Lucia</t>
  </si>
  <si>
    <t>Page is loaded to https://www.facebook.com/LaurenLuciaDesigns</t>
  </si>
  <si>
    <t>Link validation test on Ema Ishii</t>
  </si>
  <si>
    <t>Page is loaded to http://www.saatchiart.com/ema024</t>
  </si>
  <si>
    <t>Link validation test on Maclaren</t>
  </si>
  <si>
    <t>Page is loaded to http://www.maclarenbaby.com/</t>
  </si>
  <si>
    <t>Link validation test on Marta Mattsson</t>
  </si>
  <si>
    <t>Page is loaded to http://www.martamattsson.com/</t>
  </si>
  <si>
    <t>Limit checking firstname placeholder 48  max</t>
  </si>
  <si>
    <t xml:space="preserve">It will take most 48 character </t>
  </si>
  <si>
    <t>Limit checking lastname placeholder 48  max</t>
  </si>
  <si>
    <t>Limit checking Email placeholder 100  max</t>
  </si>
  <si>
    <t xml:space="preserve">It will take most 100 character </t>
  </si>
  <si>
    <t>Limit checking subject placeholder 48  max</t>
  </si>
  <si>
    <t>Limit checking Message placeholder 2048  max</t>
  </si>
  <si>
    <t xml:space="preserve">It will take most 2048 character </t>
  </si>
  <si>
    <t>1.0</t>
  </si>
  <si>
    <t xml:space="preserve">Testing Photo and clients name with requrement </t>
  </si>
  <si>
    <t>Photo and Clients name should match</t>
  </si>
  <si>
    <t>Jennifer Harris Clients name dosen't match with picture</t>
  </si>
  <si>
    <t>Yasmine Ghaemi Clients name dosen't match with picture</t>
  </si>
  <si>
    <t>This tab should lead user to page with list of all customers. Page title is Clients 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</si>
</sst>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  <charset val="204"/>
    </font>
    <font>
      <sz val="18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b/>
      <sz val="8"/>
      <color theme="1" tint="0.249977111117893"/>
      <name val="Arial"/>
      <family val="2"/>
      <charset val="204"/>
    </font>
    <font>
      <b/>
      <sz val="8"/>
      <color rgb="FF4D5361"/>
      <name val="Arial"/>
      <family val="2"/>
      <charset val="204"/>
    </font>
    <font>
      <b/>
      <sz val="8"/>
      <name val="Arial"/>
      <family val="2"/>
      <charset val="204"/>
    </font>
    <font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6100"/>
      <name val="Arial"/>
      <family val="2"/>
      <charset val="204"/>
    </font>
    <font>
      <sz val="8"/>
      <color rgb="FFD8BFEB"/>
      <name val="Arial"/>
      <family val="2"/>
      <charset val="204"/>
    </font>
    <font>
      <sz val="8"/>
      <color rgb="FFC3DFF9"/>
      <name val="Arial"/>
      <family val="2"/>
      <charset val="204"/>
    </font>
    <font>
      <b/>
      <sz val="9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name val="Arial"/>
      <family val="2"/>
      <charset val="204"/>
    </font>
    <font>
      <sz val="9"/>
      <color indexed="8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8"/>
      <color rgb="FF000000"/>
      <name val="Arial"/>
      <family val="2"/>
      <charset val="204"/>
    </font>
    <font>
      <sz val="8"/>
      <color rgb="FF9C0006"/>
      <name val="Arial"/>
      <family val="2"/>
      <charset val="204"/>
    </font>
    <font>
      <sz val="8"/>
      <color rgb="FF363636"/>
      <name val="Arial"/>
      <family val="2"/>
      <charset val="204"/>
    </font>
    <font>
      <u/>
      <sz val="8"/>
      <color theme="10"/>
      <name val="Arial"/>
      <family val="2"/>
      <charset val="204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CACB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437381"/>
        <bgColor rgb="FF000000"/>
      </patternFill>
    </fill>
    <fill>
      <patternFill patternType="solid">
        <fgColor rgb="FF43738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CACBC"/>
        <bgColor rgb="FF000000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20" applyNumberFormat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1" fillId="17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5" fillId="0" borderId="2" xfId="2" applyFont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5" fillId="0" borderId="14" xfId="2" applyFont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>
      <alignment horizontal="left" vertical="center"/>
    </xf>
    <xf numFmtId="0" fontId="6" fillId="11" borderId="19" xfId="0" applyFont="1" applyFill="1" applyBorder="1" applyAlignment="1">
      <alignment horizontal="center" vertical="center" wrapText="1"/>
    </xf>
    <xf numFmtId="0" fontId="5" fillId="0" borderId="1" xfId="2" applyFont="1" applyBorder="1" applyAlignment="1" applyProtection="1">
      <alignment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19" fillId="18" borderId="2" xfId="7" applyFont="1" applyFill="1" applyBorder="1" applyAlignment="1">
      <alignment horizontal="center" vertical="center" wrapText="1"/>
    </xf>
    <xf numFmtId="0" fontId="19" fillId="18" borderId="2" xfId="7" applyFont="1" applyFill="1" applyBorder="1" applyAlignment="1">
      <alignment horizontal="right" vertical="center" wrapText="1"/>
    </xf>
    <xf numFmtId="0" fontId="24" fillId="21" borderId="2" xfId="8" applyFont="1" applyFill="1" applyBorder="1" applyAlignment="1">
      <alignment horizontal="right" vertical="center" wrapText="1" shrinkToFit="1"/>
    </xf>
    <xf numFmtId="0" fontId="16" fillId="12" borderId="2" xfId="3" applyFont="1" applyBorder="1" applyAlignment="1">
      <alignment horizontal="right" vertical="center"/>
    </xf>
    <xf numFmtId="0" fontId="25" fillId="13" borderId="19" xfId="4" applyFont="1" applyBorder="1" applyAlignment="1">
      <alignment horizontal="right" vertical="center"/>
    </xf>
    <xf numFmtId="0" fontId="26" fillId="14" borderId="2" xfId="5" applyFont="1" applyBorder="1" applyAlignment="1">
      <alignment horizontal="right" vertical="center"/>
    </xf>
    <xf numFmtId="0" fontId="17" fillId="16" borderId="18" xfId="7" applyFont="1" applyBorder="1" applyAlignment="1">
      <alignment horizontal="right" vertical="center"/>
    </xf>
    <xf numFmtId="0" fontId="18" fillId="15" borderId="2" xfId="6" applyFont="1" applyBorder="1" applyAlignment="1">
      <alignment horizontal="right" vertical="center"/>
    </xf>
    <xf numFmtId="0" fontId="19" fillId="18" borderId="2" xfId="8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11" borderId="19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left" vertical="center" wrapText="1"/>
    </xf>
    <xf numFmtId="0" fontId="5" fillId="0" borderId="1" xfId="2" applyFont="1" applyBorder="1" applyAlignment="1">
      <alignment horizontal="left" vertical="top" wrapText="1"/>
    </xf>
    <xf numFmtId="0" fontId="7" fillId="11" borderId="19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10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10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0" fontId="8" fillId="22" borderId="2" xfId="7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2" borderId="2" xfId="7" applyFont="1" applyFill="1" applyBorder="1" applyAlignment="1">
      <alignment horizontal="center" vertical="center" wrapText="1"/>
    </xf>
    <xf numFmtId="0" fontId="19" fillId="18" borderId="2" xfId="7" applyFont="1" applyFill="1" applyBorder="1" applyAlignment="1">
      <alignment horizontal="center" vertical="center" wrapText="1"/>
    </xf>
    <xf numFmtId="49" fontId="20" fillId="18" borderId="2" xfId="7" applyNumberFormat="1" applyFont="1" applyFill="1" applyBorder="1" applyAlignment="1">
      <alignment horizontal="center" vertical="center" wrapText="1"/>
    </xf>
    <xf numFmtId="17" fontId="20" fillId="18" borderId="2" xfId="7" applyNumberFormat="1" applyFont="1" applyFill="1" applyBorder="1" applyAlignment="1">
      <alignment horizontal="center" vertical="center" wrapText="1"/>
    </xf>
    <xf numFmtId="164" fontId="20" fillId="18" borderId="2" xfId="7" applyNumberFormat="1" applyFont="1" applyFill="1" applyBorder="1" applyAlignment="1">
      <alignment horizontal="center" vertical="center" wrapText="1"/>
    </xf>
    <xf numFmtId="17" fontId="1" fillId="18" borderId="2" xfId="1" applyNumberFormat="1" applyFill="1" applyBorder="1" applyAlignment="1">
      <alignment horizontal="center" vertical="center" wrapText="1"/>
    </xf>
    <xf numFmtId="0" fontId="21" fillId="19" borderId="2" xfId="0" applyFont="1" applyFill="1" applyBorder="1" applyAlignment="1">
      <alignment vertical="center" wrapText="1"/>
    </xf>
    <xf numFmtId="0" fontId="20" fillId="18" borderId="2" xfId="7" applyFont="1" applyFill="1" applyBorder="1" applyAlignment="1">
      <alignment horizontal="center" vertical="center" wrapText="1"/>
    </xf>
    <xf numFmtId="0" fontId="21" fillId="19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0" borderId="21" xfId="7" applyFont="1" applyFill="1" applyBorder="1" applyAlignment="1">
      <alignment horizontal="center" vertical="center" wrapText="1"/>
    </xf>
    <xf numFmtId="0" fontId="5" fillId="20" borderId="22" xfId="7" applyFont="1" applyFill="1" applyBorder="1" applyAlignment="1">
      <alignment horizontal="center" vertical="center" wrapText="1"/>
    </xf>
    <xf numFmtId="0" fontId="5" fillId="20" borderId="13" xfId="7" applyFont="1" applyFill="1" applyBorder="1" applyAlignment="1">
      <alignment horizontal="center" vertical="center" wrapText="1"/>
    </xf>
    <xf numFmtId="0" fontId="5" fillId="20" borderId="16" xfId="7" applyFont="1" applyFill="1" applyBorder="1" applyAlignment="1">
      <alignment horizontal="center" vertical="center" wrapText="1"/>
    </xf>
    <xf numFmtId="0" fontId="5" fillId="20" borderId="23" xfId="7" applyFont="1" applyFill="1" applyBorder="1" applyAlignment="1">
      <alignment horizontal="center" vertical="center" wrapText="1"/>
    </xf>
    <xf numFmtId="0" fontId="5" fillId="20" borderId="24" xfId="7" applyFont="1" applyFill="1" applyBorder="1" applyAlignment="1">
      <alignment horizontal="center" vertical="center" wrapText="1"/>
    </xf>
  </cellXfs>
  <cellStyles count="9">
    <cellStyle name="20% - Accent4" xfId="8" builtinId="42"/>
    <cellStyle name="Accent1" xfId="6" builtinId="29"/>
    <cellStyle name="Accent4" xfId="7" builtinId="41"/>
    <cellStyle name="Bad" xfId="4" builtinId="27"/>
    <cellStyle name="Good" xfId="3" builtinId="26"/>
    <cellStyle name="Hyperlink" xfId="1" builtinId="8"/>
    <cellStyle name="Normal" xfId="0" builtinId="0"/>
    <cellStyle name="Normal_NRA_Acceptance Sheet" xfId="2" xr:uid="{EC055578-8AA3-4B28-8CE2-C745276EA5C0}"/>
    <cellStyle name="Output" xfId="5" builtinId="21"/>
  </cellStyles>
  <dxfs count="170"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  <name val="Cambria"/>
        <scheme val="none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  <name val="Cambria"/>
        <scheme val="none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36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625B38"/>
      </font>
      <fill>
        <patternFill>
          <bgColor rgb="FFFFFFCC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1E3E20"/>
      </font>
      <fill>
        <patternFill>
          <bgColor rgb="FF8AC18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963634"/>
      </font>
      <fill>
        <patternFill>
          <bgColor rgb="FFDA969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963634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0"/>
      </font>
      <fill>
        <patternFill>
          <bgColor rgb="FF632523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363600"/>
      </font>
      <fill>
        <patternFill>
          <bgColor rgb="FFF2F2F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C3DFF9"/>
      </font>
      <fill>
        <patternFill>
          <bgColor rgb="FF4F81BD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color rgb="FFD8BFEB"/>
      </font>
      <fill>
        <patternFill>
          <bgColor rgb="FF8064A2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9BBB59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457201</xdr:colOff>
      <xdr:row>56</xdr:row>
      <xdr:rowOff>117484</xdr:rowOff>
    </xdr:from>
    <xdr:to>
      <xdr:col>14</xdr:col>
      <xdr:colOff>310261</xdr:colOff>
      <xdr:row>58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89948-3E7C-A41B-6336-63F2451D0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4826" y="11299834"/>
          <a:ext cx="1681860" cy="4254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st%20Survey.xls" TargetMode="External"/><Relationship Id="rId1" Type="http://schemas.openxmlformats.org/officeDocument/2006/relationships/externalLinkPath" Target="/Users/user/Downloads/Test%20Surve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Build Info"/>
      <sheetName val="Front End"/>
      <sheetName val="Testing Plan"/>
    </sheetNames>
    <sheetDataSet>
      <sheetData sheetId="0">
        <row r="10">
          <cell r="B10" t="str">
            <v>Smoke Test</v>
          </cell>
        </row>
        <row r="11">
          <cell r="B11" t="str">
            <v>MAT</v>
          </cell>
        </row>
        <row r="12">
          <cell r="B12" t="str">
            <v>AT</v>
          </cell>
        </row>
        <row r="13">
          <cell r="B13" t="str">
            <v>NFT</v>
          </cell>
        </row>
        <row r="14">
          <cell r="B14" t="str">
            <v>DV</v>
          </cell>
        </row>
        <row r="15">
          <cell r="B15" t="str">
            <v>Regression Test</v>
          </cell>
        </row>
        <row r="16">
          <cell r="B16" t="str">
            <v>Crossbrowser Test</v>
          </cell>
        </row>
        <row r="78">
          <cell r="A78" t="str">
            <v>Passed</v>
          </cell>
        </row>
        <row r="79">
          <cell r="A79" t="str">
            <v>Failed</v>
          </cell>
        </row>
        <row r="80">
          <cell r="A80" t="str">
            <v>Not available</v>
          </cell>
        </row>
        <row r="81">
          <cell r="A81" t="str">
            <v>Not implemented</v>
          </cell>
        </row>
        <row r="82">
          <cell r="A82" t="str">
            <v>Not tested</v>
          </cell>
        </row>
      </sheetData>
      <sheetData sheetId="1"/>
      <sheetData sheetId="2"/>
      <sheetData sheetId="3">
        <row r="2">
          <cell r="B2" t="str">
            <v>Win 7</v>
          </cell>
          <cell r="H2" t="str">
            <v>E. Yakimova</v>
          </cell>
          <cell r="K2" t="str">
            <v>http://projectx_live.com</v>
          </cell>
        </row>
        <row r="3">
          <cell r="B3" t="str">
            <v>MacOS 10.7.2</v>
          </cell>
          <cell r="K3" t="str">
            <v>http://projectx_uat.com</v>
          </cell>
        </row>
        <row r="4">
          <cell r="B4" t="str">
            <v>iPad 3</v>
          </cell>
          <cell r="K4" t="str">
            <v>http://projectx_test.com</v>
          </cell>
        </row>
        <row r="5">
          <cell r="B5" t="str">
            <v>iPhone 5</v>
          </cell>
          <cell r="K5" t="str">
            <v>http://projectx_dev.com</v>
          </cell>
        </row>
        <row r="6">
          <cell r="B6" t="str">
            <v>iPhone 4S</v>
          </cell>
        </row>
        <row r="7">
          <cell r="B7" t="str">
            <v>Android 4.0</v>
          </cell>
        </row>
        <row r="8">
          <cell r="B8" t="str">
            <v>Android 2.3</v>
          </cell>
        </row>
        <row r="11">
          <cell r="B11" t="str">
            <v>—</v>
          </cell>
        </row>
        <row r="12">
          <cell r="B12" t="str">
            <v>IE 9</v>
          </cell>
        </row>
        <row r="13">
          <cell r="B13" t="str">
            <v>IE 8</v>
          </cell>
        </row>
        <row r="14">
          <cell r="B14" t="str">
            <v>IE 7</v>
          </cell>
        </row>
        <row r="15">
          <cell r="B15" t="str">
            <v>Firefox 17</v>
          </cell>
        </row>
        <row r="16">
          <cell r="B16" t="str">
            <v>Chrome 23</v>
          </cell>
        </row>
        <row r="17">
          <cell r="B17" t="str">
            <v>Safari 6</v>
          </cell>
        </row>
        <row r="18">
          <cell r="B18" t="str">
            <v>Safari 5</v>
          </cell>
        </row>
        <row r="19">
          <cell r="B19" t="str">
            <v>Opera 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hotostudio.demohoster.com/" TargetMode="External"/><Relationship Id="rId1" Type="http://schemas.openxmlformats.org/officeDocument/2006/relationships/hyperlink" Target="https://photostudio.demohoster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photostudio.demoho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6" sqref="B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8F7C-FDC5-4FB8-9A83-D9D2A10215E3}">
  <dimension ref="A1:J63"/>
  <sheetViews>
    <sheetView workbookViewId="0">
      <selection activeCell="G55" sqref="G55:H55"/>
    </sheetView>
  </sheetViews>
  <sheetFormatPr defaultRowHeight="15" x14ac:dyDescent="0.25"/>
  <cols>
    <col min="5" max="5" width="14.85546875" customWidth="1"/>
    <col min="6" max="6" width="12.42578125" style="1" bestFit="1" customWidth="1"/>
    <col min="7" max="8" width="9.140625" style="11"/>
    <col min="10" max="10" width="14.5703125" customWidth="1"/>
  </cols>
  <sheetData>
    <row r="1" spans="1:10" x14ac:dyDescent="0.25">
      <c r="A1" s="44" t="s">
        <v>0</v>
      </c>
      <c r="B1" s="44"/>
      <c r="C1" s="44"/>
      <c r="D1" s="44"/>
      <c r="E1" s="44"/>
      <c r="F1" s="45"/>
      <c r="G1" s="45"/>
      <c r="H1" s="45"/>
      <c r="I1" s="45"/>
      <c r="J1" s="45"/>
    </row>
    <row r="2" spans="1:10" x14ac:dyDescent="0.25">
      <c r="A2" s="44" t="s">
        <v>1</v>
      </c>
      <c r="B2" s="44"/>
      <c r="C2" s="44"/>
      <c r="D2" s="44"/>
      <c r="E2" s="44"/>
      <c r="F2" s="45" t="s">
        <v>7</v>
      </c>
      <c r="G2" s="45"/>
      <c r="H2" s="45"/>
      <c r="I2" s="45"/>
      <c r="J2" s="45"/>
    </row>
    <row r="3" spans="1:10" x14ac:dyDescent="0.25">
      <c r="A3" s="44" t="s">
        <v>8</v>
      </c>
      <c r="B3" s="44"/>
      <c r="C3" s="44"/>
      <c r="D3" s="44"/>
      <c r="E3" s="44"/>
      <c r="F3" s="45" t="s">
        <v>9</v>
      </c>
      <c r="G3" s="45"/>
      <c r="H3" s="45"/>
      <c r="I3" s="45"/>
      <c r="J3" s="45"/>
    </row>
    <row r="4" spans="1:10" x14ac:dyDescent="0.25">
      <c r="A4" s="44" t="s">
        <v>2</v>
      </c>
      <c r="B4" s="44"/>
      <c r="C4" s="44"/>
      <c r="D4" s="44"/>
      <c r="E4" s="44"/>
      <c r="F4" s="45" t="s">
        <v>10</v>
      </c>
      <c r="G4" s="45"/>
      <c r="H4" s="45"/>
      <c r="I4" s="45"/>
      <c r="J4" s="45"/>
    </row>
    <row r="5" spans="1:10" x14ac:dyDescent="0.25">
      <c r="A5" s="44" t="s">
        <v>3</v>
      </c>
      <c r="B5" s="44"/>
      <c r="C5" s="44"/>
      <c r="D5" s="44"/>
      <c r="E5" s="44"/>
      <c r="F5" s="57" t="s">
        <v>11</v>
      </c>
      <c r="G5" s="45"/>
      <c r="H5" s="45"/>
      <c r="I5" s="45"/>
      <c r="J5" s="45"/>
    </row>
    <row r="6" spans="1:10" x14ac:dyDescent="0.25">
      <c r="A6" s="44" t="s">
        <v>4</v>
      </c>
      <c r="B6" s="44"/>
      <c r="C6" s="44"/>
      <c r="D6" s="44"/>
      <c r="E6" s="44"/>
      <c r="F6" s="45" t="s">
        <v>12</v>
      </c>
      <c r="G6" s="45"/>
      <c r="H6" s="45"/>
      <c r="I6" s="45"/>
      <c r="J6" s="45"/>
    </row>
    <row r="7" spans="1:10" x14ac:dyDescent="0.25">
      <c r="A7" s="44" t="s">
        <v>6</v>
      </c>
      <c r="B7" s="44"/>
      <c r="C7" s="44"/>
      <c r="D7" s="44"/>
      <c r="E7" s="44"/>
      <c r="F7" s="45" t="s">
        <v>13</v>
      </c>
      <c r="G7" s="45"/>
      <c r="H7" s="45"/>
      <c r="I7" s="45"/>
      <c r="J7" s="45"/>
    </row>
    <row r="8" spans="1:10" x14ac:dyDescent="0.25">
      <c r="A8" s="54" t="s">
        <v>14</v>
      </c>
      <c r="B8" s="54"/>
      <c r="C8" s="54"/>
      <c r="D8" s="54"/>
      <c r="E8" s="54"/>
      <c r="F8" s="55" t="s">
        <v>18</v>
      </c>
      <c r="G8" s="56"/>
      <c r="H8" s="56"/>
      <c r="I8" s="56"/>
      <c r="J8" s="56"/>
    </row>
    <row r="9" spans="1:10" x14ac:dyDescent="0.25">
      <c r="A9" s="37" t="s">
        <v>15</v>
      </c>
      <c r="B9" s="37"/>
      <c r="C9" s="37" t="s">
        <v>5</v>
      </c>
      <c r="D9" s="37"/>
      <c r="E9" s="37"/>
      <c r="F9" s="83" t="s">
        <v>48</v>
      </c>
      <c r="G9" s="81"/>
      <c r="H9" s="81" t="s">
        <v>49</v>
      </c>
      <c r="I9" s="82"/>
      <c r="J9" s="14" t="s">
        <v>50</v>
      </c>
    </row>
    <row r="10" spans="1:10" x14ac:dyDescent="0.25">
      <c r="A10" s="37" t="s">
        <v>16</v>
      </c>
      <c r="B10" s="37"/>
      <c r="C10" s="2" t="s">
        <v>11</v>
      </c>
      <c r="F10" s="12" t="s">
        <v>51</v>
      </c>
      <c r="G10" s="15"/>
      <c r="H10" s="64">
        <v>14</v>
      </c>
      <c r="I10" s="64"/>
      <c r="J10" s="17">
        <f>H10*100/32</f>
        <v>43.75</v>
      </c>
    </row>
    <row r="11" spans="1:10" x14ac:dyDescent="0.25">
      <c r="A11" s="1"/>
      <c r="B11" s="1"/>
      <c r="C11" s="2"/>
      <c r="F11" s="12" t="s">
        <v>52</v>
      </c>
      <c r="G11" s="15"/>
      <c r="H11" s="64">
        <v>0</v>
      </c>
      <c r="I11" s="64"/>
      <c r="J11" s="17">
        <f t="shared" ref="J11:J19" si="0">H11*100/32</f>
        <v>0</v>
      </c>
    </row>
    <row r="12" spans="1:10" x14ac:dyDescent="0.25">
      <c r="A12" s="37" t="s">
        <v>17</v>
      </c>
      <c r="B12" s="37"/>
      <c r="C12" t="s">
        <v>13</v>
      </c>
      <c r="F12" s="12" t="s">
        <v>53</v>
      </c>
      <c r="G12" s="15"/>
      <c r="H12" s="64">
        <v>0</v>
      </c>
      <c r="I12" s="64"/>
      <c r="J12" s="17">
        <f t="shared" si="0"/>
        <v>0</v>
      </c>
    </row>
    <row r="13" spans="1:10" x14ac:dyDescent="0.25">
      <c r="F13" s="12" t="s">
        <v>54</v>
      </c>
      <c r="G13" s="15"/>
      <c r="H13" s="64">
        <v>3</v>
      </c>
      <c r="I13" s="64"/>
      <c r="J13" s="17">
        <f t="shared" si="0"/>
        <v>9.375</v>
      </c>
    </row>
    <row r="14" spans="1:10" x14ac:dyDescent="0.25">
      <c r="F14" s="12" t="s">
        <v>55</v>
      </c>
      <c r="G14" s="15"/>
      <c r="H14" s="64">
        <v>6</v>
      </c>
      <c r="I14" s="64"/>
      <c r="J14" s="17">
        <f t="shared" si="0"/>
        <v>18.75</v>
      </c>
    </row>
    <row r="15" spans="1:10" x14ac:dyDescent="0.25">
      <c r="F15" s="12" t="s">
        <v>47</v>
      </c>
      <c r="G15" s="15"/>
      <c r="H15" s="64">
        <v>0</v>
      </c>
      <c r="I15" s="64"/>
      <c r="J15" s="17">
        <f t="shared" si="0"/>
        <v>0</v>
      </c>
    </row>
    <row r="16" spans="1:10" x14ac:dyDescent="0.25">
      <c r="F16" s="12" t="s">
        <v>46</v>
      </c>
      <c r="G16" s="15"/>
      <c r="H16" s="64">
        <v>5</v>
      </c>
      <c r="I16" s="64"/>
      <c r="J16" s="17">
        <f t="shared" si="0"/>
        <v>15.625</v>
      </c>
    </row>
    <row r="17" spans="1:10" x14ac:dyDescent="0.25">
      <c r="F17" s="12" t="s">
        <v>56</v>
      </c>
      <c r="G17" s="15"/>
      <c r="H17" s="64">
        <v>0</v>
      </c>
      <c r="I17" s="64"/>
      <c r="J17" s="17">
        <f t="shared" si="0"/>
        <v>0</v>
      </c>
    </row>
    <row r="18" spans="1:10" x14ac:dyDescent="0.25">
      <c r="F18" s="12" t="s">
        <v>57</v>
      </c>
      <c r="G18" s="15"/>
      <c r="H18" s="64">
        <v>4</v>
      </c>
      <c r="I18" s="64"/>
      <c r="J18" s="17">
        <f t="shared" si="0"/>
        <v>12.5</v>
      </c>
    </row>
    <row r="19" spans="1:10" x14ac:dyDescent="0.25">
      <c r="F19" s="12" t="s">
        <v>58</v>
      </c>
      <c r="G19" s="15"/>
      <c r="H19" s="64">
        <v>0</v>
      </c>
      <c r="I19" s="64"/>
      <c r="J19" s="17">
        <f t="shared" si="0"/>
        <v>0</v>
      </c>
    </row>
    <row r="20" spans="1:10" x14ac:dyDescent="0.25">
      <c r="F20" s="79" t="s">
        <v>59</v>
      </c>
      <c r="G20" s="80"/>
      <c r="H20" s="77">
        <f>SUM(H10:I19)</f>
        <v>32</v>
      </c>
      <c r="I20" s="78"/>
      <c r="J20" s="13"/>
    </row>
    <row r="21" spans="1:10" x14ac:dyDescent="0.25">
      <c r="A21" s="51" t="s">
        <v>19</v>
      </c>
      <c r="B21" s="51"/>
      <c r="C21" s="51" t="s">
        <v>1</v>
      </c>
      <c r="D21" s="51"/>
      <c r="E21" s="6" t="s">
        <v>20</v>
      </c>
      <c r="F21" s="5" t="s">
        <v>21</v>
      </c>
      <c r="G21" s="52" t="s">
        <v>22</v>
      </c>
      <c r="H21" s="53"/>
      <c r="I21" s="52" t="s">
        <v>23</v>
      </c>
      <c r="J21" s="53"/>
    </row>
    <row r="22" spans="1:10" x14ac:dyDescent="0.25">
      <c r="A22" s="59" t="s">
        <v>24</v>
      </c>
      <c r="B22" s="59"/>
      <c r="C22" s="59" t="s">
        <v>35</v>
      </c>
      <c r="D22" s="59"/>
      <c r="E22" s="7"/>
      <c r="F22" s="9" t="s">
        <v>45</v>
      </c>
      <c r="G22" s="59"/>
      <c r="H22" s="59"/>
      <c r="I22" s="59"/>
      <c r="J22" s="59"/>
    </row>
    <row r="23" spans="1:10" ht="15" customHeight="1" x14ac:dyDescent="0.25">
      <c r="A23" s="59" t="s">
        <v>24</v>
      </c>
      <c r="B23" s="59"/>
      <c r="C23" s="59" t="s">
        <v>35</v>
      </c>
      <c r="D23" s="59"/>
      <c r="E23" s="7"/>
      <c r="F23" s="9" t="s">
        <v>45</v>
      </c>
      <c r="G23" s="59"/>
      <c r="H23" s="59"/>
      <c r="I23" s="61" t="s">
        <v>36</v>
      </c>
      <c r="J23" s="62"/>
    </row>
    <row r="24" spans="1:10" ht="15" customHeight="1" x14ac:dyDescent="0.25">
      <c r="A24" s="69" t="s">
        <v>40</v>
      </c>
      <c r="B24" s="69"/>
      <c r="C24" s="69"/>
      <c r="D24" s="69"/>
      <c r="E24" s="69"/>
      <c r="F24" s="69"/>
      <c r="G24" s="69"/>
      <c r="H24" s="69"/>
      <c r="I24" s="69"/>
      <c r="J24" s="70"/>
    </row>
    <row r="25" spans="1:10" x14ac:dyDescent="0.25">
      <c r="A25" s="63" t="s">
        <v>25</v>
      </c>
      <c r="B25" s="63"/>
      <c r="C25" s="59" t="s">
        <v>35</v>
      </c>
      <c r="D25" s="59"/>
      <c r="E25" s="8"/>
      <c r="F25" s="9" t="s">
        <v>45</v>
      </c>
      <c r="G25" s="59"/>
      <c r="H25" s="59"/>
      <c r="I25" s="59"/>
      <c r="J25" s="59"/>
    </row>
    <row r="26" spans="1:10" x14ac:dyDescent="0.25">
      <c r="A26" s="58" t="s">
        <v>37</v>
      </c>
      <c r="B26" s="58"/>
      <c r="C26" s="59" t="s">
        <v>35</v>
      </c>
      <c r="D26" s="59"/>
      <c r="E26" s="8"/>
      <c r="F26" s="9" t="s">
        <v>45</v>
      </c>
      <c r="G26" s="59"/>
      <c r="H26" s="59"/>
      <c r="I26" s="59"/>
      <c r="J26" s="59"/>
    </row>
    <row r="27" spans="1:10" ht="15" customHeight="1" x14ac:dyDescent="0.25">
      <c r="A27" s="60" t="s">
        <v>26</v>
      </c>
      <c r="B27" s="60"/>
      <c r="C27" s="59" t="s">
        <v>35</v>
      </c>
      <c r="D27" s="59"/>
      <c r="E27" s="8"/>
      <c r="F27" s="9" t="s">
        <v>45</v>
      </c>
      <c r="G27" s="59"/>
      <c r="H27" s="59"/>
      <c r="I27" s="61" t="s">
        <v>39</v>
      </c>
      <c r="J27" s="62"/>
    </row>
    <row r="28" spans="1:10" ht="15" customHeight="1" x14ac:dyDescent="0.25">
      <c r="A28" s="60" t="s">
        <v>27</v>
      </c>
      <c r="B28" s="60"/>
      <c r="C28" s="59" t="s">
        <v>35</v>
      </c>
      <c r="D28" s="59"/>
      <c r="E28" s="8"/>
      <c r="F28" s="9" t="s">
        <v>45</v>
      </c>
      <c r="G28" s="59"/>
      <c r="H28" s="59"/>
      <c r="I28" s="61" t="s">
        <v>39</v>
      </c>
      <c r="J28" s="62"/>
    </row>
    <row r="29" spans="1:10" ht="15" customHeight="1" x14ac:dyDescent="0.25">
      <c r="A29" s="60" t="s">
        <v>28</v>
      </c>
      <c r="B29" s="60"/>
      <c r="C29" s="59" t="s">
        <v>35</v>
      </c>
      <c r="D29" s="59"/>
      <c r="E29" s="8"/>
      <c r="F29" s="9" t="s">
        <v>45</v>
      </c>
      <c r="G29" s="59"/>
      <c r="H29" s="59"/>
      <c r="I29" s="61" t="s">
        <v>39</v>
      </c>
      <c r="J29" s="62"/>
    </row>
    <row r="30" spans="1:10" ht="15" customHeight="1" x14ac:dyDescent="0.25">
      <c r="A30" s="60" t="s">
        <v>29</v>
      </c>
      <c r="B30" s="60"/>
      <c r="C30" s="59" t="s">
        <v>35</v>
      </c>
      <c r="D30" s="59"/>
      <c r="E30" s="8"/>
      <c r="F30" s="12" t="s">
        <v>46</v>
      </c>
      <c r="G30" s="65" t="s">
        <v>68</v>
      </c>
      <c r="H30" s="65"/>
      <c r="I30" s="61" t="s">
        <v>39</v>
      </c>
      <c r="J30" s="62"/>
    </row>
    <row r="31" spans="1:10" ht="15" customHeight="1" x14ac:dyDescent="0.25">
      <c r="A31" s="58" t="s">
        <v>30</v>
      </c>
      <c r="B31" s="58"/>
      <c r="C31" s="59" t="s">
        <v>35</v>
      </c>
      <c r="D31" s="59"/>
      <c r="E31" s="8"/>
      <c r="F31" s="9" t="s">
        <v>45</v>
      </c>
      <c r="G31" s="59"/>
      <c r="H31" s="59"/>
      <c r="I31" s="61" t="s">
        <v>39</v>
      </c>
      <c r="J31" s="62"/>
    </row>
    <row r="32" spans="1:10" x14ac:dyDescent="0.25">
      <c r="A32" s="60" t="s">
        <v>31</v>
      </c>
      <c r="B32" s="60"/>
      <c r="C32" s="59" t="s">
        <v>35</v>
      </c>
      <c r="D32" s="59"/>
      <c r="E32" s="8"/>
      <c r="F32" s="9" t="s">
        <v>45</v>
      </c>
      <c r="G32" s="59"/>
      <c r="H32" s="59"/>
      <c r="I32" s="59"/>
      <c r="J32" s="59"/>
    </row>
    <row r="33" spans="1:10" x14ac:dyDescent="0.25">
      <c r="A33" s="60" t="s">
        <v>32</v>
      </c>
      <c r="B33" s="60"/>
      <c r="C33" s="59" t="s">
        <v>35</v>
      </c>
      <c r="D33" s="59"/>
      <c r="E33" s="8"/>
      <c r="F33" s="9" t="s">
        <v>45</v>
      </c>
      <c r="G33" s="59"/>
      <c r="H33" s="59"/>
      <c r="I33" s="59"/>
      <c r="J33" s="59"/>
    </row>
    <row r="34" spans="1:10" ht="15" customHeight="1" x14ac:dyDescent="0.25">
      <c r="A34" s="60" t="s">
        <v>33</v>
      </c>
      <c r="B34" s="60"/>
      <c r="C34" s="59" t="s">
        <v>35</v>
      </c>
      <c r="D34" s="59"/>
      <c r="E34" s="8"/>
      <c r="F34" s="9" t="s">
        <v>45</v>
      </c>
      <c r="G34" s="59"/>
      <c r="H34" s="59"/>
      <c r="I34" s="61" t="s">
        <v>39</v>
      </c>
      <c r="J34" s="62"/>
    </row>
    <row r="35" spans="1:10" x14ac:dyDescent="0.25">
      <c r="A35" s="60" t="s">
        <v>38</v>
      </c>
      <c r="B35" s="60"/>
      <c r="C35" s="59" t="s">
        <v>35</v>
      </c>
      <c r="D35" s="59"/>
      <c r="E35" s="8"/>
      <c r="F35" s="9" t="s">
        <v>45</v>
      </c>
      <c r="G35" s="59"/>
      <c r="H35" s="59"/>
      <c r="I35" s="59"/>
      <c r="J35" s="59"/>
    </row>
    <row r="36" spans="1:10" x14ac:dyDescent="0.25">
      <c r="A36" s="60" t="s">
        <v>31</v>
      </c>
      <c r="B36" s="60"/>
      <c r="C36" s="59" t="s">
        <v>35</v>
      </c>
      <c r="D36" s="59"/>
      <c r="E36" s="8"/>
      <c r="F36" s="9" t="s">
        <v>45</v>
      </c>
      <c r="G36" s="59"/>
      <c r="H36" s="59"/>
      <c r="I36" s="59"/>
      <c r="J36" s="59"/>
    </row>
    <row r="37" spans="1:10" ht="15" customHeight="1" x14ac:dyDescent="0.25">
      <c r="A37" s="66" t="s">
        <v>34</v>
      </c>
      <c r="B37" s="66"/>
      <c r="C37" s="59" t="s">
        <v>35</v>
      </c>
      <c r="D37" s="59"/>
      <c r="E37" s="8"/>
      <c r="F37" s="10" t="s">
        <v>46</v>
      </c>
      <c r="G37" s="65" t="s">
        <v>43</v>
      </c>
      <c r="H37" s="65"/>
      <c r="I37" s="61"/>
      <c r="J37" s="62"/>
    </row>
    <row r="38" spans="1:10" x14ac:dyDescent="0.25">
      <c r="A38" s="41"/>
      <c r="B38" s="41"/>
      <c r="C38" s="41"/>
      <c r="D38" s="41"/>
      <c r="E38" s="4"/>
      <c r="F38" s="3"/>
      <c r="G38" s="41"/>
      <c r="H38" s="41"/>
      <c r="I38" s="41"/>
      <c r="J38" s="41"/>
    </row>
    <row r="39" spans="1:10" x14ac:dyDescent="0.25">
      <c r="A39" s="71" t="s">
        <v>41</v>
      </c>
      <c r="B39" s="72"/>
      <c r="C39" s="72"/>
      <c r="D39" s="72"/>
      <c r="E39" s="72"/>
      <c r="F39" s="72"/>
      <c r="G39" s="72"/>
      <c r="H39" s="72"/>
      <c r="I39" s="72"/>
      <c r="J39" s="73"/>
    </row>
    <row r="40" spans="1:10" x14ac:dyDescent="0.25">
      <c r="A40" s="74"/>
      <c r="B40" s="75"/>
      <c r="C40" s="75"/>
      <c r="D40" s="75"/>
      <c r="E40" s="75"/>
      <c r="F40" s="75"/>
      <c r="G40" s="75"/>
      <c r="H40" s="75"/>
      <c r="I40" s="75"/>
      <c r="J40" s="76"/>
    </row>
    <row r="41" spans="1:10" x14ac:dyDescent="0.25">
      <c r="A41" s="41" t="s">
        <v>42</v>
      </c>
      <c r="B41" s="41"/>
      <c r="C41" s="41" t="s">
        <v>35</v>
      </c>
      <c r="D41" s="41"/>
      <c r="E41" s="4"/>
      <c r="F41" s="10" t="s">
        <v>46</v>
      </c>
      <c r="G41" s="42" t="s">
        <v>44</v>
      </c>
      <c r="H41" s="42"/>
      <c r="I41" s="41"/>
      <c r="J41" s="41"/>
    </row>
    <row r="42" spans="1:10" x14ac:dyDescent="0.25">
      <c r="A42" s="41" t="s">
        <v>60</v>
      </c>
      <c r="B42" s="41"/>
      <c r="C42" s="41" t="s">
        <v>35</v>
      </c>
      <c r="D42" s="41"/>
      <c r="E42" s="4"/>
      <c r="F42" s="12" t="s">
        <v>57</v>
      </c>
      <c r="G42" s="42" t="s">
        <v>61</v>
      </c>
      <c r="H42" s="42"/>
      <c r="I42" s="41"/>
      <c r="J42" s="41"/>
    </row>
    <row r="43" spans="1:10" x14ac:dyDescent="0.25">
      <c r="A43" s="41" t="s">
        <v>60</v>
      </c>
      <c r="B43" s="41"/>
      <c r="C43" s="41" t="s">
        <v>35</v>
      </c>
      <c r="D43" s="41"/>
      <c r="E43" s="4"/>
      <c r="F43" s="12" t="s">
        <v>57</v>
      </c>
      <c r="G43" s="42" t="s">
        <v>62</v>
      </c>
      <c r="H43" s="42"/>
      <c r="I43" s="41"/>
      <c r="J43" s="41"/>
    </row>
    <row r="44" spans="1:10" ht="22.5" customHeight="1" x14ac:dyDescent="0.25">
      <c r="A44" s="67" t="s">
        <v>63</v>
      </c>
      <c r="B44" s="67"/>
      <c r="C44" s="67"/>
      <c r="D44" s="67"/>
      <c r="E44" s="67"/>
      <c r="F44" s="67"/>
      <c r="G44" s="67"/>
      <c r="H44" s="67"/>
      <c r="I44" s="67"/>
      <c r="J44" s="68"/>
    </row>
    <row r="45" spans="1:10" x14ac:dyDescent="0.25">
      <c r="A45" s="41" t="s">
        <v>64</v>
      </c>
      <c r="B45" s="41"/>
      <c r="C45" s="41" t="s">
        <v>35</v>
      </c>
      <c r="D45" s="41"/>
      <c r="E45" s="4"/>
      <c r="F45" s="12" t="s">
        <v>55</v>
      </c>
      <c r="G45" s="42" t="s">
        <v>65</v>
      </c>
      <c r="H45" s="42"/>
      <c r="I45" s="41"/>
      <c r="J45" s="41"/>
    </row>
    <row r="46" spans="1:10" ht="23.25" x14ac:dyDescent="0.35">
      <c r="A46" s="46" t="s">
        <v>66</v>
      </c>
      <c r="B46" s="46"/>
      <c r="C46" s="46"/>
      <c r="D46" s="46"/>
      <c r="E46" s="46"/>
      <c r="F46" s="46"/>
      <c r="G46" s="46"/>
      <c r="H46" s="46"/>
      <c r="I46" s="46"/>
      <c r="J46" s="47"/>
    </row>
    <row r="47" spans="1:10" x14ac:dyDescent="0.25">
      <c r="A47" s="41" t="s">
        <v>64</v>
      </c>
      <c r="B47" s="41"/>
      <c r="C47" s="41" t="s">
        <v>35</v>
      </c>
      <c r="D47" s="41"/>
      <c r="E47" s="4"/>
      <c r="F47" s="12" t="s">
        <v>55</v>
      </c>
      <c r="G47" s="42" t="s">
        <v>65</v>
      </c>
      <c r="H47" s="42"/>
      <c r="I47" s="41"/>
      <c r="J47" s="41"/>
    </row>
    <row r="48" spans="1:10" ht="23.25" customHeight="1" x14ac:dyDescent="0.25">
      <c r="A48" s="48" t="s">
        <v>67</v>
      </c>
      <c r="B48" s="48"/>
      <c r="C48" s="48"/>
      <c r="D48" s="48"/>
      <c r="E48" s="48"/>
      <c r="F48" s="48"/>
      <c r="G48" s="48"/>
      <c r="H48" s="48"/>
      <c r="I48" s="48"/>
      <c r="J48" s="49"/>
    </row>
    <row r="49" spans="1:10" x14ac:dyDescent="0.25">
      <c r="A49" s="41" t="s">
        <v>64</v>
      </c>
      <c r="B49" s="41"/>
      <c r="C49" s="41" t="s">
        <v>35</v>
      </c>
      <c r="D49" s="41"/>
      <c r="E49" s="4"/>
      <c r="F49" s="12" t="s">
        <v>55</v>
      </c>
      <c r="G49" s="42" t="s">
        <v>65</v>
      </c>
      <c r="H49" s="42"/>
      <c r="I49" s="41"/>
      <c r="J49" s="41"/>
    </row>
    <row r="50" spans="1:10" ht="23.25" x14ac:dyDescent="0.35">
      <c r="A50" s="50" t="s">
        <v>32</v>
      </c>
      <c r="B50" s="46"/>
      <c r="C50" s="46"/>
      <c r="D50" s="46"/>
      <c r="E50" s="46"/>
      <c r="F50" s="46"/>
      <c r="G50" s="46"/>
      <c r="H50" s="46"/>
      <c r="I50" s="46"/>
      <c r="J50" s="47"/>
    </row>
    <row r="51" spans="1:10" x14ac:dyDescent="0.25">
      <c r="A51" s="41" t="s">
        <v>32</v>
      </c>
      <c r="B51" s="41"/>
      <c r="C51" s="41"/>
      <c r="D51" s="41"/>
      <c r="E51" s="4"/>
      <c r="F51" s="10" t="s">
        <v>46</v>
      </c>
      <c r="G51" s="42" t="s">
        <v>69</v>
      </c>
      <c r="H51" s="42"/>
      <c r="I51" s="42" t="s">
        <v>70</v>
      </c>
      <c r="J51" s="42"/>
    </row>
    <row r="52" spans="1:10" ht="23.25" x14ac:dyDescent="0.35">
      <c r="A52" s="50" t="s">
        <v>33</v>
      </c>
      <c r="B52" s="46"/>
      <c r="C52" s="46"/>
      <c r="D52" s="46"/>
      <c r="E52" s="46"/>
      <c r="F52" s="46"/>
      <c r="G52" s="46"/>
      <c r="H52" s="46"/>
      <c r="I52" s="46"/>
      <c r="J52" s="47"/>
    </row>
    <row r="53" spans="1:10" x14ac:dyDescent="0.25">
      <c r="A53" s="41" t="s">
        <v>33</v>
      </c>
      <c r="B53" s="41"/>
      <c r="C53" s="41" t="s">
        <v>35</v>
      </c>
      <c r="D53" s="41"/>
      <c r="E53" s="4"/>
      <c r="F53" s="12" t="s">
        <v>54</v>
      </c>
      <c r="G53" s="42" t="s">
        <v>71</v>
      </c>
      <c r="H53" s="42"/>
      <c r="I53" s="41"/>
      <c r="J53" s="41"/>
    </row>
    <row r="54" spans="1:10" x14ac:dyDescent="0.25">
      <c r="A54" s="42" t="s">
        <v>72</v>
      </c>
      <c r="B54" s="42"/>
      <c r="C54" s="41" t="s">
        <v>35</v>
      </c>
      <c r="D54" s="41"/>
      <c r="E54" s="4"/>
      <c r="F54" s="12" t="s">
        <v>54</v>
      </c>
      <c r="G54" s="42" t="s">
        <v>73</v>
      </c>
      <c r="H54" s="42"/>
      <c r="I54" s="41"/>
      <c r="J54" s="41"/>
    </row>
    <row r="55" spans="1:10" x14ac:dyDescent="0.25">
      <c r="A55" s="42" t="s">
        <v>72</v>
      </c>
      <c r="B55" s="42"/>
      <c r="C55" s="41" t="s">
        <v>35</v>
      </c>
      <c r="D55" s="41"/>
      <c r="E55" s="4"/>
      <c r="F55" s="12" t="s">
        <v>54</v>
      </c>
      <c r="G55" s="42" t="s">
        <v>74</v>
      </c>
      <c r="H55" s="42"/>
      <c r="I55" s="41"/>
      <c r="J55" s="41"/>
    </row>
    <row r="56" spans="1:10" x14ac:dyDescent="0.25">
      <c r="A56" s="42" t="s">
        <v>75</v>
      </c>
      <c r="B56" s="42"/>
      <c r="C56" s="41" t="s">
        <v>35</v>
      </c>
      <c r="D56" s="41"/>
      <c r="E56" s="4"/>
      <c r="F56" s="12" t="s">
        <v>57</v>
      </c>
      <c r="G56" s="42" t="s">
        <v>76</v>
      </c>
      <c r="H56" s="42"/>
      <c r="I56" s="41"/>
      <c r="J56" s="41"/>
    </row>
    <row r="57" spans="1:10" x14ac:dyDescent="0.25">
      <c r="A57" s="40" t="s">
        <v>77</v>
      </c>
      <c r="B57" s="40"/>
      <c r="C57" s="41" t="s">
        <v>35</v>
      </c>
      <c r="D57" s="41"/>
      <c r="E57" s="4"/>
      <c r="F57" s="12" t="s">
        <v>57</v>
      </c>
      <c r="G57" s="42" t="s">
        <v>78</v>
      </c>
      <c r="H57" s="42"/>
      <c r="I57" s="41"/>
      <c r="J57" s="41"/>
    </row>
    <row r="58" spans="1:10" ht="23.25" x14ac:dyDescent="0.35">
      <c r="A58" s="43" t="s">
        <v>79</v>
      </c>
      <c r="B58" s="43"/>
      <c r="C58" s="43"/>
      <c r="D58" s="43"/>
      <c r="E58" s="43"/>
      <c r="F58" s="43"/>
      <c r="G58" s="43"/>
      <c r="H58" s="43"/>
      <c r="I58" s="43"/>
      <c r="J58" s="43"/>
    </row>
    <row r="59" spans="1:10" x14ac:dyDescent="0.25">
      <c r="A59" s="37" t="s">
        <v>80</v>
      </c>
      <c r="B59" s="37"/>
      <c r="C59" s="37" t="s">
        <v>35</v>
      </c>
      <c r="D59" s="37"/>
      <c r="F59" s="12" t="s">
        <v>55</v>
      </c>
      <c r="G59" s="38" t="s">
        <v>81</v>
      </c>
      <c r="H59" s="38"/>
      <c r="I59" s="37"/>
      <c r="J59" s="37"/>
    </row>
    <row r="60" spans="1:10" x14ac:dyDescent="0.25">
      <c r="A60" s="37" t="s">
        <v>30</v>
      </c>
      <c r="B60" s="37"/>
      <c r="C60" s="37" t="s">
        <v>35</v>
      </c>
      <c r="D60" s="37"/>
      <c r="F60" s="12" t="s">
        <v>55</v>
      </c>
      <c r="G60" s="38" t="s">
        <v>82</v>
      </c>
      <c r="H60" s="38"/>
      <c r="I60" s="37"/>
      <c r="J60" s="37"/>
    </row>
    <row r="61" spans="1:10" ht="18.75" customHeight="1" x14ac:dyDescent="0.25">
      <c r="A61" s="39" t="s">
        <v>30</v>
      </c>
      <c r="B61" s="39"/>
      <c r="C61" s="39"/>
      <c r="D61" s="39"/>
      <c r="E61" s="39"/>
      <c r="F61" s="39"/>
      <c r="G61" s="39"/>
      <c r="H61" s="39"/>
      <c r="I61" s="39"/>
      <c r="J61" s="39"/>
    </row>
    <row r="62" spans="1:10" x14ac:dyDescent="0.25">
      <c r="A62" s="37" t="s">
        <v>30</v>
      </c>
      <c r="B62" s="37"/>
      <c r="C62" s="37" t="s">
        <v>35</v>
      </c>
      <c r="D62" s="37"/>
      <c r="F62" s="12" t="s">
        <v>46</v>
      </c>
      <c r="G62" s="38" t="s">
        <v>83</v>
      </c>
      <c r="H62" s="38"/>
      <c r="I62" s="37"/>
      <c r="J62" s="37"/>
    </row>
    <row r="63" spans="1:10" x14ac:dyDescent="0.25">
      <c r="A63" s="37" t="s">
        <v>30</v>
      </c>
      <c r="B63" s="37"/>
      <c r="C63" s="37" t="s">
        <v>35</v>
      </c>
      <c r="D63" s="37"/>
      <c r="F63" s="12" t="s">
        <v>55</v>
      </c>
      <c r="G63" s="38" t="s">
        <v>82</v>
      </c>
      <c r="H63" s="38"/>
      <c r="I63" s="37"/>
      <c r="J63" s="37"/>
    </row>
  </sheetData>
  <mergeCells count="175">
    <mergeCell ref="H19:I19"/>
    <mergeCell ref="H20:I20"/>
    <mergeCell ref="F20:G20"/>
    <mergeCell ref="H9:I9"/>
    <mergeCell ref="H10:I10"/>
    <mergeCell ref="H11:I11"/>
    <mergeCell ref="H12:I12"/>
    <mergeCell ref="H13:I13"/>
    <mergeCell ref="H14:I14"/>
    <mergeCell ref="F9:G9"/>
    <mergeCell ref="A53:B53"/>
    <mergeCell ref="C53:D53"/>
    <mergeCell ref="G53:H53"/>
    <mergeCell ref="I53:J53"/>
    <mergeCell ref="A23:B23"/>
    <mergeCell ref="C23:D23"/>
    <mergeCell ref="G23:H23"/>
    <mergeCell ref="I23:J23"/>
    <mergeCell ref="A24:J24"/>
    <mergeCell ref="A39:J40"/>
    <mergeCell ref="A51:B51"/>
    <mergeCell ref="C51:D51"/>
    <mergeCell ref="G51:H51"/>
    <mergeCell ref="I51:J51"/>
    <mergeCell ref="A47:B47"/>
    <mergeCell ref="C47:D47"/>
    <mergeCell ref="G47:H47"/>
    <mergeCell ref="I47:J47"/>
    <mergeCell ref="A45:B45"/>
    <mergeCell ref="C45:D45"/>
    <mergeCell ref="G45:H45"/>
    <mergeCell ref="I45:J45"/>
    <mergeCell ref="A49:B49"/>
    <mergeCell ref="C49:D49"/>
    <mergeCell ref="G49:H49"/>
    <mergeCell ref="I49:J49"/>
    <mergeCell ref="A44:J44"/>
    <mergeCell ref="A42:B42"/>
    <mergeCell ref="C42:D42"/>
    <mergeCell ref="G42:H42"/>
    <mergeCell ref="I42:J42"/>
    <mergeCell ref="A43:B43"/>
    <mergeCell ref="C43:D43"/>
    <mergeCell ref="G43:H43"/>
    <mergeCell ref="I43:J43"/>
    <mergeCell ref="A41:B41"/>
    <mergeCell ref="C41:D41"/>
    <mergeCell ref="G41:H41"/>
    <mergeCell ref="I41:J41"/>
    <mergeCell ref="A38:B38"/>
    <mergeCell ref="C38:D38"/>
    <mergeCell ref="G38:H38"/>
    <mergeCell ref="I38:J38"/>
    <mergeCell ref="A36:B36"/>
    <mergeCell ref="C36:D36"/>
    <mergeCell ref="G36:H36"/>
    <mergeCell ref="I36:J36"/>
    <mergeCell ref="A37:B37"/>
    <mergeCell ref="C37:D37"/>
    <mergeCell ref="G37:H37"/>
    <mergeCell ref="I37:J37"/>
    <mergeCell ref="A34:B34"/>
    <mergeCell ref="C34:D34"/>
    <mergeCell ref="G34:H34"/>
    <mergeCell ref="I34:J34"/>
    <mergeCell ref="A35:B35"/>
    <mergeCell ref="C35:D35"/>
    <mergeCell ref="G35:H35"/>
    <mergeCell ref="I35:J35"/>
    <mergeCell ref="A32:B32"/>
    <mergeCell ref="C32:D32"/>
    <mergeCell ref="G32:H32"/>
    <mergeCell ref="I32:J32"/>
    <mergeCell ref="A33:B33"/>
    <mergeCell ref="C33:D33"/>
    <mergeCell ref="G33:H33"/>
    <mergeCell ref="I33:J33"/>
    <mergeCell ref="A30:B30"/>
    <mergeCell ref="C30:D30"/>
    <mergeCell ref="G30:H30"/>
    <mergeCell ref="I30:J30"/>
    <mergeCell ref="A31:B31"/>
    <mergeCell ref="C31:D31"/>
    <mergeCell ref="G31:H31"/>
    <mergeCell ref="I31:J31"/>
    <mergeCell ref="A28:B28"/>
    <mergeCell ref="C28:D28"/>
    <mergeCell ref="G28:H28"/>
    <mergeCell ref="I28:J28"/>
    <mergeCell ref="A29:B29"/>
    <mergeCell ref="C29:D29"/>
    <mergeCell ref="G29:H29"/>
    <mergeCell ref="I29:J29"/>
    <mergeCell ref="A6:E6"/>
    <mergeCell ref="F6:J6"/>
    <mergeCell ref="A7:E7"/>
    <mergeCell ref="F7:J7"/>
    <mergeCell ref="A26:B26"/>
    <mergeCell ref="C26:D26"/>
    <mergeCell ref="G26:H26"/>
    <mergeCell ref="I26:J26"/>
    <mergeCell ref="A27:B27"/>
    <mergeCell ref="C27:D27"/>
    <mergeCell ref="G27:H27"/>
    <mergeCell ref="I27:J27"/>
    <mergeCell ref="A22:B22"/>
    <mergeCell ref="C22:D22"/>
    <mergeCell ref="G22:H22"/>
    <mergeCell ref="I22:J22"/>
    <mergeCell ref="A25:B25"/>
    <mergeCell ref="C25:D25"/>
    <mergeCell ref="G25:H25"/>
    <mergeCell ref="I25:J25"/>
    <mergeCell ref="H15:I15"/>
    <mergeCell ref="H16:I16"/>
    <mergeCell ref="H17:I17"/>
    <mergeCell ref="H18:I18"/>
    <mergeCell ref="A1:E1"/>
    <mergeCell ref="F1:J1"/>
    <mergeCell ref="A2:E2"/>
    <mergeCell ref="F2:J2"/>
    <mergeCell ref="A4:E4"/>
    <mergeCell ref="A46:J46"/>
    <mergeCell ref="A48:J48"/>
    <mergeCell ref="A50:J50"/>
    <mergeCell ref="A52:J52"/>
    <mergeCell ref="A21:B21"/>
    <mergeCell ref="C21:D21"/>
    <mergeCell ref="I21:J21"/>
    <mergeCell ref="G21:H21"/>
    <mergeCell ref="A3:E3"/>
    <mergeCell ref="F3:J3"/>
    <mergeCell ref="A8:E8"/>
    <mergeCell ref="A9:B9"/>
    <mergeCell ref="A10:B10"/>
    <mergeCell ref="A12:B12"/>
    <mergeCell ref="C9:E9"/>
    <mergeCell ref="F8:J8"/>
    <mergeCell ref="F4:J4"/>
    <mergeCell ref="A5:E5"/>
    <mergeCell ref="F5:J5"/>
    <mergeCell ref="A54:B54"/>
    <mergeCell ref="C54:D54"/>
    <mergeCell ref="G54:H54"/>
    <mergeCell ref="I54:J54"/>
    <mergeCell ref="A55:B55"/>
    <mergeCell ref="C55:D55"/>
    <mergeCell ref="G55:H55"/>
    <mergeCell ref="I55:J55"/>
    <mergeCell ref="A56:B56"/>
    <mergeCell ref="C56:D56"/>
    <mergeCell ref="G56:H56"/>
    <mergeCell ref="I56:J56"/>
    <mergeCell ref="A57:B57"/>
    <mergeCell ref="C57:D57"/>
    <mergeCell ref="G57:H57"/>
    <mergeCell ref="I57:J57"/>
    <mergeCell ref="A58:J58"/>
    <mergeCell ref="A59:B59"/>
    <mergeCell ref="C59:D59"/>
    <mergeCell ref="G59:H59"/>
    <mergeCell ref="I59:J59"/>
    <mergeCell ref="A62:B62"/>
    <mergeCell ref="C62:D62"/>
    <mergeCell ref="G62:H62"/>
    <mergeCell ref="I62:J62"/>
    <mergeCell ref="A63:B63"/>
    <mergeCell ref="C63:D63"/>
    <mergeCell ref="G63:H63"/>
    <mergeCell ref="I63:J63"/>
    <mergeCell ref="A60:B60"/>
    <mergeCell ref="C60:D60"/>
    <mergeCell ref="G60:H60"/>
    <mergeCell ref="I60:J60"/>
    <mergeCell ref="A61:J61"/>
  </mergeCells>
  <conditionalFormatting sqref="F8:F20">
    <cfRule type="cellIs" dxfId="169" priority="161" stopIfTrue="1" operator="equal">
      <formula>"Minor"</formula>
    </cfRule>
    <cfRule type="cellIs" dxfId="168" priority="170" stopIfTrue="1" operator="equal">
      <formula>"Partially tested"</formula>
    </cfRule>
    <cfRule type="cellIs" dxfId="167" priority="162" stopIfTrue="1" operator="equal">
      <formula>"Not implemented"</formula>
    </cfRule>
    <cfRule type="cellIs" dxfId="166" priority="163" stopIfTrue="1" operator="equal">
      <formula>"Not tested"</formula>
    </cfRule>
    <cfRule type="cellIs" dxfId="165" priority="164" stopIfTrue="1" operator="equal">
      <formula>"Not available"</formula>
    </cfRule>
    <cfRule type="cellIs" dxfId="164" priority="165" stopIfTrue="1" operator="equal">
      <formula>"Critical"</formula>
    </cfRule>
    <cfRule type="cellIs" dxfId="163" priority="166" stopIfTrue="1" operator="equal">
      <formula>"Major"</formula>
    </cfRule>
    <cfRule type="cellIs" dxfId="162" priority="167" stopIfTrue="1" operator="equal">
      <formula>"Average"</formula>
    </cfRule>
    <cfRule type="cellIs" dxfId="161" priority="168" stopIfTrue="1" operator="equal">
      <formula>"OK"</formula>
    </cfRule>
    <cfRule type="cellIs" dxfId="160" priority="169" stopIfTrue="1" operator="equal">
      <formula>"Enhancement"</formula>
    </cfRule>
  </conditionalFormatting>
  <conditionalFormatting sqref="F30">
    <cfRule type="cellIs" dxfId="159" priority="82" stopIfTrue="1" operator="equal">
      <formula>"Not implemented"</formula>
    </cfRule>
    <cfRule type="cellIs" dxfId="158" priority="83" stopIfTrue="1" operator="equal">
      <formula>"Not tested"</formula>
    </cfRule>
    <cfRule type="cellIs" dxfId="157" priority="84" stopIfTrue="1" operator="equal">
      <formula>"Not available"</formula>
    </cfRule>
    <cfRule type="cellIs" dxfId="156" priority="85" stopIfTrue="1" operator="equal">
      <formula>"Critical"</formula>
    </cfRule>
    <cfRule type="cellIs" dxfId="155" priority="86" stopIfTrue="1" operator="equal">
      <formula>"Major"</formula>
    </cfRule>
    <cfRule type="cellIs" dxfId="154" priority="87" stopIfTrue="1" operator="equal">
      <formula>"Average"</formula>
    </cfRule>
    <cfRule type="cellIs" dxfId="153" priority="88" stopIfTrue="1" operator="equal">
      <formula>"OK"</formula>
    </cfRule>
    <cfRule type="cellIs" dxfId="152" priority="89" stopIfTrue="1" operator="equal">
      <formula>"Enhancement"</formula>
    </cfRule>
    <cfRule type="cellIs" dxfId="151" priority="90" stopIfTrue="1" operator="equal">
      <formula>"Partially tested"</formula>
    </cfRule>
    <cfRule type="cellIs" dxfId="150" priority="81" stopIfTrue="1" operator="equal">
      <formula>"Minor"</formula>
    </cfRule>
  </conditionalFormatting>
  <conditionalFormatting sqref="F37">
    <cfRule type="cellIs" dxfId="149" priority="195" stopIfTrue="1" operator="equal">
      <formula>"Critical"</formula>
    </cfRule>
    <cfRule type="cellIs" dxfId="148" priority="200" stopIfTrue="1" operator="equal">
      <formula>"Partially tested"</formula>
    </cfRule>
    <cfRule type="cellIs" dxfId="147" priority="199" stopIfTrue="1" operator="equal">
      <formula>"Enhancement"</formula>
    </cfRule>
    <cfRule type="cellIs" dxfId="146" priority="198" stopIfTrue="1" operator="equal">
      <formula>"OK"</formula>
    </cfRule>
    <cfRule type="cellIs" dxfId="145" priority="197" stopIfTrue="1" operator="equal">
      <formula>"Average"</formula>
    </cfRule>
    <cfRule type="cellIs" dxfId="144" priority="196" stopIfTrue="1" operator="equal">
      <formula>"Major"</formula>
    </cfRule>
    <cfRule type="cellIs" dxfId="143" priority="194" stopIfTrue="1" operator="equal">
      <formula>"Not available"</formula>
    </cfRule>
    <cfRule type="cellIs" dxfId="142" priority="193" stopIfTrue="1" operator="equal">
      <formula>"Not tested"</formula>
    </cfRule>
    <cfRule type="cellIs" dxfId="141" priority="192" stopIfTrue="1" operator="equal">
      <formula>"Not implemented"</formula>
    </cfRule>
    <cfRule type="cellIs" dxfId="140" priority="191" stopIfTrue="1" operator="equal">
      <formula>"Minor"</formula>
    </cfRule>
  </conditionalFormatting>
  <conditionalFormatting sqref="F41:F43">
    <cfRule type="cellIs" dxfId="139" priority="132" stopIfTrue="1" operator="equal">
      <formula>"Not implemented"</formula>
    </cfRule>
    <cfRule type="cellIs" dxfId="138" priority="133" stopIfTrue="1" operator="equal">
      <formula>"Not tested"</formula>
    </cfRule>
    <cfRule type="cellIs" dxfId="137" priority="134" stopIfTrue="1" operator="equal">
      <formula>"Not available"</formula>
    </cfRule>
    <cfRule type="cellIs" dxfId="136" priority="135" stopIfTrue="1" operator="equal">
      <formula>"Critical"</formula>
    </cfRule>
    <cfRule type="cellIs" dxfId="135" priority="140" stopIfTrue="1" operator="equal">
      <formula>"Partially tested"</formula>
    </cfRule>
    <cfRule type="cellIs" dxfId="134" priority="136" stopIfTrue="1" operator="equal">
      <formula>"Major"</formula>
    </cfRule>
    <cfRule type="cellIs" dxfId="133" priority="137" stopIfTrue="1" operator="equal">
      <formula>"Average"</formula>
    </cfRule>
    <cfRule type="cellIs" dxfId="132" priority="138" stopIfTrue="1" operator="equal">
      <formula>"OK"</formula>
    </cfRule>
    <cfRule type="cellIs" dxfId="131" priority="139" stopIfTrue="1" operator="equal">
      <formula>"Enhancement"</formula>
    </cfRule>
    <cfRule type="cellIs" dxfId="130" priority="131" stopIfTrue="1" operator="equal">
      <formula>"Minor"</formula>
    </cfRule>
  </conditionalFormatting>
  <conditionalFormatting sqref="F45">
    <cfRule type="cellIs" dxfId="129" priority="116" stopIfTrue="1" operator="equal">
      <formula>"Major"</formula>
    </cfRule>
    <cfRule type="cellIs" dxfId="128" priority="111" stopIfTrue="1" operator="equal">
      <formula>"Minor"</formula>
    </cfRule>
    <cfRule type="cellIs" dxfId="127" priority="112" stopIfTrue="1" operator="equal">
      <formula>"Not implemented"</formula>
    </cfRule>
    <cfRule type="cellIs" dxfId="126" priority="113" stopIfTrue="1" operator="equal">
      <formula>"Not tested"</formula>
    </cfRule>
    <cfRule type="cellIs" dxfId="125" priority="114" stopIfTrue="1" operator="equal">
      <formula>"Not available"</formula>
    </cfRule>
    <cfRule type="cellIs" dxfId="124" priority="115" stopIfTrue="1" operator="equal">
      <formula>"Critical"</formula>
    </cfRule>
    <cfRule type="cellIs" dxfId="123" priority="117" stopIfTrue="1" operator="equal">
      <formula>"Average"</formula>
    </cfRule>
    <cfRule type="cellIs" dxfId="122" priority="118" stopIfTrue="1" operator="equal">
      <formula>"OK"</formula>
    </cfRule>
    <cfRule type="cellIs" dxfId="121" priority="119" stopIfTrue="1" operator="equal">
      <formula>"Enhancement"</formula>
    </cfRule>
    <cfRule type="cellIs" dxfId="120" priority="120" stopIfTrue="1" operator="equal">
      <formula>"Partially tested"</formula>
    </cfRule>
  </conditionalFormatting>
  <conditionalFormatting sqref="F47">
    <cfRule type="cellIs" dxfId="119" priority="102" stopIfTrue="1" operator="equal">
      <formula>"Not implemented"</formula>
    </cfRule>
    <cfRule type="cellIs" dxfId="118" priority="103" stopIfTrue="1" operator="equal">
      <formula>"Not tested"</formula>
    </cfRule>
    <cfRule type="cellIs" dxfId="117" priority="108" stopIfTrue="1" operator="equal">
      <formula>"OK"</formula>
    </cfRule>
    <cfRule type="cellIs" dxfId="116" priority="109" stopIfTrue="1" operator="equal">
      <formula>"Enhancement"</formula>
    </cfRule>
    <cfRule type="cellIs" dxfId="115" priority="110" stopIfTrue="1" operator="equal">
      <formula>"Partially tested"</formula>
    </cfRule>
    <cfRule type="cellIs" dxfId="114" priority="104" stopIfTrue="1" operator="equal">
      <formula>"Not available"</formula>
    </cfRule>
    <cfRule type="cellIs" dxfId="113" priority="105" stopIfTrue="1" operator="equal">
      <formula>"Critical"</formula>
    </cfRule>
    <cfRule type="cellIs" dxfId="112" priority="106" stopIfTrue="1" operator="equal">
      <formula>"Major"</formula>
    </cfRule>
    <cfRule type="cellIs" dxfId="111" priority="101" stopIfTrue="1" operator="equal">
      <formula>"Minor"</formula>
    </cfRule>
    <cfRule type="cellIs" dxfId="110" priority="107" stopIfTrue="1" operator="equal">
      <formula>"Average"</formula>
    </cfRule>
  </conditionalFormatting>
  <conditionalFormatting sqref="F49">
    <cfRule type="cellIs" dxfId="109" priority="98" stopIfTrue="1" operator="equal">
      <formula>"OK"</formula>
    </cfRule>
    <cfRule type="cellIs" dxfId="108" priority="94" stopIfTrue="1" operator="equal">
      <formula>"Not available"</formula>
    </cfRule>
    <cfRule type="cellIs" dxfId="107" priority="97" stopIfTrue="1" operator="equal">
      <formula>"Average"</formula>
    </cfRule>
    <cfRule type="cellIs" dxfId="106" priority="96" stopIfTrue="1" operator="equal">
      <formula>"Major"</formula>
    </cfRule>
    <cfRule type="cellIs" dxfId="105" priority="91" stopIfTrue="1" operator="equal">
      <formula>"Minor"</formula>
    </cfRule>
    <cfRule type="cellIs" dxfId="104" priority="92" stopIfTrue="1" operator="equal">
      <formula>"Not implemented"</formula>
    </cfRule>
    <cfRule type="cellIs" dxfId="103" priority="95" stopIfTrue="1" operator="equal">
      <formula>"Critical"</formula>
    </cfRule>
    <cfRule type="cellIs" dxfId="102" priority="93" stopIfTrue="1" operator="equal">
      <formula>"Not tested"</formula>
    </cfRule>
    <cfRule type="cellIs" dxfId="101" priority="100" stopIfTrue="1" operator="equal">
      <formula>"Partially tested"</formula>
    </cfRule>
    <cfRule type="cellIs" dxfId="100" priority="99" stopIfTrue="1" operator="equal">
      <formula>"Enhancement"</formula>
    </cfRule>
  </conditionalFormatting>
  <conditionalFormatting sqref="F51">
    <cfRule type="cellIs" dxfId="99" priority="61" stopIfTrue="1" operator="equal">
      <formula>"Minor"</formula>
    </cfRule>
    <cfRule type="cellIs" dxfId="98" priority="66" stopIfTrue="1" operator="equal">
      <formula>"Major"</formula>
    </cfRule>
    <cfRule type="cellIs" dxfId="97" priority="67" stopIfTrue="1" operator="equal">
      <formula>"Average"</formula>
    </cfRule>
    <cfRule type="cellIs" dxfId="96" priority="68" stopIfTrue="1" operator="equal">
      <formula>"OK"</formula>
    </cfRule>
    <cfRule type="cellIs" dxfId="95" priority="69" stopIfTrue="1" operator="equal">
      <formula>"Enhancement"</formula>
    </cfRule>
    <cfRule type="cellIs" dxfId="94" priority="70" stopIfTrue="1" operator="equal">
      <formula>"Partially tested"</formula>
    </cfRule>
    <cfRule type="cellIs" dxfId="93" priority="65" stopIfTrue="1" operator="equal">
      <formula>"Critical"</formula>
    </cfRule>
    <cfRule type="cellIs" dxfId="92" priority="64" stopIfTrue="1" operator="equal">
      <formula>"Not available"</formula>
    </cfRule>
    <cfRule type="cellIs" dxfId="91" priority="63" stopIfTrue="1" operator="equal">
      <formula>"Not tested"</formula>
    </cfRule>
    <cfRule type="cellIs" dxfId="90" priority="62" stopIfTrue="1" operator="equal">
      <formula>"Not implemented"</formula>
    </cfRule>
  </conditionalFormatting>
  <conditionalFormatting sqref="F53:F57">
    <cfRule type="cellIs" dxfId="89" priority="41" stopIfTrue="1" operator="equal">
      <formula>"Minor"</formula>
    </cfRule>
    <cfRule type="cellIs" dxfId="88" priority="50" stopIfTrue="1" operator="equal">
      <formula>"Partially tested"</formula>
    </cfRule>
    <cfRule type="cellIs" dxfId="87" priority="49" stopIfTrue="1" operator="equal">
      <formula>"Enhancement"</formula>
    </cfRule>
    <cfRule type="cellIs" dxfId="86" priority="48" stopIfTrue="1" operator="equal">
      <formula>"OK"</formula>
    </cfRule>
    <cfRule type="cellIs" dxfId="85" priority="47" stopIfTrue="1" operator="equal">
      <formula>"Average"</formula>
    </cfRule>
    <cfRule type="cellIs" dxfId="84" priority="46" stopIfTrue="1" operator="equal">
      <formula>"Major"</formula>
    </cfRule>
    <cfRule type="cellIs" dxfId="83" priority="45" stopIfTrue="1" operator="equal">
      <formula>"Critical"</formula>
    </cfRule>
    <cfRule type="cellIs" dxfId="82" priority="44" stopIfTrue="1" operator="equal">
      <formula>"Not available"</formula>
    </cfRule>
    <cfRule type="cellIs" dxfId="81" priority="43" stopIfTrue="1" operator="equal">
      <formula>"Not tested"</formula>
    </cfRule>
    <cfRule type="cellIs" dxfId="80" priority="42" stopIfTrue="1" operator="equal">
      <formula>"Not implemented"</formula>
    </cfRule>
  </conditionalFormatting>
  <conditionalFormatting sqref="F59:F60">
    <cfRule type="cellIs" dxfId="79" priority="15" stopIfTrue="1" operator="equal">
      <formula>"Critical"</formula>
    </cfRule>
    <cfRule type="cellIs" dxfId="78" priority="17" stopIfTrue="1" operator="equal">
      <formula>"Average"</formula>
    </cfRule>
    <cfRule type="cellIs" dxfId="77" priority="19" stopIfTrue="1" operator="equal">
      <formula>"Enhancement"</formula>
    </cfRule>
    <cfRule type="cellIs" dxfId="76" priority="20" stopIfTrue="1" operator="equal">
      <formula>"Partially tested"</formula>
    </cfRule>
    <cfRule type="cellIs" dxfId="75" priority="16" stopIfTrue="1" operator="equal">
      <formula>"Major"</formula>
    </cfRule>
    <cfRule type="cellIs" dxfId="74" priority="18" stopIfTrue="1" operator="equal">
      <formula>"OK"</formula>
    </cfRule>
    <cfRule type="cellIs" dxfId="73" priority="11" stopIfTrue="1" operator="equal">
      <formula>"Minor"</formula>
    </cfRule>
    <cfRule type="cellIs" dxfId="72" priority="12" stopIfTrue="1" operator="equal">
      <formula>"Not implemented"</formula>
    </cfRule>
    <cfRule type="cellIs" dxfId="71" priority="13" stopIfTrue="1" operator="equal">
      <formula>"Not tested"</formula>
    </cfRule>
    <cfRule type="cellIs" dxfId="70" priority="14" stopIfTrue="1" operator="equal">
      <formula>"Not available"</formula>
    </cfRule>
  </conditionalFormatting>
  <conditionalFormatting sqref="F62:F63">
    <cfRule type="cellIs" dxfId="69" priority="6" stopIfTrue="1" operator="equal">
      <formula>"Major"</formula>
    </cfRule>
    <cfRule type="cellIs" dxfId="68" priority="5" stopIfTrue="1" operator="equal">
      <formula>"Critical"</formula>
    </cfRule>
    <cfRule type="cellIs" dxfId="67" priority="4" stopIfTrue="1" operator="equal">
      <formula>"Not available"</formula>
    </cfRule>
    <cfRule type="cellIs" dxfId="66" priority="3" stopIfTrue="1" operator="equal">
      <formula>"Not tested"</formula>
    </cfRule>
    <cfRule type="cellIs" dxfId="65" priority="2" stopIfTrue="1" operator="equal">
      <formula>"Not implemented"</formula>
    </cfRule>
    <cfRule type="cellIs" dxfId="64" priority="9" stopIfTrue="1" operator="equal">
      <formula>"Enhancement"</formula>
    </cfRule>
    <cfRule type="cellIs" dxfId="63" priority="10" stopIfTrue="1" operator="equal">
      <formula>"Partially tested"</formula>
    </cfRule>
    <cfRule type="cellIs" dxfId="62" priority="8" stopIfTrue="1" operator="equal">
      <formula>"OK"</formula>
    </cfRule>
    <cfRule type="cellIs" dxfId="61" priority="7" stopIfTrue="1" operator="equal">
      <formula>"Average"</formula>
    </cfRule>
    <cfRule type="cellIs" dxfId="60" priority="1" stopIfTrue="1" operator="equal">
      <formula>"Minor"</formula>
    </cfRule>
  </conditionalFormatting>
  <conditionalFormatting sqref="H9:H20 J9:J20">
    <cfRule type="cellIs" dxfId="59" priority="201" stopIfTrue="1" operator="equal">
      <formula>"Minor"</formula>
    </cfRule>
    <cfRule type="cellIs" dxfId="58" priority="202" stopIfTrue="1" operator="equal">
      <formula>"Not implemented"</formula>
    </cfRule>
    <cfRule type="cellIs" dxfId="57" priority="203" stopIfTrue="1" operator="equal">
      <formula>"Not tested"</formula>
    </cfRule>
    <cfRule type="cellIs" dxfId="56" priority="204" stopIfTrue="1" operator="equal">
      <formula>"Not available"</formula>
    </cfRule>
    <cfRule type="cellIs" dxfId="55" priority="205" stopIfTrue="1" operator="equal">
      <formula>"Critical"</formula>
    </cfRule>
    <cfRule type="cellIs" dxfId="54" priority="206" stopIfTrue="1" operator="equal">
      <formula>"Major"</formula>
    </cfRule>
    <cfRule type="cellIs" dxfId="53" priority="207" stopIfTrue="1" operator="equal">
      <formula>"Average"</formula>
    </cfRule>
    <cfRule type="cellIs" dxfId="52" priority="208" stopIfTrue="1" operator="equal">
      <formula>"OK"</formula>
    </cfRule>
    <cfRule type="cellIs" dxfId="51" priority="209" stopIfTrue="1" operator="equal">
      <formula>"Enhancement"</formula>
    </cfRule>
    <cfRule type="cellIs" dxfId="50" priority="210" stopIfTrue="1" operator="equal">
      <formula>"Partially tested"</formula>
    </cfRule>
  </conditionalFormatting>
  <hyperlinks>
    <hyperlink ref="F5" r:id="rId1" xr:uid="{28C1735A-E524-4A42-95A2-F37DB0805143}"/>
    <hyperlink ref="C10" r:id="rId2" xr:uid="{33D9945F-3881-414B-A1EA-36473E50B8A8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5E2A-EC68-4896-A99D-DAEA4D7C2CB6}">
  <dimension ref="A1:H69"/>
  <sheetViews>
    <sheetView tabSelected="1" workbookViewId="0">
      <selection activeCell="E8" sqref="E8:H8"/>
    </sheetView>
  </sheetViews>
  <sheetFormatPr defaultRowHeight="15" x14ac:dyDescent="0.25"/>
  <cols>
    <col min="1" max="1" width="14.28515625" customWidth="1"/>
    <col min="2" max="2" width="24" customWidth="1"/>
    <col min="3" max="3" width="40.85546875" customWidth="1"/>
    <col min="4" max="4" width="37.5703125" customWidth="1"/>
    <col min="5" max="5" width="10" customWidth="1"/>
    <col min="6" max="6" width="14" bestFit="1" customWidth="1"/>
    <col min="7" max="7" width="8.42578125" bestFit="1" customWidth="1"/>
    <col min="8" max="8" width="11.140625" customWidth="1"/>
  </cols>
  <sheetData>
    <row r="1" spans="1:8" x14ac:dyDescent="0.25">
      <c r="A1" s="90" t="s">
        <v>19</v>
      </c>
      <c r="B1" s="90"/>
      <c r="C1" s="90" t="s">
        <v>84</v>
      </c>
      <c r="D1" s="18" t="s">
        <v>85</v>
      </c>
      <c r="E1" s="91" t="s">
        <v>159</v>
      </c>
      <c r="F1" s="91"/>
      <c r="G1" s="91"/>
      <c r="H1" s="91"/>
    </row>
    <row r="2" spans="1:8" x14ac:dyDescent="0.25">
      <c r="A2" s="90"/>
      <c r="B2" s="90"/>
      <c r="C2" s="90"/>
      <c r="D2" s="18" t="s">
        <v>86</v>
      </c>
      <c r="E2" s="92" t="s">
        <v>105</v>
      </c>
      <c r="F2" s="92"/>
      <c r="G2" s="92"/>
      <c r="H2" s="92"/>
    </row>
    <row r="3" spans="1:8" x14ac:dyDescent="0.25">
      <c r="A3" s="90"/>
      <c r="B3" s="90"/>
      <c r="C3" s="90"/>
      <c r="D3" s="18" t="s">
        <v>87</v>
      </c>
      <c r="E3" s="93">
        <v>45661</v>
      </c>
      <c r="F3" s="93"/>
      <c r="G3" s="93"/>
      <c r="H3" s="93"/>
    </row>
    <row r="4" spans="1:8" x14ac:dyDescent="0.25">
      <c r="A4" s="90"/>
      <c r="B4" s="90"/>
      <c r="C4" s="90"/>
      <c r="D4" s="18" t="s">
        <v>2</v>
      </c>
      <c r="E4" s="92" t="s">
        <v>103</v>
      </c>
      <c r="F4" s="92"/>
      <c r="G4" s="92"/>
      <c r="H4" s="92"/>
    </row>
    <row r="5" spans="1:8" x14ac:dyDescent="0.25">
      <c r="A5" s="90"/>
      <c r="B5" s="90"/>
      <c r="C5" s="90"/>
      <c r="D5" s="18" t="s">
        <v>3</v>
      </c>
      <c r="E5" s="94" t="s">
        <v>104</v>
      </c>
      <c r="F5" s="95"/>
      <c r="G5" s="95"/>
      <c r="H5" s="95"/>
    </row>
    <row r="6" spans="1:8" x14ac:dyDescent="0.25">
      <c r="A6" s="90"/>
      <c r="B6" s="90"/>
      <c r="C6" s="90"/>
      <c r="D6" s="18" t="s">
        <v>4</v>
      </c>
      <c r="E6" s="92" t="s">
        <v>12</v>
      </c>
      <c r="F6" s="95"/>
      <c r="G6" s="95"/>
      <c r="H6" s="95"/>
    </row>
    <row r="7" spans="1:8" x14ac:dyDescent="0.25">
      <c r="A7" s="90"/>
      <c r="B7" s="90"/>
      <c r="C7" s="90"/>
      <c r="D7" s="18" t="s">
        <v>6</v>
      </c>
      <c r="E7" s="96" t="s">
        <v>13</v>
      </c>
      <c r="F7" s="96"/>
      <c r="G7" s="97"/>
      <c r="H7" s="97"/>
    </row>
    <row r="8" spans="1:8" x14ac:dyDescent="0.25">
      <c r="A8" s="90"/>
      <c r="B8" s="90"/>
      <c r="C8" s="90"/>
      <c r="D8" s="19"/>
      <c r="E8" s="90" t="s">
        <v>18</v>
      </c>
      <c r="F8" s="97"/>
      <c r="G8" s="97"/>
      <c r="H8" s="97"/>
    </row>
    <row r="9" spans="1:8" x14ac:dyDescent="0.25">
      <c r="A9" s="99" t="s">
        <v>88</v>
      </c>
      <c r="B9" s="100"/>
      <c r="C9" s="99" t="s">
        <v>164</v>
      </c>
      <c r="D9" s="20" t="s">
        <v>89</v>
      </c>
      <c r="E9" s="89">
        <f>E11+E10+E12</f>
        <v>30</v>
      </c>
      <c r="F9" s="88"/>
      <c r="G9" s="87">
        <v>1</v>
      </c>
      <c r="H9" s="88"/>
    </row>
    <row r="10" spans="1:8" x14ac:dyDescent="0.25">
      <c r="A10" s="101"/>
      <c r="B10" s="102"/>
      <c r="C10" s="101"/>
      <c r="D10" s="21" t="s">
        <v>90</v>
      </c>
      <c r="E10" s="89">
        <f>COUNTIF(E17:E47,"Passed")</f>
        <v>25</v>
      </c>
      <c r="F10" s="88"/>
      <c r="G10" s="87">
        <f>E10/E9</f>
        <v>0.83333333333333337</v>
      </c>
      <c r="H10" s="88"/>
    </row>
    <row r="11" spans="1:8" x14ac:dyDescent="0.25">
      <c r="A11" s="101"/>
      <c r="B11" s="102"/>
      <c r="C11" s="101"/>
      <c r="D11" s="22" t="s">
        <v>91</v>
      </c>
      <c r="E11" s="89">
        <f>COUNTIF(E17:E47,"Failed")</f>
        <v>5</v>
      </c>
      <c r="F11" s="88"/>
      <c r="G11" s="87">
        <f>E11/E9</f>
        <v>0.16666666666666666</v>
      </c>
      <c r="H11" s="88"/>
    </row>
    <row r="12" spans="1:8" x14ac:dyDescent="0.25">
      <c r="A12" s="101"/>
      <c r="B12" s="102"/>
      <c r="C12" s="101"/>
      <c r="D12" s="23" t="s">
        <v>92</v>
      </c>
      <c r="E12" s="89">
        <f>COUNTIF(E17:E27,"Not available")</f>
        <v>0</v>
      </c>
      <c r="F12" s="88"/>
      <c r="G12" s="87">
        <f>E12/E9</f>
        <v>0</v>
      </c>
      <c r="H12" s="88"/>
    </row>
    <row r="13" spans="1:8" x14ac:dyDescent="0.25">
      <c r="A13" s="101"/>
      <c r="B13" s="102"/>
      <c r="C13" s="101"/>
      <c r="D13" s="24" t="s">
        <v>93</v>
      </c>
      <c r="E13" s="89">
        <f>COUNTIF(E17:E27,"Not implemented")</f>
        <v>0</v>
      </c>
      <c r="F13" s="88"/>
      <c r="G13" s="87"/>
      <c r="H13" s="88"/>
    </row>
    <row r="14" spans="1:8" x14ac:dyDescent="0.25">
      <c r="A14" s="101"/>
      <c r="B14" s="102"/>
      <c r="C14" s="101"/>
      <c r="D14" s="25" t="s">
        <v>94</v>
      </c>
      <c r="E14" s="89">
        <f>COUNTIF(E17:E27,"Not tested")</f>
        <v>0</v>
      </c>
      <c r="F14" s="88"/>
      <c r="G14" s="87"/>
      <c r="H14" s="88"/>
    </row>
    <row r="15" spans="1:8" x14ac:dyDescent="0.25">
      <c r="A15" s="103"/>
      <c r="B15" s="104"/>
      <c r="C15" s="103"/>
      <c r="D15" s="20" t="s">
        <v>95</v>
      </c>
      <c r="E15" s="89">
        <f>ROUND(SUM(H17:H27,)/60, 2)</f>
        <v>0</v>
      </c>
      <c r="F15" s="88"/>
      <c r="G15" s="87"/>
      <c r="H15" s="87"/>
    </row>
    <row r="16" spans="1:8" ht="24" x14ac:dyDescent="0.25">
      <c r="A16" s="26" t="s">
        <v>1</v>
      </c>
      <c r="B16" s="26" t="s">
        <v>96</v>
      </c>
      <c r="C16" s="26" t="s">
        <v>97</v>
      </c>
      <c r="D16" s="26" t="s">
        <v>98</v>
      </c>
      <c r="E16" s="26" t="s">
        <v>21</v>
      </c>
      <c r="F16" s="26" t="s">
        <v>23</v>
      </c>
      <c r="G16" s="26" t="s">
        <v>2</v>
      </c>
      <c r="H16" s="26" t="s">
        <v>99</v>
      </c>
    </row>
    <row r="17" spans="1:8" x14ac:dyDescent="0.25">
      <c r="A17" s="29"/>
      <c r="B17" s="35" t="s">
        <v>31</v>
      </c>
      <c r="C17" s="29"/>
      <c r="D17" s="29"/>
      <c r="E17" s="29"/>
      <c r="F17" s="29"/>
      <c r="G17" s="29"/>
      <c r="H17" s="29"/>
    </row>
    <row r="18" spans="1:8" ht="18.75" customHeight="1" x14ac:dyDescent="0.25">
      <c r="A18" s="16" t="s">
        <v>105</v>
      </c>
      <c r="B18" s="98" t="s">
        <v>107</v>
      </c>
      <c r="C18" s="31" t="s">
        <v>108</v>
      </c>
      <c r="D18" s="31" t="s">
        <v>100</v>
      </c>
      <c r="E18" s="32" t="s">
        <v>101</v>
      </c>
      <c r="F18" s="33"/>
      <c r="G18" s="34" t="s">
        <v>103</v>
      </c>
      <c r="H18" s="34"/>
    </row>
    <row r="19" spans="1:8" x14ac:dyDescent="0.25">
      <c r="A19" s="16" t="s">
        <v>105</v>
      </c>
      <c r="B19" s="98"/>
      <c r="C19" s="31" t="s">
        <v>109</v>
      </c>
      <c r="D19" s="31" t="s">
        <v>100</v>
      </c>
      <c r="E19" s="32" t="s">
        <v>101</v>
      </c>
      <c r="F19" s="33"/>
      <c r="G19" s="34" t="s">
        <v>103</v>
      </c>
      <c r="H19" s="34"/>
    </row>
    <row r="20" spans="1:8" x14ac:dyDescent="0.25">
      <c r="A20" s="16" t="s">
        <v>105</v>
      </c>
      <c r="B20" s="98"/>
      <c r="C20" s="31" t="s">
        <v>110</v>
      </c>
      <c r="D20" s="31" t="s">
        <v>100</v>
      </c>
      <c r="E20" s="32" t="s">
        <v>101</v>
      </c>
      <c r="F20" s="33"/>
      <c r="G20" s="34" t="s">
        <v>103</v>
      </c>
      <c r="H20" s="34"/>
    </row>
    <row r="21" spans="1:8" x14ac:dyDescent="0.25">
      <c r="A21" s="16" t="s">
        <v>105</v>
      </c>
      <c r="B21" s="98"/>
      <c r="C21" s="31" t="s">
        <v>111</v>
      </c>
      <c r="D21" s="31" t="s">
        <v>100</v>
      </c>
      <c r="E21" s="32" t="s">
        <v>101</v>
      </c>
      <c r="F21" s="33"/>
      <c r="G21" s="34" t="s">
        <v>103</v>
      </c>
      <c r="H21" s="34"/>
    </row>
    <row r="22" spans="1:8" ht="56.25" x14ac:dyDescent="0.25">
      <c r="A22" s="16" t="s">
        <v>35</v>
      </c>
      <c r="B22" s="30" t="s">
        <v>32</v>
      </c>
      <c r="C22" s="31" t="s">
        <v>102</v>
      </c>
      <c r="D22" s="31" t="s">
        <v>112</v>
      </c>
      <c r="E22" s="32" t="s">
        <v>106</v>
      </c>
      <c r="F22" s="34" t="s">
        <v>113</v>
      </c>
      <c r="G22" s="34" t="s">
        <v>103</v>
      </c>
      <c r="H22" s="34"/>
    </row>
    <row r="23" spans="1:8" ht="22.5" x14ac:dyDescent="0.25">
      <c r="A23" s="16" t="s">
        <v>105</v>
      </c>
      <c r="B23" s="84" t="s">
        <v>33</v>
      </c>
      <c r="C23" s="31" t="s">
        <v>114</v>
      </c>
      <c r="D23" s="31" t="s">
        <v>115</v>
      </c>
      <c r="E23" s="32" t="s">
        <v>106</v>
      </c>
      <c r="F23" s="34" t="s">
        <v>116</v>
      </c>
      <c r="G23" s="34" t="s">
        <v>103</v>
      </c>
      <c r="H23" s="34"/>
    </row>
    <row r="24" spans="1:8" x14ac:dyDescent="0.25">
      <c r="A24" s="16" t="s">
        <v>105</v>
      </c>
      <c r="B24" s="85"/>
      <c r="C24" s="31" t="s">
        <v>117</v>
      </c>
      <c r="D24" s="31" t="s">
        <v>118</v>
      </c>
      <c r="E24" s="32" t="s">
        <v>101</v>
      </c>
      <c r="F24" s="34"/>
      <c r="G24" s="34" t="s">
        <v>103</v>
      </c>
      <c r="H24" s="34"/>
    </row>
    <row r="25" spans="1:8" ht="22.5" x14ac:dyDescent="0.25">
      <c r="A25" s="16" t="s">
        <v>105</v>
      </c>
      <c r="B25" s="85"/>
      <c r="C25" s="31" t="s">
        <v>119</v>
      </c>
      <c r="D25" s="31" t="s">
        <v>120</v>
      </c>
      <c r="E25" s="32" t="s">
        <v>101</v>
      </c>
      <c r="F25" s="34"/>
      <c r="G25" s="34" t="s">
        <v>103</v>
      </c>
      <c r="H25" s="34"/>
    </row>
    <row r="26" spans="1:8" x14ac:dyDescent="0.25">
      <c r="A26" s="16" t="s">
        <v>105</v>
      </c>
      <c r="B26" s="85"/>
      <c r="C26" s="31" t="s">
        <v>121</v>
      </c>
      <c r="D26" s="31" t="s">
        <v>124</v>
      </c>
      <c r="E26" s="32" t="s">
        <v>101</v>
      </c>
      <c r="F26" s="34"/>
      <c r="G26" s="34" t="s">
        <v>103</v>
      </c>
      <c r="H26" s="34"/>
    </row>
    <row r="27" spans="1:8" ht="33.75" x14ac:dyDescent="0.25">
      <c r="A27" s="16" t="s">
        <v>105</v>
      </c>
      <c r="B27" s="85"/>
      <c r="C27" s="31" t="s">
        <v>123</v>
      </c>
      <c r="D27" s="31" t="s">
        <v>126</v>
      </c>
      <c r="E27" s="32" t="s">
        <v>101</v>
      </c>
      <c r="F27" s="34"/>
      <c r="G27" s="34" t="s">
        <v>103</v>
      </c>
      <c r="H27" s="34"/>
    </row>
    <row r="28" spans="1:8" x14ac:dyDescent="0.25">
      <c r="A28" s="16" t="s">
        <v>105</v>
      </c>
      <c r="B28" s="85"/>
      <c r="C28" s="31" t="s">
        <v>125</v>
      </c>
      <c r="D28" s="31" t="s">
        <v>122</v>
      </c>
      <c r="E28" s="32" t="s">
        <v>101</v>
      </c>
      <c r="F28" s="4"/>
      <c r="G28" s="34" t="s">
        <v>103</v>
      </c>
      <c r="H28" s="4"/>
    </row>
    <row r="29" spans="1:8" x14ac:dyDescent="0.25">
      <c r="A29" s="16" t="s">
        <v>105</v>
      </c>
      <c r="B29" s="85"/>
      <c r="C29" s="31" t="s">
        <v>127</v>
      </c>
      <c r="D29" s="31" t="s">
        <v>128</v>
      </c>
      <c r="E29" s="32" t="s">
        <v>101</v>
      </c>
      <c r="F29" s="4"/>
      <c r="G29" s="34" t="s">
        <v>103</v>
      </c>
      <c r="H29" s="4"/>
    </row>
    <row r="30" spans="1:8" x14ac:dyDescent="0.25">
      <c r="A30" s="16" t="s">
        <v>105</v>
      </c>
      <c r="B30" s="85"/>
      <c r="C30" s="31" t="s">
        <v>129</v>
      </c>
      <c r="D30" s="31" t="s">
        <v>130</v>
      </c>
      <c r="E30" s="32" t="s">
        <v>101</v>
      </c>
      <c r="F30" s="4"/>
      <c r="G30" s="34" t="s">
        <v>103</v>
      </c>
      <c r="H30" s="4"/>
    </row>
    <row r="31" spans="1:8" x14ac:dyDescent="0.25">
      <c r="A31" s="16" t="s">
        <v>105</v>
      </c>
      <c r="B31" s="85"/>
      <c r="C31" s="31" t="s">
        <v>131</v>
      </c>
      <c r="D31" s="31" t="s">
        <v>132</v>
      </c>
      <c r="E31" s="32" t="s">
        <v>101</v>
      </c>
      <c r="F31" s="4"/>
      <c r="G31" s="34" t="s">
        <v>103</v>
      </c>
      <c r="H31" s="4"/>
    </row>
    <row r="32" spans="1:8" x14ac:dyDescent="0.25">
      <c r="A32" s="16" t="s">
        <v>105</v>
      </c>
      <c r="B32" s="85"/>
      <c r="C32" s="31" t="s">
        <v>133</v>
      </c>
      <c r="D32" s="31" t="s">
        <v>134</v>
      </c>
      <c r="E32" s="32" t="s">
        <v>101</v>
      </c>
      <c r="F32" s="4"/>
      <c r="G32" s="34" t="s">
        <v>103</v>
      </c>
      <c r="H32" s="4"/>
    </row>
    <row r="33" spans="1:8" ht="22.5" x14ac:dyDescent="0.25">
      <c r="A33" s="16" t="s">
        <v>105</v>
      </c>
      <c r="B33" s="85"/>
      <c r="C33" s="31" t="s">
        <v>135</v>
      </c>
      <c r="D33" s="31" t="s">
        <v>136</v>
      </c>
      <c r="E33" s="32" t="s">
        <v>101</v>
      </c>
      <c r="F33" s="4"/>
      <c r="G33" s="34" t="s">
        <v>103</v>
      </c>
      <c r="H33" s="4"/>
    </row>
    <row r="34" spans="1:8" x14ac:dyDescent="0.25">
      <c r="A34" s="16" t="s">
        <v>105</v>
      </c>
      <c r="B34" s="85"/>
      <c r="C34" s="31" t="s">
        <v>137</v>
      </c>
      <c r="D34" s="31" t="s">
        <v>138</v>
      </c>
      <c r="E34" s="32" t="s">
        <v>101</v>
      </c>
      <c r="F34" s="4"/>
      <c r="G34" s="34" t="s">
        <v>103</v>
      </c>
      <c r="H34" s="4"/>
    </row>
    <row r="35" spans="1:8" x14ac:dyDescent="0.25">
      <c r="A35" s="16" t="s">
        <v>105</v>
      </c>
      <c r="B35" s="85"/>
      <c r="C35" s="31" t="s">
        <v>139</v>
      </c>
      <c r="D35" s="31" t="s">
        <v>140</v>
      </c>
      <c r="E35" s="32" t="s">
        <v>101</v>
      </c>
      <c r="F35" s="4"/>
      <c r="G35" s="34" t="s">
        <v>103</v>
      </c>
      <c r="H35" s="4"/>
    </row>
    <row r="36" spans="1:8" x14ac:dyDescent="0.25">
      <c r="A36" s="16" t="s">
        <v>105</v>
      </c>
      <c r="B36" s="85"/>
      <c r="C36" s="31" t="s">
        <v>141</v>
      </c>
      <c r="D36" s="31" t="s">
        <v>142</v>
      </c>
      <c r="E36" s="32" t="s">
        <v>101</v>
      </c>
      <c r="F36" s="4"/>
      <c r="G36" s="34" t="s">
        <v>103</v>
      </c>
      <c r="H36" s="4"/>
    </row>
    <row r="37" spans="1:8" ht="22.5" x14ac:dyDescent="0.25">
      <c r="A37" s="16" t="s">
        <v>105</v>
      </c>
      <c r="B37" s="85"/>
      <c r="C37" s="31" t="s">
        <v>143</v>
      </c>
      <c r="D37" s="31" t="s">
        <v>144</v>
      </c>
      <c r="E37" s="32" t="s">
        <v>101</v>
      </c>
      <c r="F37" s="4"/>
      <c r="G37" s="34" t="s">
        <v>103</v>
      </c>
      <c r="H37" s="4"/>
    </row>
    <row r="38" spans="1:8" ht="22.5" x14ac:dyDescent="0.25">
      <c r="A38" s="16" t="s">
        <v>105</v>
      </c>
      <c r="B38" s="85"/>
      <c r="C38" s="31" t="s">
        <v>145</v>
      </c>
      <c r="D38" s="31" t="s">
        <v>146</v>
      </c>
      <c r="E38" s="32" t="s">
        <v>101</v>
      </c>
      <c r="F38" s="4"/>
      <c r="G38" s="34" t="s">
        <v>103</v>
      </c>
      <c r="H38" s="4"/>
    </row>
    <row r="39" spans="1:8" x14ac:dyDescent="0.25">
      <c r="A39" s="16" t="s">
        <v>105</v>
      </c>
      <c r="B39" s="85"/>
      <c r="C39" s="31" t="s">
        <v>147</v>
      </c>
      <c r="D39" s="31" t="s">
        <v>148</v>
      </c>
      <c r="E39" s="32" t="s">
        <v>101</v>
      </c>
      <c r="F39" s="4"/>
      <c r="G39" s="34" t="s">
        <v>103</v>
      </c>
      <c r="H39" s="4"/>
    </row>
    <row r="40" spans="1:8" x14ac:dyDescent="0.25">
      <c r="A40" s="16" t="s">
        <v>105</v>
      </c>
      <c r="B40" s="85"/>
      <c r="C40" s="31" t="s">
        <v>149</v>
      </c>
      <c r="D40" s="31" t="s">
        <v>150</v>
      </c>
      <c r="E40" s="32" t="s">
        <v>101</v>
      </c>
      <c r="F40" s="4"/>
      <c r="G40" s="34" t="s">
        <v>103</v>
      </c>
      <c r="H40" s="4"/>
    </row>
    <row r="41" spans="1:8" x14ac:dyDescent="0.25">
      <c r="A41" s="16" t="s">
        <v>105</v>
      </c>
      <c r="B41" s="85"/>
      <c r="C41" s="31" t="s">
        <v>160</v>
      </c>
      <c r="D41" s="31" t="s">
        <v>161</v>
      </c>
      <c r="E41" s="32" t="s">
        <v>106</v>
      </c>
      <c r="F41" s="4" t="s">
        <v>162</v>
      </c>
      <c r="G41" s="34" t="s">
        <v>103</v>
      </c>
      <c r="H41" s="4"/>
    </row>
    <row r="42" spans="1:8" x14ac:dyDescent="0.25">
      <c r="A42" s="16" t="s">
        <v>105</v>
      </c>
      <c r="B42" s="86"/>
      <c r="C42" s="31" t="s">
        <v>160</v>
      </c>
      <c r="D42" s="31" t="s">
        <v>161</v>
      </c>
      <c r="E42" s="32" t="s">
        <v>106</v>
      </c>
      <c r="F42" s="4" t="s">
        <v>163</v>
      </c>
      <c r="G42" s="34" t="s">
        <v>103</v>
      </c>
      <c r="H42" s="4"/>
    </row>
    <row r="43" spans="1:8" x14ac:dyDescent="0.25">
      <c r="A43" s="16" t="s">
        <v>105</v>
      </c>
      <c r="B43" s="59" t="s">
        <v>79</v>
      </c>
      <c r="C43" s="31" t="s">
        <v>151</v>
      </c>
      <c r="D43" s="31" t="s">
        <v>152</v>
      </c>
      <c r="E43" s="32" t="s">
        <v>101</v>
      </c>
      <c r="F43" s="4"/>
      <c r="G43" s="34" t="s">
        <v>103</v>
      </c>
      <c r="H43" s="4"/>
    </row>
    <row r="44" spans="1:8" x14ac:dyDescent="0.25">
      <c r="A44" s="16" t="s">
        <v>105</v>
      </c>
      <c r="B44" s="59"/>
      <c r="C44" s="31" t="s">
        <v>153</v>
      </c>
      <c r="D44" s="31" t="s">
        <v>152</v>
      </c>
      <c r="E44" s="32" t="s">
        <v>106</v>
      </c>
      <c r="F44" s="4"/>
      <c r="G44" s="34" t="s">
        <v>103</v>
      </c>
      <c r="H44" s="4"/>
    </row>
    <row r="45" spans="1:8" x14ac:dyDescent="0.25">
      <c r="A45" s="16" t="s">
        <v>105</v>
      </c>
      <c r="B45" s="59"/>
      <c r="C45" s="31" t="s">
        <v>154</v>
      </c>
      <c r="D45" s="31" t="s">
        <v>155</v>
      </c>
      <c r="E45" s="32" t="s">
        <v>101</v>
      </c>
      <c r="F45" s="4"/>
      <c r="G45" s="34" t="s">
        <v>103</v>
      </c>
      <c r="H45" s="4"/>
    </row>
    <row r="46" spans="1:8" x14ac:dyDescent="0.25">
      <c r="A46" s="16" t="s">
        <v>105</v>
      </c>
      <c r="B46" s="59"/>
      <c r="C46" s="31" t="s">
        <v>156</v>
      </c>
      <c r="D46" s="31" t="s">
        <v>152</v>
      </c>
      <c r="E46" s="32" t="s">
        <v>101</v>
      </c>
      <c r="F46" s="4"/>
      <c r="G46" s="34" t="s">
        <v>103</v>
      </c>
      <c r="H46" s="4"/>
    </row>
    <row r="47" spans="1:8" x14ac:dyDescent="0.25">
      <c r="A47" s="16" t="s">
        <v>105</v>
      </c>
      <c r="B47" s="59"/>
      <c r="C47" s="31" t="s">
        <v>157</v>
      </c>
      <c r="D47" s="31" t="s">
        <v>158</v>
      </c>
      <c r="E47" s="32" t="s">
        <v>101</v>
      </c>
      <c r="F47" s="4"/>
      <c r="G47" s="34" t="s">
        <v>103</v>
      </c>
      <c r="H47" s="4"/>
    </row>
    <row r="48" spans="1:8" x14ac:dyDescent="0.25">
      <c r="A48" s="28"/>
      <c r="E48" s="36"/>
    </row>
    <row r="49" spans="1:5" x14ac:dyDescent="0.25">
      <c r="A49" s="27"/>
      <c r="E49" s="32"/>
    </row>
    <row r="50" spans="1:5" x14ac:dyDescent="0.25">
      <c r="A50" s="27"/>
      <c r="E50" s="32"/>
    </row>
    <row r="51" spans="1:5" x14ac:dyDescent="0.25">
      <c r="A51" s="27"/>
      <c r="E51" s="32"/>
    </row>
    <row r="52" spans="1:5" x14ac:dyDescent="0.25">
      <c r="A52" s="27"/>
      <c r="E52" s="32"/>
    </row>
    <row r="53" spans="1:5" x14ac:dyDescent="0.25">
      <c r="A53" s="27"/>
      <c r="E53" s="32"/>
    </row>
    <row r="54" spans="1:5" x14ac:dyDescent="0.25">
      <c r="A54" s="27"/>
      <c r="E54" s="32"/>
    </row>
    <row r="55" spans="1:5" x14ac:dyDescent="0.25">
      <c r="A55" s="27"/>
      <c r="E55" s="32"/>
    </row>
    <row r="56" spans="1:5" x14ac:dyDescent="0.25">
      <c r="A56" s="27"/>
      <c r="E56" s="32"/>
    </row>
    <row r="57" spans="1:5" x14ac:dyDescent="0.25">
      <c r="A57" s="27"/>
      <c r="E57" s="32"/>
    </row>
    <row r="58" spans="1:5" x14ac:dyDescent="0.25">
      <c r="A58" s="27"/>
      <c r="E58" s="32"/>
    </row>
    <row r="59" spans="1:5" x14ac:dyDescent="0.25">
      <c r="A59" s="27"/>
      <c r="E59" s="32"/>
    </row>
    <row r="60" spans="1:5" x14ac:dyDescent="0.25">
      <c r="A60" s="27"/>
      <c r="E60" s="32"/>
    </row>
    <row r="61" spans="1:5" x14ac:dyDescent="0.25">
      <c r="A61" s="27"/>
      <c r="E61" s="32"/>
    </row>
    <row r="62" spans="1:5" x14ac:dyDescent="0.25">
      <c r="A62" s="27"/>
      <c r="E62" s="32"/>
    </row>
    <row r="63" spans="1:5" x14ac:dyDescent="0.25">
      <c r="A63" s="27"/>
      <c r="E63" s="32"/>
    </row>
    <row r="64" spans="1:5" x14ac:dyDescent="0.25">
      <c r="A64" s="27"/>
      <c r="E64" s="32"/>
    </row>
    <row r="65" spans="1:5" x14ac:dyDescent="0.25">
      <c r="A65" s="27"/>
      <c r="E65" s="32"/>
    </row>
    <row r="66" spans="1:5" x14ac:dyDescent="0.25">
      <c r="A66" s="27"/>
      <c r="E66" s="32"/>
    </row>
    <row r="67" spans="1:5" x14ac:dyDescent="0.25">
      <c r="A67" s="27"/>
      <c r="E67" s="32"/>
    </row>
    <row r="68" spans="1:5" x14ac:dyDescent="0.25">
      <c r="A68" s="27"/>
      <c r="E68" s="32"/>
    </row>
    <row r="69" spans="1:5" x14ac:dyDescent="0.25">
      <c r="A69" s="27"/>
      <c r="E69" s="32"/>
    </row>
  </sheetData>
  <mergeCells count="29">
    <mergeCell ref="B43:B47"/>
    <mergeCell ref="E13:F13"/>
    <mergeCell ref="G13:H13"/>
    <mergeCell ref="E14:F14"/>
    <mergeCell ref="G14:H14"/>
    <mergeCell ref="E15:F15"/>
    <mergeCell ref="G15:H15"/>
    <mergeCell ref="A9:B15"/>
    <mergeCell ref="C9:C15"/>
    <mergeCell ref="E9:F9"/>
    <mergeCell ref="G9:H9"/>
    <mergeCell ref="E10:F10"/>
    <mergeCell ref="G10:H10"/>
    <mergeCell ref="E11:F11"/>
    <mergeCell ref="B23:B42"/>
    <mergeCell ref="G11:H11"/>
    <mergeCell ref="E12:F12"/>
    <mergeCell ref="G12:H12"/>
    <mergeCell ref="A1:B8"/>
    <mergeCell ref="C1:C8"/>
    <mergeCell ref="E1:H1"/>
    <mergeCell ref="E2:H2"/>
    <mergeCell ref="E3:H3"/>
    <mergeCell ref="E4:H4"/>
    <mergeCell ref="E5:H5"/>
    <mergeCell ref="E6:H6"/>
    <mergeCell ref="E7:H7"/>
    <mergeCell ref="E8:H8"/>
    <mergeCell ref="B18:B21"/>
  </mergeCells>
  <phoneticPr fontId="28" type="noConversion"/>
  <conditionalFormatting sqref="D18:D21">
    <cfRule type="cellIs" dxfId="49" priority="13" stopIfTrue="1" operator="equal">
      <formula>"not implemented"</formula>
    </cfRule>
    <cfRule type="cellIs" dxfId="48" priority="11" stopIfTrue="1" operator="equal">
      <formula>"not available"</formula>
    </cfRule>
    <cfRule type="cellIs" dxfId="47" priority="12" stopIfTrue="1" operator="equal">
      <formula>"not tested"</formula>
    </cfRule>
    <cfRule type="cellIs" dxfId="46" priority="14" stopIfTrue="1" operator="equal">
      <formula>"failed"</formula>
    </cfRule>
    <cfRule type="cellIs" dxfId="45" priority="15" stopIfTrue="1" operator="equal">
      <formula>"passed"</formula>
    </cfRule>
    <cfRule type="cellIs" dxfId="44" priority="16" stopIfTrue="1" operator="equal">
      <formula>"not available"</formula>
    </cfRule>
    <cfRule type="cellIs" dxfId="43" priority="17" stopIfTrue="1" operator="equal">
      <formula>"not tested"</formula>
    </cfRule>
    <cfRule type="cellIs" dxfId="42" priority="18" stopIfTrue="1" operator="equal">
      <formula>"not implemented"</formula>
    </cfRule>
    <cfRule type="cellIs" dxfId="41" priority="19" stopIfTrue="1" operator="equal">
      <formula>"failed"</formula>
    </cfRule>
    <cfRule type="cellIs" dxfId="40" priority="20" stopIfTrue="1" operator="equal">
      <formula>"passed"</formula>
    </cfRule>
  </conditionalFormatting>
  <conditionalFormatting sqref="D24:D47">
    <cfRule type="cellIs" dxfId="39" priority="2" stopIfTrue="1" operator="equal">
      <formula>"not tested"</formula>
    </cfRule>
    <cfRule type="cellIs" dxfId="38" priority="3" stopIfTrue="1" operator="equal">
      <formula>"not implemented"</formula>
    </cfRule>
    <cfRule type="cellIs" dxfId="37" priority="4" stopIfTrue="1" operator="equal">
      <formula>"failed"</formula>
    </cfRule>
    <cfRule type="cellIs" dxfId="36" priority="5" stopIfTrue="1" operator="equal">
      <formula>"passed"</formula>
    </cfRule>
    <cfRule type="cellIs" dxfId="35" priority="6" stopIfTrue="1" operator="equal">
      <formula>"not available"</formula>
    </cfRule>
    <cfRule type="cellIs" dxfId="34" priority="1" stopIfTrue="1" operator="equal">
      <formula>"not available"</formula>
    </cfRule>
    <cfRule type="cellIs" dxfId="33" priority="8" stopIfTrue="1" operator="equal">
      <formula>"not implemented"</formula>
    </cfRule>
    <cfRule type="cellIs" dxfId="32" priority="9" stopIfTrue="1" operator="equal">
      <formula>"failed"</formula>
    </cfRule>
    <cfRule type="cellIs" dxfId="31" priority="10" stopIfTrue="1" operator="equal">
      <formula>"passed"</formula>
    </cfRule>
    <cfRule type="cellIs" dxfId="30" priority="7" stopIfTrue="1" operator="equal">
      <formula>"not tested"</formula>
    </cfRule>
  </conditionalFormatting>
  <conditionalFormatting sqref="D2:H8 G23:G47">
    <cfRule type="cellIs" dxfId="29" priority="60" stopIfTrue="1" operator="equal">
      <formula>"passed"</formula>
    </cfRule>
    <cfRule type="cellIs" dxfId="28" priority="59" stopIfTrue="1" operator="equal">
      <formula>"failed"</formula>
    </cfRule>
    <cfRule type="cellIs" dxfId="27" priority="58" stopIfTrue="1" operator="equal">
      <formula>"not implemented"</formula>
    </cfRule>
    <cfRule type="cellIs" dxfId="26" priority="57" stopIfTrue="1" operator="equal">
      <formula>"not tested"</formula>
    </cfRule>
  </conditionalFormatting>
  <conditionalFormatting sqref="D2:H15">
    <cfRule type="cellIs" dxfId="25" priority="50" stopIfTrue="1" operator="equal">
      <formula>"passed"</formula>
    </cfRule>
    <cfRule type="cellIs" dxfId="24" priority="48" stopIfTrue="1" operator="equal">
      <formula>"not implemented"</formula>
    </cfRule>
    <cfRule type="cellIs" dxfId="23" priority="46" stopIfTrue="1" operator="equal">
      <formula>"not available"</formula>
    </cfRule>
    <cfRule type="cellIs" dxfId="22" priority="47" stopIfTrue="1" operator="equal">
      <formula>"not tested"</formula>
    </cfRule>
    <cfRule type="cellIs" dxfId="21" priority="49" stopIfTrue="1" operator="equal">
      <formula>"failed"</formula>
    </cfRule>
  </conditionalFormatting>
  <conditionalFormatting sqref="D9:H16">
    <cfRule type="cellIs" dxfId="20" priority="36" stopIfTrue="1" operator="equal">
      <formula>"not available"</formula>
    </cfRule>
    <cfRule type="cellIs" dxfId="19" priority="38" stopIfTrue="1" operator="equal">
      <formula>"not implemented"</formula>
    </cfRule>
    <cfRule type="cellIs" dxfId="18" priority="39" stopIfTrue="1" operator="equal">
      <formula>"failed"</formula>
    </cfRule>
    <cfRule type="cellIs" dxfId="17" priority="40" stopIfTrue="1" operator="equal">
      <formula>"passed"</formula>
    </cfRule>
    <cfRule type="cellIs" dxfId="16" priority="37" stopIfTrue="1" operator="equal">
      <formula>"not tested"</formula>
    </cfRule>
  </conditionalFormatting>
  <conditionalFormatting sqref="D16:H17 E18:H18 E19:F21 G19:H22 D22:F23 H23:H27 E24:F26 F27 E27:E69">
    <cfRule type="cellIs" dxfId="15" priority="26" stopIfTrue="1" operator="equal">
      <formula>"not available"</formula>
    </cfRule>
    <cfRule type="cellIs" dxfId="14" priority="27" stopIfTrue="1" operator="equal">
      <formula>"not tested"</formula>
    </cfRule>
    <cfRule type="cellIs" dxfId="13" priority="28" stopIfTrue="1" operator="equal">
      <formula>"not implemented"</formula>
    </cfRule>
    <cfRule type="cellIs" dxfId="12" priority="29" stopIfTrue="1" operator="equal">
      <formula>"failed"</formula>
    </cfRule>
    <cfRule type="cellIs" dxfId="11" priority="30" stopIfTrue="1" operator="equal">
      <formula>"passed"</formula>
    </cfRule>
  </conditionalFormatting>
  <conditionalFormatting sqref="D17:H17 E18:H18 E19:F21 G19:H22 D22:F23 H23:H27 E24:F26 F27 E27:E69">
    <cfRule type="cellIs" dxfId="10" priority="21" stopIfTrue="1" operator="equal">
      <formula>"not available"</formula>
    </cfRule>
    <cfRule type="cellIs" dxfId="9" priority="25" stopIfTrue="1" operator="equal">
      <formula>"passed"</formula>
    </cfRule>
    <cfRule type="cellIs" dxfId="8" priority="24" stopIfTrue="1" operator="equal">
      <formula>"failed"</formula>
    </cfRule>
    <cfRule type="cellIs" dxfId="7" priority="23" stopIfTrue="1" operator="equal">
      <formula>"not implemented"</formula>
    </cfRule>
    <cfRule type="cellIs" dxfId="6" priority="22" stopIfTrue="1" operator="equal">
      <formula>"not tested"</formula>
    </cfRule>
  </conditionalFormatting>
  <conditionalFormatting sqref="G23:G47 D2:H8">
    <cfRule type="cellIs" dxfId="5" priority="56" stopIfTrue="1" operator="equal">
      <formula>"not available"</formula>
    </cfRule>
  </conditionalFormatting>
  <conditionalFormatting sqref="G23:G47">
    <cfRule type="cellIs" dxfId="4" priority="51" stopIfTrue="1" operator="equal">
      <formula>"not available"</formula>
    </cfRule>
    <cfRule type="cellIs" dxfId="3" priority="52" stopIfTrue="1" operator="equal">
      <formula>"not tested"</formula>
    </cfRule>
    <cfRule type="cellIs" dxfId="2" priority="53" stopIfTrue="1" operator="equal">
      <formula>"not implemented"</formula>
    </cfRule>
    <cfRule type="cellIs" dxfId="1" priority="55" stopIfTrue="1" operator="equal">
      <formula>"passed"</formula>
    </cfRule>
    <cfRule type="cellIs" dxfId="0" priority="54" stopIfTrue="1" operator="equal">
      <formula>"failed"</formula>
    </cfRule>
  </conditionalFormatting>
  <dataValidations count="7">
    <dataValidation type="list" allowBlank="1" showInputMessage="1" showErrorMessage="1" sqref="E6:H6" xr:uid="{B66629C1-0EE0-44EF-BC86-52D6485627B0}">
      <formula1>Environment_OS</formula1>
    </dataValidation>
    <dataValidation type="list" allowBlank="1" showInputMessage="1" showErrorMessage="1" sqref="E5:H5" xr:uid="{813FF29D-D56F-411D-83C2-9005A20DE699}">
      <formula1>Project_URL</formula1>
    </dataValidation>
    <dataValidation type="list" allowBlank="1" showInputMessage="1" showErrorMessage="1" sqref="E4:H4" xr:uid="{B6BDB6CF-E18B-41FA-B177-25DA9C8DBCE4}">
      <formula1>Test_Team</formula1>
    </dataValidation>
    <dataValidation type="list" allowBlank="1" showInputMessage="1" showErrorMessage="1" sqref="E7:H7" xr:uid="{44BC3397-E231-42F7-A456-19596C1DF294}">
      <formula1>Browser_list</formula1>
    </dataValidation>
    <dataValidation type="list" allowBlank="1" showInputMessage="1" showErrorMessage="1" sqref="E2:H2" xr:uid="{10B2DD93-D6A4-4F31-B6C0-BD2CE6D1C1F9}">
      <formula1>Test_types</formula1>
    </dataValidation>
    <dataValidation type="list" allowBlank="1" showInputMessage="1" showErrorMessage="1" sqref="A18:A69" xr:uid="{2DDC62DF-48F2-4E96-B073-E264AAB7CD3E}">
      <formula1>Test_coverage</formula1>
    </dataValidation>
    <dataValidation type="list" allowBlank="1" showInputMessage="1" showErrorMessage="1" sqref="E18:E69" xr:uid="{C93473B7-211F-43F9-B636-EFB34C1C651E}">
      <formula1>"Passed,Failed"</formula1>
    </dataValidation>
  </dataValidations>
  <hyperlinks>
    <hyperlink ref="E5" r:id="rId1" xr:uid="{54E6EAE6-3839-487D-AE19-0DFBB6E39BD4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01E2-674D-440F-9856-BC850F9EDF3C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 List</vt:lpstr>
      <vt:lpstr>Acceptance Sheet</vt:lpstr>
      <vt:lpstr>Test Survey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Shina</dc:creator>
  <cp:lastModifiedBy>user</cp:lastModifiedBy>
  <dcterms:created xsi:type="dcterms:W3CDTF">2015-06-05T18:17:20Z</dcterms:created>
  <dcterms:modified xsi:type="dcterms:W3CDTF">2025-01-05T09:02:41Z</dcterms:modified>
</cp:coreProperties>
</file>