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15"/>
  </bookViews>
  <sheets>
    <sheet name="bounty" sheetId="1" r:id="rId1"/>
    <sheet name="buy" sheetId="5" r:id="rId2"/>
    <sheet name="config" sheetId="2" r:id="rId3"/>
    <sheet name="pay" sheetId="3" r:id="rId4"/>
    <sheet name="zone" sheetId="4" r:id="rId5"/>
  </sheets>
  <calcPr calcId="144525"/>
</workbook>
</file>

<file path=xl/sharedStrings.xml><?xml version="1.0" encoding="utf-8"?>
<sst xmlns="http://schemas.openxmlformats.org/spreadsheetml/2006/main" count="162" uniqueCount="100">
  <si>
    <t>任务购买</t>
  </si>
  <si>
    <t>花费(万)</t>
  </si>
  <si>
    <t>等级</t>
  </si>
  <si>
    <t>名称</t>
  </si>
  <si>
    <t>目标</t>
  </si>
  <si>
    <t>地区</t>
  </si>
  <si>
    <t>地区英文</t>
  </si>
  <si>
    <t>坐标X</t>
  </si>
  <si>
    <t>坐标Y</t>
  </si>
  <si>
    <t>鬼门安全区</t>
  </si>
  <si>
    <t>Veteran Challenge Bounty: Nehruan Samor</t>
  </si>
  <si>
    <t>鬼上</t>
  </si>
  <si>
    <t>Veteran Challenge Bounty: Lady Navrezim</t>
  </si>
  <si>
    <t>Veteran Challenge Bounty: Lord Zerranoc</t>
  </si>
  <si>
    <t>Veteran Challenge Bounty: Obsidian Colossus</t>
  </si>
  <si>
    <t>Veteran Challenge Bounty: Paragon Arlior</t>
  </si>
  <si>
    <t>鬼下</t>
  </si>
  <si>
    <t>Veteran Challenge Bounty: Zharathak Almriniand</t>
  </si>
  <si>
    <t>Veteran Challenge Bounty: Lord Vladisar</t>
  </si>
  <si>
    <t>Veteran Challenge Bounty: Gravelord Thaniloth</t>
  </si>
  <si>
    <t>ROC上安全区</t>
  </si>
  <si>
    <t>Veteran Challenge Bounty: Chief Zahak</t>
  </si>
  <si>
    <t>ROC上</t>
  </si>
  <si>
    <t>Veteran Challenge Bounty: Chieftain Arkath</t>
  </si>
  <si>
    <t>Veteran Challenge Bounty: Dark Father Jalgon</t>
  </si>
  <si>
    <t>Veteran Challenge Bounty: Deurithon the Sealed</t>
  </si>
  <si>
    <t>Veteran Challenge Bounty: Ogdraal-Thiatluu</t>
  </si>
  <si>
    <t>Veteran Challenge Bounty: Commander Esten</t>
  </si>
  <si>
    <t>ROC下安全区</t>
  </si>
  <si>
    <t>Veteran Challenge Bounty: Cindermaw</t>
  </si>
  <si>
    <t>ROC下</t>
  </si>
  <si>
    <t>Veteran Challenge Bounty: Matron Avarissa</t>
  </si>
  <si>
    <t>Veteran Challenge Bounty: Zaurn-Grethod</t>
  </si>
  <si>
    <t>Veteran Challenge Bounty: G'luulofthok</t>
  </si>
  <si>
    <t>Veteran Challenge Bounty: Hzagra-Druun-Sek</t>
  </si>
  <si>
    <t>Veteran Challenge Bounty: Raalutgoz-Daruumat</t>
  </si>
  <si>
    <t>Veteran Challenge Bounty: Vrellict The Diabolist</t>
  </si>
  <si>
    <t>Veteran Challenge Bounty: Dranneth-varr</t>
  </si>
  <si>
    <t>Veteran Challenge Bounty: Gar'quee the Forlorn</t>
  </si>
  <si>
    <t>Veteran Challenge Bounty: Banelord Z'laarsu</t>
  </si>
  <si>
    <t>海狗</t>
  </si>
  <si>
    <t>Veteran Challenge Bounty: Xarnaag the Shatterer</t>
  </si>
  <si>
    <t>大精灵</t>
  </si>
  <si>
    <t>Veteran Challenge Bounty: Doombringer Naerithyl</t>
  </si>
  <si>
    <t>Veteran Challenge Bounty: Elrogil Anfallon</t>
  </si>
  <si>
    <t>小精灵</t>
  </si>
  <si>
    <t>Veteran Challenge Bounty: Uandir the Butcher</t>
  </si>
  <si>
    <t>Veteran Challenge Bounty: Malion Ingloridan</t>
  </si>
  <si>
    <t>Veteran Challenge Bounty: Sulegnach Spinethirst</t>
  </si>
  <si>
    <t>Veteran Challenge Bounty: Tch'lortklaz The Beckoned</t>
  </si>
  <si>
    <t>大树</t>
  </si>
  <si>
    <t>号角</t>
  </si>
  <si>
    <t>Pandemonium</t>
  </si>
  <si>
    <t>Southern Battleground</t>
  </si>
  <si>
    <t>大火山</t>
  </si>
  <si>
    <t>The Doomplain</t>
  </si>
  <si>
    <t>大剑沙漠区</t>
  </si>
  <si>
    <t>Leth'khalivar Desert</t>
  </si>
  <si>
    <t>Aeran Belendor</t>
  </si>
  <si>
    <t>地精区</t>
  </si>
  <si>
    <t>Fellgrim Forest</t>
  </si>
  <si>
    <t>坟地</t>
  </si>
  <si>
    <t>Grimscairne</t>
  </si>
  <si>
    <t>符石雪山区</t>
  </si>
  <si>
    <t>Hregend Wildlands</t>
  </si>
  <si>
    <t>Plain of Ashes</t>
  </si>
  <si>
    <t>Bone Marches</t>
  </si>
  <si>
    <t>红人区</t>
  </si>
  <si>
    <t>Kharsoom</t>
  </si>
  <si>
    <t>狼区</t>
  </si>
  <si>
    <t>Valkos Wilds</t>
  </si>
  <si>
    <t>浪鞋沼泽区</t>
  </si>
  <si>
    <t>Thollok Marsh</t>
  </si>
  <si>
    <t>龙区</t>
  </si>
  <si>
    <t>Ashfell Plain</t>
  </si>
  <si>
    <t>龙沼泽</t>
  </si>
  <si>
    <t>The Black Bog</t>
  </si>
  <si>
    <t>旅行区</t>
  </si>
  <si>
    <t>Holloch Forest</t>
  </si>
  <si>
    <t>女猎区</t>
  </si>
  <si>
    <t>Phaedra's Prize</t>
  </si>
  <si>
    <t>人马区</t>
  </si>
  <si>
    <t>Derros Plains</t>
  </si>
  <si>
    <t>赏金区</t>
  </si>
  <si>
    <t>Aedroch Highlands</t>
  </si>
  <si>
    <t>鼠人区</t>
  </si>
  <si>
    <t>Sevaath Mere</t>
  </si>
  <si>
    <t>天舞区</t>
  </si>
  <si>
    <t>Vale of Nar Addad</t>
  </si>
  <si>
    <t>小火山</t>
  </si>
  <si>
    <t>Greensward Pyre</t>
  </si>
  <si>
    <t>Aerath Hellendroth</t>
  </si>
  <si>
    <t>新怪</t>
  </si>
  <si>
    <t>Tainted Swamp</t>
  </si>
  <si>
    <t>雪山导师村</t>
  </si>
  <si>
    <t>Hethland Holm</t>
  </si>
  <si>
    <t>血角区</t>
  </si>
  <si>
    <t>Aurrochs Skrae</t>
  </si>
  <si>
    <t>血先战法区</t>
  </si>
  <si>
    <t>The Blood Sands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</si>
</sst>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color theme="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topLeftCell="A6" workbookViewId="0">
      <selection activeCell="J20" sqref="J20"/>
    </sheetView>
  </sheetViews>
  <sheetFormatPr defaultColWidth="9" defaultRowHeight="16.5"/>
  <cols>
    <col min="1" max="1" width="11.5" style="2" customWidth="1"/>
    <col min="2" max="2" width="8.625" style="2" customWidth="1"/>
    <col min="3" max="3" width="5.375" style="3" customWidth="1"/>
    <col min="4" max="4" width="51.5" style="2" customWidth="1"/>
    <col min="5" max="5" width="22.625" style="4" customWidth="1"/>
    <col min="6" max="6" width="9" style="3"/>
    <col min="7" max="7" width="20" style="2" customWidth="1"/>
    <col min="8" max="16384" width="9" style="2"/>
  </cols>
  <sheetData>
    <row r="1" ht="17.25" spans="1:9">
      <c r="A1" s="5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6" t="s">
        <v>5</v>
      </c>
      <c r="G1" s="5" t="s">
        <v>6</v>
      </c>
      <c r="H1" s="5" t="s">
        <v>7</v>
      </c>
      <c r="I1" s="5" t="s">
        <v>8</v>
      </c>
    </row>
    <row r="2" spans="1:9">
      <c r="A2" s="8" t="s">
        <v>9</v>
      </c>
      <c r="B2" s="2">
        <v>10</v>
      </c>
      <c r="C2" s="9" t="str">
        <f>VLOOKUP(B2,config!A:B,2,FALSE)&amp;"R"</f>
        <v>6R</v>
      </c>
      <c r="D2" s="8" t="s">
        <v>10</v>
      </c>
      <c r="E2" s="10" t="str">
        <f>RIGHT(D2,LEN(D2)-26)</f>
        <v>Nehruan Samor</v>
      </c>
      <c r="F2" s="9" t="s">
        <v>11</v>
      </c>
      <c r="G2" s="8" t="str">
        <f>VLOOKUP(F2,zone!A:B,2,FALSE)</f>
        <v>Plain of Ashes</v>
      </c>
      <c r="H2" s="2">
        <v>101880</v>
      </c>
      <c r="I2" s="2">
        <v>52220</v>
      </c>
    </row>
    <row r="3" spans="1:9">
      <c r="A3" s="8" t="s">
        <v>9</v>
      </c>
      <c r="B3" s="2">
        <v>10</v>
      </c>
      <c r="C3" s="9" t="str">
        <f>VLOOKUP(B3,config!A:B,2,FALSE)&amp;"R"</f>
        <v>6R</v>
      </c>
      <c r="D3" s="8" t="s">
        <v>12</v>
      </c>
      <c r="E3" s="10" t="str">
        <f>RIGHT(D3,LEN(D3)-26)</f>
        <v>Lady Navrezim</v>
      </c>
      <c r="F3" s="9" t="s">
        <v>11</v>
      </c>
      <c r="G3" s="8" t="str">
        <f>VLOOKUP(F3,zone!A:B,2,FALSE)</f>
        <v>Plain of Ashes</v>
      </c>
      <c r="H3" s="2">
        <v>103620</v>
      </c>
      <c r="I3" s="2">
        <v>54900</v>
      </c>
    </row>
    <row r="4" spans="1:9">
      <c r="A4" s="8" t="s">
        <v>9</v>
      </c>
      <c r="B4" s="2">
        <v>10</v>
      </c>
      <c r="C4" s="9" t="str">
        <f>VLOOKUP(B4,config!A:B,2,FALSE)&amp;"R"</f>
        <v>6R</v>
      </c>
      <c r="D4" s="8" t="s">
        <v>13</v>
      </c>
      <c r="E4" s="10" t="str">
        <f>RIGHT(D4,LEN(D4)-26)</f>
        <v>Lord Zerranoc</v>
      </c>
      <c r="F4" s="9" t="s">
        <v>11</v>
      </c>
      <c r="G4" s="8" t="str">
        <f>VLOOKUP(F4,zone!A:B,2,FALSE)</f>
        <v>Plain of Ashes</v>
      </c>
      <c r="H4" s="2">
        <v>102100</v>
      </c>
      <c r="I4" s="2">
        <v>54100</v>
      </c>
    </row>
    <row r="5" spans="1:9">
      <c r="A5" s="8" t="s">
        <v>9</v>
      </c>
      <c r="B5" s="2">
        <v>30</v>
      </c>
      <c r="C5" s="9" t="str">
        <f>VLOOKUP(B5,config!A:B,2,FALSE)&amp;"R"</f>
        <v>7R</v>
      </c>
      <c r="D5" s="8" t="s">
        <v>14</v>
      </c>
      <c r="E5" s="10" t="str">
        <f>RIGHT(D5,LEN(D5)-26)</f>
        <v>Obsidian Colossus</v>
      </c>
      <c r="F5" s="9" t="s">
        <v>11</v>
      </c>
      <c r="G5" s="8" t="str">
        <f>VLOOKUP(F5,zone!A:B,2,FALSE)</f>
        <v>Plain of Ashes</v>
      </c>
      <c r="H5" s="2">
        <v>104000</v>
      </c>
      <c r="I5" s="2">
        <v>53900</v>
      </c>
    </row>
    <row r="6" spans="1:9">
      <c r="A6" s="8" t="s">
        <v>9</v>
      </c>
      <c r="B6" s="2">
        <v>10</v>
      </c>
      <c r="C6" s="9" t="str">
        <f>VLOOKUP(B6,config!A:B,2,FALSE)&amp;"R"</f>
        <v>6R</v>
      </c>
      <c r="D6" s="8" t="s">
        <v>15</v>
      </c>
      <c r="E6" s="10" t="str">
        <f>RIGHT(D6,LEN(D6)-26)</f>
        <v>Paragon Arlior</v>
      </c>
      <c r="F6" s="9" t="s">
        <v>16</v>
      </c>
      <c r="G6" s="8" t="str">
        <f>VLOOKUP(F6,zone!A:B,2,FALSE)</f>
        <v>Bone Marches</v>
      </c>
      <c r="H6" s="2">
        <v>108133</v>
      </c>
      <c r="I6" s="2">
        <v>45862</v>
      </c>
    </row>
    <row r="7" spans="1:9">
      <c r="A7" s="8" t="s">
        <v>9</v>
      </c>
      <c r="B7" s="2">
        <v>10</v>
      </c>
      <c r="C7" s="9" t="str">
        <f>VLOOKUP(B7,config!A:B,2,FALSE)&amp;"R"</f>
        <v>6R</v>
      </c>
      <c r="D7" s="8" t="s">
        <v>17</v>
      </c>
      <c r="E7" s="10" t="str">
        <f>RIGHT(D7,LEN(D7)-26)</f>
        <v>Zharathak Almriniand</v>
      </c>
      <c r="F7" s="9" t="s">
        <v>16</v>
      </c>
      <c r="G7" s="8" t="str">
        <f>VLOOKUP(F7,zone!A:B,2,FALSE)</f>
        <v>Bone Marches</v>
      </c>
      <c r="H7" s="2">
        <v>108477</v>
      </c>
      <c r="I7" s="2">
        <v>46452</v>
      </c>
    </row>
    <row r="8" spans="1:9">
      <c r="A8" s="8" t="s">
        <v>9</v>
      </c>
      <c r="B8" s="2">
        <v>10</v>
      </c>
      <c r="C8" s="9" t="str">
        <f>VLOOKUP(B8,config!A:B,2,FALSE)&amp;"R"</f>
        <v>6R</v>
      </c>
      <c r="D8" s="8" t="s">
        <v>18</v>
      </c>
      <c r="E8" s="10" t="str">
        <f>RIGHT(D8,LEN(D8)-26)</f>
        <v>Lord Vladisar</v>
      </c>
      <c r="F8" s="9" t="s">
        <v>16</v>
      </c>
      <c r="G8" s="8" t="str">
        <f>VLOOKUP(F8,zone!A:B,2,FALSE)</f>
        <v>Bone Marches</v>
      </c>
      <c r="H8" s="2">
        <v>108160</v>
      </c>
      <c r="I8" s="2">
        <v>47800</v>
      </c>
    </row>
    <row r="9" spans="1:9">
      <c r="A9" s="8" t="s">
        <v>9</v>
      </c>
      <c r="B9" s="2">
        <v>30</v>
      </c>
      <c r="C9" s="9" t="str">
        <f>VLOOKUP(B9,config!A:B,2,FALSE)&amp;"R"</f>
        <v>7R</v>
      </c>
      <c r="D9" s="8" t="s">
        <v>19</v>
      </c>
      <c r="E9" s="10" t="str">
        <f t="shared" ref="E9:E28" si="0">RIGHT(D9,LEN(D9)-26)</f>
        <v>Gravelord Thaniloth</v>
      </c>
      <c r="F9" s="9" t="s">
        <v>16</v>
      </c>
      <c r="G9" s="8" t="str">
        <f>VLOOKUP(F9,zone!A:B,2,FALSE)</f>
        <v>Bone Marches</v>
      </c>
      <c r="H9" s="2">
        <v>106480</v>
      </c>
      <c r="I9" s="2">
        <v>48600</v>
      </c>
    </row>
    <row r="10" spans="1:9">
      <c r="A10" s="8" t="s">
        <v>20</v>
      </c>
      <c r="B10" s="2">
        <v>10</v>
      </c>
      <c r="C10" s="3" t="str">
        <f>VLOOKUP(B10,config!A:B,2,FALSE)&amp;"R"</f>
        <v>6R</v>
      </c>
      <c r="D10" s="2" t="s">
        <v>21</v>
      </c>
      <c r="E10" s="4" t="str">
        <f t="shared" si="0"/>
        <v>Chief Zahak</v>
      </c>
      <c r="F10" s="9" t="s">
        <v>22</v>
      </c>
      <c r="G10" s="8" t="str">
        <f>VLOOKUP(F10,zone!A:B,2,FALSE)</f>
        <v>Pandemonium</v>
      </c>
      <c r="H10" s="2">
        <v>105950</v>
      </c>
      <c r="I10" s="2">
        <v>27200</v>
      </c>
    </row>
    <row r="11" spans="1:9">
      <c r="A11" s="8" t="s">
        <v>20</v>
      </c>
      <c r="B11" s="2">
        <v>10</v>
      </c>
      <c r="C11" s="3" t="str">
        <f>VLOOKUP(B11,config!A:B,2,FALSE)&amp;"R"</f>
        <v>6R</v>
      </c>
      <c r="D11" s="2" t="s">
        <v>23</v>
      </c>
      <c r="E11" s="4" t="str">
        <f t="shared" si="0"/>
        <v>Chieftain Arkath</v>
      </c>
      <c r="F11" s="9" t="s">
        <v>22</v>
      </c>
      <c r="G11" s="8" t="str">
        <f>VLOOKUP(F11,zone!A:B,2,FALSE)</f>
        <v>Pandemonium</v>
      </c>
      <c r="H11" s="2">
        <v>108100</v>
      </c>
      <c r="I11" s="2">
        <v>28700</v>
      </c>
    </row>
    <row r="12" spans="1:9">
      <c r="A12" s="8" t="s">
        <v>20</v>
      </c>
      <c r="B12" s="2">
        <v>10</v>
      </c>
      <c r="C12" s="3" t="str">
        <f>VLOOKUP(B12,config!A:B,2,FALSE)&amp;"R"</f>
        <v>6R</v>
      </c>
      <c r="D12" s="2" t="s">
        <v>24</v>
      </c>
      <c r="E12" s="4" t="str">
        <f t="shared" si="0"/>
        <v>Dark Father Jalgon</v>
      </c>
      <c r="F12" s="9" t="s">
        <v>22</v>
      </c>
      <c r="G12" s="8" t="str">
        <f>VLOOKUP(F12,zone!A:B,2,FALSE)</f>
        <v>Pandemonium</v>
      </c>
      <c r="H12" s="2">
        <v>108060</v>
      </c>
      <c r="I12" s="2">
        <v>27300</v>
      </c>
    </row>
    <row r="13" spans="1:9">
      <c r="A13" s="8" t="s">
        <v>20</v>
      </c>
      <c r="B13" s="2">
        <v>10</v>
      </c>
      <c r="C13" s="3" t="str">
        <f>VLOOKUP(B13,config!A:B,2,FALSE)&amp;"R"</f>
        <v>6R</v>
      </c>
      <c r="D13" s="2" t="s">
        <v>25</v>
      </c>
      <c r="E13" s="4" t="str">
        <f t="shared" si="0"/>
        <v>Deurithon the Sealed</v>
      </c>
      <c r="F13" s="9" t="s">
        <v>22</v>
      </c>
      <c r="G13" s="8" t="str">
        <f>VLOOKUP(F13,zone!A:B,2,FALSE)</f>
        <v>Pandemonium</v>
      </c>
      <c r="H13" s="2">
        <v>105550</v>
      </c>
      <c r="I13" s="2">
        <v>29100</v>
      </c>
    </row>
    <row r="14" spans="1:9">
      <c r="A14" s="8" t="s">
        <v>20</v>
      </c>
      <c r="B14" s="2">
        <v>10</v>
      </c>
      <c r="C14" s="3" t="str">
        <f>VLOOKUP(B14,config!A:B,2,FALSE)&amp;"R"</f>
        <v>6R</v>
      </c>
      <c r="D14" s="2" t="s">
        <v>26</v>
      </c>
      <c r="E14" s="4" t="str">
        <f t="shared" si="0"/>
        <v>Ogdraal-Thiatluu</v>
      </c>
      <c r="F14" s="9" t="s">
        <v>22</v>
      </c>
      <c r="G14" s="8" t="str">
        <f>VLOOKUP(F14,zone!A:B,2,FALSE)</f>
        <v>Pandemonium</v>
      </c>
      <c r="H14" s="2">
        <v>108280</v>
      </c>
      <c r="I14" s="2">
        <v>29500</v>
      </c>
    </row>
    <row r="15" spans="1:9">
      <c r="A15" s="8" t="s">
        <v>20</v>
      </c>
      <c r="B15" s="2">
        <v>30</v>
      </c>
      <c r="C15" s="3" t="str">
        <f>VLOOKUP(B15,config!A:B,2,FALSE)&amp;"R"</f>
        <v>7R</v>
      </c>
      <c r="D15" s="2" t="s">
        <v>27</v>
      </c>
      <c r="E15" s="4" t="str">
        <f t="shared" si="0"/>
        <v>Commander Esten</v>
      </c>
      <c r="F15" s="9" t="s">
        <v>22</v>
      </c>
      <c r="G15" s="8" t="str">
        <f>VLOOKUP(F15,zone!A:B,2,FALSE)</f>
        <v>Pandemonium</v>
      </c>
      <c r="H15" s="2">
        <v>0</v>
      </c>
      <c r="I15" s="2">
        <v>0</v>
      </c>
    </row>
    <row r="16" spans="1:9">
      <c r="A16" s="8" t="s">
        <v>28</v>
      </c>
      <c r="B16" s="2">
        <v>5</v>
      </c>
      <c r="C16" s="3" t="str">
        <f>VLOOKUP(B16,config!A:B,2,FALSE)&amp;"R"</f>
        <v>5R</v>
      </c>
      <c r="D16" s="2" t="s">
        <v>29</v>
      </c>
      <c r="E16" s="4" t="str">
        <f t="shared" si="0"/>
        <v>Cindermaw</v>
      </c>
      <c r="F16" s="9" t="s">
        <v>30</v>
      </c>
      <c r="G16" s="8" t="str">
        <f>VLOOKUP(F16,zone!A:B,2,FALSE)</f>
        <v>Southern Battleground</v>
      </c>
      <c r="H16" s="2">
        <v>102180</v>
      </c>
      <c r="I16" s="2">
        <v>22600</v>
      </c>
    </row>
    <row r="17" spans="1:9">
      <c r="A17" s="8" t="s">
        <v>28</v>
      </c>
      <c r="B17" s="2">
        <v>5</v>
      </c>
      <c r="C17" s="3" t="str">
        <f>VLOOKUP(B17,config!A:B,2,FALSE)&amp;"R"</f>
        <v>5R</v>
      </c>
      <c r="D17" s="2" t="s">
        <v>31</v>
      </c>
      <c r="E17" s="4" t="str">
        <f t="shared" si="0"/>
        <v>Matron Avarissa</v>
      </c>
      <c r="F17" s="9" t="s">
        <v>30</v>
      </c>
      <c r="G17" s="8" t="str">
        <f>VLOOKUP(F17,zone!A:B,2,FALSE)</f>
        <v>Southern Battleground</v>
      </c>
      <c r="H17" s="2">
        <v>103510</v>
      </c>
      <c r="I17" s="2">
        <v>23400</v>
      </c>
    </row>
    <row r="18" spans="1:9">
      <c r="A18" s="8" t="s">
        <v>28</v>
      </c>
      <c r="B18" s="2">
        <v>5</v>
      </c>
      <c r="C18" s="3" t="str">
        <f>VLOOKUP(B18,config!A:B,2,FALSE)&amp;"R"</f>
        <v>5R</v>
      </c>
      <c r="D18" s="2" t="s">
        <v>32</v>
      </c>
      <c r="E18" s="4" t="str">
        <f t="shared" si="0"/>
        <v>Zaurn-Grethod</v>
      </c>
      <c r="F18" s="9" t="s">
        <v>30</v>
      </c>
      <c r="G18" s="8" t="str">
        <f>VLOOKUP(F18,zone!A:B,2,FALSE)</f>
        <v>Southern Battleground</v>
      </c>
      <c r="H18" s="2">
        <v>100700</v>
      </c>
      <c r="I18" s="2">
        <v>24300</v>
      </c>
    </row>
    <row r="19" spans="1:9">
      <c r="A19" s="8" t="s">
        <v>28</v>
      </c>
      <c r="B19" s="2">
        <v>10</v>
      </c>
      <c r="C19" s="3" t="str">
        <f>VLOOKUP(B19,config!A:B,2,FALSE)&amp;"R"</f>
        <v>6R</v>
      </c>
      <c r="D19" s="2" t="s">
        <v>33</v>
      </c>
      <c r="E19" s="4" t="str">
        <f t="shared" si="0"/>
        <v>G'luulofthok</v>
      </c>
      <c r="F19" s="9" t="s">
        <v>30</v>
      </c>
      <c r="G19" s="8" t="str">
        <f>VLOOKUP(F19,zone!A:B,2,FALSE)</f>
        <v>Southern Battleground</v>
      </c>
      <c r="H19" s="2">
        <v>100750</v>
      </c>
      <c r="I19" s="2">
        <v>22800</v>
      </c>
    </row>
    <row r="20" spans="1:9">
      <c r="A20" s="8" t="s">
        <v>28</v>
      </c>
      <c r="B20" s="2">
        <v>10</v>
      </c>
      <c r="C20" s="3" t="str">
        <f>VLOOKUP(B20,config!A:B,2,FALSE)&amp;"R"</f>
        <v>6R</v>
      </c>
      <c r="D20" s="2" t="s">
        <v>34</v>
      </c>
      <c r="E20" s="4" t="str">
        <f t="shared" si="0"/>
        <v>Hzagra-Druun-Sek</v>
      </c>
      <c r="F20" s="9" t="s">
        <v>30</v>
      </c>
      <c r="G20" s="8" t="str">
        <f>VLOOKUP(F20,zone!A:B,2,FALSE)</f>
        <v>Southern Battleground</v>
      </c>
      <c r="H20" s="2">
        <v>100730</v>
      </c>
      <c r="I20" s="2">
        <v>25500</v>
      </c>
    </row>
    <row r="21" spans="1:9">
      <c r="A21" s="8" t="s">
        <v>28</v>
      </c>
      <c r="B21" s="2">
        <v>10</v>
      </c>
      <c r="C21" s="3" t="str">
        <f>VLOOKUP(B21,config!A:B,2,FALSE)&amp;"R"</f>
        <v>6R</v>
      </c>
      <c r="D21" s="2" t="s">
        <v>35</v>
      </c>
      <c r="E21" s="4" t="str">
        <f t="shared" si="0"/>
        <v>Raalutgoz-Daruumat</v>
      </c>
      <c r="F21" s="9" t="s">
        <v>30</v>
      </c>
      <c r="G21" s="8" t="str">
        <f>VLOOKUP(F21,zone!A:B,2,FALSE)</f>
        <v>Southern Battleground</v>
      </c>
      <c r="H21" s="2">
        <v>101540</v>
      </c>
      <c r="I21" s="2">
        <v>25100</v>
      </c>
    </row>
    <row r="22" spans="1:9">
      <c r="A22" s="8" t="s">
        <v>28</v>
      </c>
      <c r="B22" s="2">
        <v>10</v>
      </c>
      <c r="C22" s="3" t="str">
        <f>VLOOKUP(B22,config!A:B,2,FALSE)&amp;"R"</f>
        <v>6R</v>
      </c>
      <c r="D22" s="2" t="s">
        <v>36</v>
      </c>
      <c r="E22" s="4" t="str">
        <f t="shared" si="0"/>
        <v>Vrellict The Diabolist</v>
      </c>
      <c r="F22" s="9" t="s">
        <v>30</v>
      </c>
      <c r="G22" s="8" t="str">
        <f>VLOOKUP(F22,zone!A:B,2,FALSE)</f>
        <v>Southern Battleground</v>
      </c>
      <c r="H22" s="2">
        <v>103640</v>
      </c>
      <c r="I22" s="2">
        <v>24300</v>
      </c>
    </row>
    <row r="23" spans="1:9">
      <c r="A23" s="8" t="s">
        <v>20</v>
      </c>
      <c r="B23" s="2">
        <v>10</v>
      </c>
      <c r="C23" s="3" t="str">
        <f>VLOOKUP(B23,config!A:B,2,FALSE)&amp;"R"</f>
        <v>6R</v>
      </c>
      <c r="D23" s="2" t="s">
        <v>37</v>
      </c>
      <c r="E23" s="4" t="str">
        <f t="shared" si="0"/>
        <v>Dranneth-varr</v>
      </c>
      <c r="F23" s="9" t="s">
        <v>30</v>
      </c>
      <c r="G23" s="8" t="str">
        <f>VLOOKUP(F23,zone!A:B,2,FALSE)</f>
        <v>Southern Battleground</v>
      </c>
      <c r="H23" s="2">
        <v>101580</v>
      </c>
      <c r="I23" s="2">
        <v>23300</v>
      </c>
    </row>
    <row r="24" spans="1:9">
      <c r="A24" s="8" t="s">
        <v>20</v>
      </c>
      <c r="B24" s="2">
        <v>10</v>
      </c>
      <c r="C24" s="3" t="str">
        <f>VLOOKUP(B24,config!A:B,2,FALSE)&amp;"R"</f>
        <v>6R</v>
      </c>
      <c r="D24" s="2" t="s">
        <v>38</v>
      </c>
      <c r="E24" s="4" t="str">
        <f t="shared" si="0"/>
        <v>Gar'quee the Forlorn</v>
      </c>
      <c r="F24" s="9" t="s">
        <v>30</v>
      </c>
      <c r="G24" s="8" t="str">
        <f>VLOOKUP(F24,zone!A:B,2,FALSE)</f>
        <v>Southern Battleground</v>
      </c>
      <c r="H24" s="2">
        <v>103100</v>
      </c>
      <c r="I24" s="2">
        <v>23900</v>
      </c>
    </row>
    <row r="25" spans="1:9">
      <c r="A25" s="8" t="s">
        <v>28</v>
      </c>
      <c r="B25" s="2">
        <v>30</v>
      </c>
      <c r="C25" s="3" t="str">
        <f>VLOOKUP(B25,config!A:B,2,FALSE)&amp;"R"</f>
        <v>7R</v>
      </c>
      <c r="D25" s="2" t="s">
        <v>39</v>
      </c>
      <c r="E25" s="4" t="str">
        <f t="shared" si="0"/>
        <v>Banelord Z'laarsu</v>
      </c>
      <c r="F25" s="9" t="s">
        <v>30</v>
      </c>
      <c r="G25" s="8" t="str">
        <f>VLOOKUP(F25,zone!A:B,2,FALSE)</f>
        <v>Southern Battleground</v>
      </c>
      <c r="H25" s="2">
        <v>102350</v>
      </c>
      <c r="I25" s="2">
        <v>23800</v>
      </c>
    </row>
    <row r="26" spans="1:9">
      <c r="A26" s="8" t="s">
        <v>40</v>
      </c>
      <c r="B26" s="2">
        <v>10</v>
      </c>
      <c r="C26" s="3" t="str">
        <f>VLOOKUP(B26,config!A:B,2,FALSE)&amp;"R"</f>
        <v>6R</v>
      </c>
      <c r="D26" s="2" t="s">
        <v>41</v>
      </c>
      <c r="E26" s="4" t="str">
        <f t="shared" si="0"/>
        <v>Xarnaag the Shatterer</v>
      </c>
      <c r="F26" s="9" t="s">
        <v>42</v>
      </c>
      <c r="G26" s="8" t="str">
        <f>VLOOKUP(F26,zone!A:B,2,FALSE)</f>
        <v>Aeran Belendor</v>
      </c>
      <c r="H26" s="2">
        <v>84942</v>
      </c>
      <c r="I26" s="2">
        <v>64600</v>
      </c>
    </row>
    <row r="27" spans="1:9">
      <c r="A27" s="8" t="s">
        <v>40</v>
      </c>
      <c r="B27" s="2">
        <v>10</v>
      </c>
      <c r="C27" s="9" t="str">
        <f>VLOOKUP(B27,config!A:B,2,FALSE)&amp;"R"</f>
        <v>6R</v>
      </c>
      <c r="D27" s="2" t="s">
        <v>43</v>
      </c>
      <c r="E27" s="4" t="str">
        <f t="shared" si="0"/>
        <v>Doombringer Naerithyl</v>
      </c>
      <c r="F27" s="9" t="s">
        <v>42</v>
      </c>
      <c r="G27" s="8" t="str">
        <f>VLOOKUP(F27,zone!A:B,2,FALSE)</f>
        <v>Aeran Belendor</v>
      </c>
      <c r="H27" s="2">
        <v>85094</v>
      </c>
      <c r="I27" s="2">
        <v>63000</v>
      </c>
    </row>
    <row r="28" spans="1:9">
      <c r="A28" s="8" t="s">
        <v>40</v>
      </c>
      <c r="B28" s="2">
        <v>5</v>
      </c>
      <c r="C28" s="3" t="str">
        <f>VLOOKUP(B28,config!A:B,2,FALSE)&amp;"R"</f>
        <v>5R</v>
      </c>
      <c r="D28" s="2" t="s">
        <v>44</v>
      </c>
      <c r="E28" s="4" t="str">
        <f>RIGHT(D28,LEN(D28)-26)</f>
        <v>Elrogil Anfallon</v>
      </c>
      <c r="F28" s="9" t="s">
        <v>45</v>
      </c>
      <c r="G28" s="8" t="str">
        <f>VLOOKUP(F28,zone!A:B,2,FALSE)</f>
        <v>Aerath Hellendroth</v>
      </c>
      <c r="H28" s="2">
        <v>85507</v>
      </c>
      <c r="I28" s="2">
        <v>59400</v>
      </c>
    </row>
    <row r="29" spans="1:9">
      <c r="A29" s="8" t="s">
        <v>40</v>
      </c>
      <c r="B29" s="2">
        <v>5</v>
      </c>
      <c r="C29" s="3" t="str">
        <f>VLOOKUP(B29,config!A:B,2,FALSE)&amp;"R"</f>
        <v>5R</v>
      </c>
      <c r="D29" s="2" t="s">
        <v>46</v>
      </c>
      <c r="E29" s="4" t="str">
        <f>RIGHT(D29,LEN(D29)-26)</f>
        <v>Uandir the Butcher</v>
      </c>
      <c r="F29" s="9" t="s">
        <v>45</v>
      </c>
      <c r="G29" s="8" t="str">
        <f>VLOOKUP(F29,zone!A:B,2,FALSE)</f>
        <v>Aerath Hellendroth</v>
      </c>
      <c r="H29" s="2">
        <v>86760</v>
      </c>
      <c r="I29" s="2">
        <v>57700</v>
      </c>
    </row>
    <row r="30" spans="1:9">
      <c r="A30" s="8" t="s">
        <v>40</v>
      </c>
      <c r="B30" s="2">
        <v>10</v>
      </c>
      <c r="C30" s="3" t="str">
        <f>VLOOKUP(B30,config!A:B,2,FALSE)&amp;"R"</f>
        <v>6R</v>
      </c>
      <c r="D30" s="2" t="s">
        <v>47</v>
      </c>
      <c r="E30" s="4" t="str">
        <f>RIGHT(D30,LEN(D30)-26)</f>
        <v>Malion Ingloridan</v>
      </c>
      <c r="F30" s="9" t="s">
        <v>45</v>
      </c>
      <c r="G30" s="8" t="str">
        <f>VLOOKUP(F30,zone!A:B,2,FALSE)</f>
        <v>Aerath Hellendroth</v>
      </c>
      <c r="H30" s="2">
        <v>86724</v>
      </c>
      <c r="I30" s="2">
        <v>59700</v>
      </c>
    </row>
    <row r="31" spans="1:9">
      <c r="A31" s="8" t="s">
        <v>40</v>
      </c>
      <c r="B31" s="2">
        <v>10</v>
      </c>
      <c r="C31" s="3" t="str">
        <f>VLOOKUP(B31,config!A:B,2,FALSE)&amp;"R"</f>
        <v>6R</v>
      </c>
      <c r="D31" s="2" t="s">
        <v>48</v>
      </c>
      <c r="E31" s="4" t="str">
        <f>RIGHT(D31,LEN(D31)-26)</f>
        <v>Sulegnach Spinethirst</v>
      </c>
      <c r="F31" s="9" t="s">
        <v>45</v>
      </c>
      <c r="G31" s="8" t="str">
        <f>VLOOKUP(F31,zone!A:B,2,FALSE)</f>
        <v>Aerath Hellendroth</v>
      </c>
      <c r="H31" s="2">
        <v>85357</v>
      </c>
      <c r="I31" s="2">
        <v>57500</v>
      </c>
    </row>
    <row r="32" spans="1:9">
      <c r="A32" s="8" t="s">
        <v>40</v>
      </c>
      <c r="B32" s="2">
        <v>30</v>
      </c>
      <c r="C32" s="3" t="str">
        <f>VLOOKUP(B32,config!A:B,2,FALSE)&amp;"R"</f>
        <v>7R</v>
      </c>
      <c r="D32" s="2" t="s">
        <v>49</v>
      </c>
      <c r="E32" s="4" t="str">
        <f>RIGHT(D32,LEN(D32)-26)</f>
        <v>Tch'lortklaz The Beckoned</v>
      </c>
      <c r="F32" s="9" t="s">
        <v>45</v>
      </c>
      <c r="G32" s="8" t="str">
        <f>VLOOKUP(F32,zone!A:B,2,FALSE)</f>
        <v>Aerath Hellendroth</v>
      </c>
      <c r="H32" s="2">
        <v>0</v>
      </c>
      <c r="I32" s="2">
        <v>0</v>
      </c>
    </row>
  </sheetData>
  <dataValidations count="4">
    <dataValidation type="list" allowBlank="1" showInputMessage="1" showErrorMessage="1" sqref="F2:F6 F7:F9 F10:F12 F13:F15 F16:F23 F24:F27 F28:F32">
      <formula1>zone!$A:$A</formula1>
    </dataValidation>
    <dataValidation type="list" allowBlank="1" showInputMessage="1" showErrorMessage="1" sqref="A9 A15 A25 A26 A2:A8 A10:A14 A16:A24 A27:A30 A31:A32">
      <formula1>buy!$A:$A</formula1>
    </dataValidation>
    <dataValidation type="list" allowBlank="1" showInputMessage="1" showErrorMessage="1" sqref="B2 B3 B4 B5:B6 B7:B9 B10:B26 B27:B32">
      <formula1>pay!$A:$A</formula1>
    </dataValidation>
    <dataValidation allowBlank="1" showInputMessage="1" showErrorMessage="1" sqref="G2:G6 G7:G27 G28:G32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8" sqref="B8"/>
    </sheetView>
  </sheetViews>
  <sheetFormatPr defaultColWidth="9" defaultRowHeight="13.5" outlineLevelRow="5"/>
  <cols>
    <col min="1" max="1" width="12.125" customWidth="1"/>
  </cols>
  <sheetData>
    <row r="1" spans="1:1">
      <c r="A1" t="s">
        <v>20</v>
      </c>
    </row>
    <row r="2" spans="1:1">
      <c r="A2" t="s">
        <v>28</v>
      </c>
    </row>
    <row r="3" spans="1:1">
      <c r="A3" t="s">
        <v>9</v>
      </c>
    </row>
    <row r="4" spans="1:1">
      <c r="A4" t="s">
        <v>50</v>
      </c>
    </row>
    <row r="5" spans="1:1">
      <c r="A5" t="s">
        <v>51</v>
      </c>
    </row>
    <row r="6" spans="1:1">
      <c r="A6" t="s"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" sqref="C1"/>
    </sheetView>
  </sheetViews>
  <sheetFormatPr defaultColWidth="9" defaultRowHeight="13.5" outlineLevelRow="3" outlineLevelCol="1"/>
  <sheetData>
    <row r="1" spans="1:2">
      <c r="A1">
        <v>1</v>
      </c>
      <c r="B1">
        <v>4</v>
      </c>
    </row>
    <row r="2" spans="1:2">
      <c r="A2">
        <v>5</v>
      </c>
      <c r="B2">
        <v>5</v>
      </c>
    </row>
    <row r="3" spans="1:2">
      <c r="A3">
        <v>10</v>
      </c>
      <c r="B3">
        <v>6</v>
      </c>
    </row>
    <row r="4" spans="1:2">
      <c r="A4">
        <v>30</v>
      </c>
      <c r="B4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4" sqref="A4"/>
    </sheetView>
  </sheetViews>
  <sheetFormatPr defaultColWidth="9" defaultRowHeight="13.5" outlineLevelRow="3"/>
  <sheetData>
    <row r="1" spans="1:1">
      <c r="A1">
        <v>1</v>
      </c>
    </row>
    <row r="2" spans="1:1">
      <c r="A2">
        <v>5</v>
      </c>
    </row>
    <row r="3" spans="1:1">
      <c r="A3">
        <v>10</v>
      </c>
    </row>
    <row r="4" spans="1:1">
      <c r="A4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4" sqref="A4"/>
    </sheetView>
  </sheetViews>
  <sheetFormatPr defaultColWidth="9" defaultRowHeight="13.5" outlineLevelCol="1"/>
  <cols>
    <col min="1" max="1" width="10.875" customWidth="1"/>
    <col min="2" max="2" width="22.625" customWidth="1"/>
  </cols>
  <sheetData>
    <row r="1" spans="1:2">
      <c r="A1" s="1" t="s">
        <v>22</v>
      </c>
      <c r="B1" s="1" t="s">
        <v>52</v>
      </c>
    </row>
    <row r="2" spans="1:2">
      <c r="A2" s="1" t="s">
        <v>30</v>
      </c>
      <c r="B2" s="1" t="s">
        <v>53</v>
      </c>
    </row>
    <row r="3" spans="1:2">
      <c r="A3" s="1" t="s">
        <v>54</v>
      </c>
      <c r="B3" s="1" t="s">
        <v>55</v>
      </c>
    </row>
    <row r="4" spans="1:2">
      <c r="A4" s="1" t="s">
        <v>56</v>
      </c>
      <c r="B4" s="1" t="s">
        <v>57</v>
      </c>
    </row>
    <row r="5" spans="1:2">
      <c r="A5" s="1" t="s">
        <v>42</v>
      </c>
      <c r="B5" s="1" t="s">
        <v>58</v>
      </c>
    </row>
    <row r="6" spans="1:2">
      <c r="A6" s="1" t="s">
        <v>59</v>
      </c>
      <c r="B6" s="1" t="s">
        <v>60</v>
      </c>
    </row>
    <row r="7" spans="1:2">
      <c r="A7" s="1" t="s">
        <v>61</v>
      </c>
      <c r="B7" s="1" t="s">
        <v>62</v>
      </c>
    </row>
    <row r="8" spans="1:2">
      <c r="A8" s="1" t="s">
        <v>63</v>
      </c>
      <c r="B8" s="1" t="s">
        <v>64</v>
      </c>
    </row>
    <row r="9" spans="1:2">
      <c r="A9" s="1" t="s">
        <v>11</v>
      </c>
      <c r="B9" s="1" t="s">
        <v>65</v>
      </c>
    </row>
    <row r="10" spans="1:2">
      <c r="A10" s="1" t="s">
        <v>16</v>
      </c>
      <c r="B10" s="1" t="s">
        <v>66</v>
      </c>
    </row>
    <row r="11" spans="1:2">
      <c r="A11" s="1" t="s">
        <v>67</v>
      </c>
      <c r="B11" s="1" t="s">
        <v>68</v>
      </c>
    </row>
    <row r="12" spans="1:2">
      <c r="A12" s="1" t="s">
        <v>69</v>
      </c>
      <c r="B12" s="1" t="s">
        <v>70</v>
      </c>
    </row>
    <row r="13" spans="1:2">
      <c r="A13" s="1" t="s">
        <v>71</v>
      </c>
      <c r="B13" s="1" t="s">
        <v>72</v>
      </c>
    </row>
    <row r="14" spans="1:2">
      <c r="A14" s="1" t="s">
        <v>73</v>
      </c>
      <c r="B14" s="1" t="s">
        <v>74</v>
      </c>
    </row>
    <row r="15" spans="1:2">
      <c r="A15" s="1" t="s">
        <v>75</v>
      </c>
      <c r="B15" s="1" t="s">
        <v>76</v>
      </c>
    </row>
    <row r="16" spans="1:2">
      <c r="A16" s="1" t="s">
        <v>77</v>
      </c>
      <c r="B16" s="1" t="s">
        <v>78</v>
      </c>
    </row>
    <row r="17" spans="1:2">
      <c r="A17" s="1" t="s">
        <v>79</v>
      </c>
      <c r="B17" s="1" t="s">
        <v>80</v>
      </c>
    </row>
    <row r="18" spans="1:2">
      <c r="A18" s="1" t="s">
        <v>81</v>
      </c>
      <c r="B18" s="1" t="s">
        <v>82</v>
      </c>
    </row>
    <row r="19" spans="1:2">
      <c r="A19" s="1" t="s">
        <v>83</v>
      </c>
      <c r="B19" s="1" t="s">
        <v>84</v>
      </c>
    </row>
    <row r="20" spans="1:2">
      <c r="A20" s="1" t="s">
        <v>85</v>
      </c>
      <c r="B20" s="1" t="s">
        <v>86</v>
      </c>
    </row>
    <row r="21" spans="1:2">
      <c r="A21" s="1" t="s">
        <v>87</v>
      </c>
      <c r="B21" s="1" t="s">
        <v>88</v>
      </c>
    </row>
    <row r="22" spans="1:2">
      <c r="A22" s="1" t="s">
        <v>89</v>
      </c>
      <c r="B22" s="1" t="s">
        <v>90</v>
      </c>
    </row>
    <row r="23" spans="1:2">
      <c r="A23" s="1" t="s">
        <v>45</v>
      </c>
      <c r="B23" s="1" t="s">
        <v>91</v>
      </c>
    </row>
    <row r="24" spans="1:2">
      <c r="A24" s="1" t="s">
        <v>92</v>
      </c>
      <c r="B24" s="1" t="s">
        <v>93</v>
      </c>
    </row>
    <row r="25" spans="1:2">
      <c r="A25" s="1" t="s">
        <v>94</v>
      </c>
      <c r="B25" s="1" t="s">
        <v>95</v>
      </c>
    </row>
    <row r="26" spans="1:2">
      <c r="A26" s="1" t="s">
        <v>96</v>
      </c>
      <c r="B26" s="1" t="s">
        <v>97</v>
      </c>
    </row>
    <row r="27" spans="1:2">
      <c r="A27" s="1" t="s">
        <v>98</v>
      </c>
      <c r="B27" s="1" t="s">
        <v>99</v>
      </c>
    </row>
  </sheetData>
  <sortState ref="A1:B27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bounty</vt:lpstr>
      <vt:lpstr>buy</vt:lpstr>
      <vt:lpstr>config</vt:lpstr>
      <vt:lpstr>pay</vt:lpstr>
      <vt:lpstr>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shinate</cp:lastModifiedBy>
  <dcterms:created xsi:type="dcterms:W3CDTF">2019-08-14T05:33:22Z</dcterms:created>
  <dcterms:modified xsi:type="dcterms:W3CDTF">2019-08-14T08:01:59Z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