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https://kosenjp.sharepoint.com/sites/kosen-robocon-2020-B/Shared Documents/Circuit/God_of_FEP/"/>
    </mc:Choice>
  </mc:AlternateContent>
  <xr:revisionPtr revIDLastSave="0" documentId="114_{816F34A0-BCBF-4B2F-89DB-B0243839412E}" xr6:coauthVersionLast="45" xr6:coauthVersionMax="45" xr10:uidLastSave="{00000000-0000-0000-0000-000000000000}"/>
  <bookViews>
    <workbookView xWindow="384" yWindow="384" windowWidth="16584" windowHeight="9420" xr2:uid="{00000000-000D-0000-FFFF-FFFF00000000}"/>
  </bookViews>
  <sheets>
    <sheet name="Parts_List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8" i="1" l="1"/>
  <c r="L8" i="1" s="1"/>
  <c r="K7" i="1"/>
  <c r="L7" i="1" s="1"/>
  <c r="K5" i="1"/>
  <c r="L5" i="1" s="1"/>
  <c r="K4" i="1"/>
  <c r="L4" i="1" s="1"/>
  <c r="K3" i="1"/>
  <c r="L3" i="1" s="1"/>
  <c r="K9" i="1"/>
  <c r="L9" i="1" s="1"/>
  <c r="K6" i="1" l="1"/>
  <c r="L6" i="1" s="1"/>
  <c r="K10" i="1"/>
  <c r="L10" i="1" s="1"/>
  <c r="O3" i="1" l="1"/>
</calcChain>
</file>

<file path=xl/sharedStrings.xml><?xml version="1.0" encoding="utf-8"?>
<sst xmlns="http://schemas.openxmlformats.org/spreadsheetml/2006/main" count="55" uniqueCount="39">
  <si>
    <t>回路製作枚数</t>
    <rPh sb="0" eb="2">
      <t>カイロ</t>
    </rPh>
    <rPh sb="2" eb="4">
      <t>セイサク</t>
    </rPh>
    <rPh sb="4" eb="6">
      <t>マイスウ</t>
    </rPh>
    <phoneticPr fontId="1"/>
  </si>
  <si>
    <t>部品名</t>
    <rPh sb="0" eb="3">
      <t>ブヒンメイ</t>
    </rPh>
    <phoneticPr fontId="1"/>
  </si>
  <si>
    <t>ジャンル</t>
    <phoneticPr fontId="1"/>
  </si>
  <si>
    <t>使用場所</t>
    <rPh sb="0" eb="4">
      <t>シヨウバショ</t>
    </rPh>
    <phoneticPr fontId="1"/>
  </si>
  <si>
    <t>購入場所</t>
    <rPh sb="0" eb="4">
      <t>コウニュウバショ</t>
    </rPh>
    <phoneticPr fontId="1"/>
  </si>
  <si>
    <t>単価</t>
    <rPh sb="0" eb="2">
      <t>タンカ</t>
    </rPh>
    <phoneticPr fontId="1"/>
  </si>
  <si>
    <t>URL</t>
    <phoneticPr fontId="1"/>
  </si>
  <si>
    <t>その他</t>
    <rPh sb="2" eb="3">
      <t>タ</t>
    </rPh>
    <phoneticPr fontId="1"/>
  </si>
  <si>
    <t>個数/枚</t>
    <rPh sb="0" eb="2">
      <t>コスウ</t>
    </rPh>
    <rPh sb="3" eb="4">
      <t>マイ</t>
    </rPh>
    <phoneticPr fontId="1"/>
  </si>
  <si>
    <t>必要個数</t>
    <rPh sb="0" eb="4">
      <t>ヒツヨウコスウ</t>
    </rPh>
    <phoneticPr fontId="1"/>
  </si>
  <si>
    <t>１枚あたりの製作コスト</t>
    <rPh sb="1" eb="2">
      <t>マイ</t>
    </rPh>
    <rPh sb="6" eb="8">
      <t>セイサク</t>
    </rPh>
    <phoneticPr fontId="1"/>
  </si>
  <si>
    <t>合計金額</t>
    <rPh sb="0" eb="4">
      <t>ゴウケイキンガク</t>
    </rPh>
    <phoneticPr fontId="1"/>
  </si>
  <si>
    <t>XAコネクタ</t>
    <phoneticPr fontId="1"/>
  </si>
  <si>
    <t>URL</t>
  </si>
  <si>
    <t>S04B-XASK-1</t>
  </si>
  <si>
    <t>RS</t>
    <phoneticPr fontId="1"/>
  </si>
  <si>
    <t>ピンヘッダ</t>
    <phoneticPr fontId="1"/>
  </si>
  <si>
    <t>コネクタ部</t>
    <rPh sb="4" eb="5">
      <t>ブ</t>
    </rPh>
    <phoneticPr fontId="1"/>
  </si>
  <si>
    <t>秋月電子</t>
    <rPh sb="0" eb="2">
      <t>アキヅキ</t>
    </rPh>
    <rPh sb="2" eb="4">
      <t>デンシ</t>
    </rPh>
    <phoneticPr fontId="1"/>
  </si>
  <si>
    <t>表面実装コンデンサ</t>
    <rPh sb="0" eb="4">
      <t>ヒョウメンジッソウ</t>
    </rPh>
    <phoneticPr fontId="1"/>
  </si>
  <si>
    <t>ウルト</t>
    <phoneticPr fontId="1"/>
  </si>
  <si>
    <t>1uF</t>
    <phoneticPr fontId="1"/>
  </si>
  <si>
    <t>FEP01</t>
    <phoneticPr fontId="1"/>
  </si>
  <si>
    <t>FEP</t>
    <phoneticPr fontId="1"/>
  </si>
  <si>
    <t>本体</t>
    <rPh sb="0" eb="2">
      <t>ホンタイ</t>
    </rPh>
    <phoneticPr fontId="1"/>
  </si>
  <si>
    <t>RED_LED</t>
    <phoneticPr fontId="1"/>
  </si>
  <si>
    <t>LED</t>
    <phoneticPr fontId="1"/>
  </si>
  <si>
    <t>電源LED</t>
    <rPh sb="0" eb="2">
      <t>デンゲン</t>
    </rPh>
    <phoneticPr fontId="1"/>
  </si>
  <si>
    <t>I-03978</t>
    <phoneticPr fontId="1"/>
  </si>
  <si>
    <t>KM-23YSGC</t>
    <phoneticPr fontId="1"/>
  </si>
  <si>
    <t>チェックLED</t>
    <phoneticPr fontId="1"/>
  </si>
  <si>
    <t>I-06845</t>
    <phoneticPr fontId="1"/>
  </si>
  <si>
    <t>タクトスイッチ(赤色)</t>
    <rPh sb="8" eb="10">
      <t>アカイロ</t>
    </rPh>
    <phoneticPr fontId="1"/>
  </si>
  <si>
    <t>スイッチ</t>
    <phoneticPr fontId="1"/>
  </si>
  <si>
    <t>秋月電子</t>
    <rPh sb="0" eb="4">
      <t>アキヅキデ</t>
    </rPh>
    <phoneticPr fontId="1"/>
  </si>
  <si>
    <t>P-03646</t>
    <phoneticPr fontId="1"/>
  </si>
  <si>
    <t>PS-70S_RED</t>
    <phoneticPr fontId="1"/>
  </si>
  <si>
    <t>秋月電子</t>
    <rPh sb="0" eb="4">
      <t>アキヅ</t>
    </rPh>
    <phoneticPr fontId="1"/>
  </si>
  <si>
    <t>P-08784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</si>
</sst>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b/>
      <sz val="11"/>
      <color theme="0"/>
      <name val="Yu Gothic"/>
      <family val="2"/>
      <scheme val="minor"/>
    </font>
    <font>
      <b/>
      <sz val="11"/>
      <color theme="1"/>
      <name val="Yu Gothic"/>
      <family val="3"/>
      <charset val="128"/>
      <scheme val="minor"/>
    </font>
    <font>
      <u/>
      <sz val="11"/>
      <color theme="10"/>
      <name val="Yu Gothic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theme="1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0" fontId="0" fillId="0" borderId="1" xfId="0" applyBorder="1"/>
    <xf numFmtId="0" fontId="3" fillId="0" borderId="2" xfId="0" applyFont="1" applyBorder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4" fillId="0" borderId="0" xfId="1"/>
    <xf numFmtId="0" fontId="0" fillId="0" borderId="0" xfId="0" applyNumberFormat="1"/>
  </cellXfs>
  <cellStyles count="2">
    <cellStyle name="ハイパーリンク" xfId="1" builtinId="8"/>
    <cellStyle name="標準" xfId="0" builtinId="0"/>
  </cellStyles>
  <dxfs count="5">
    <dxf>
      <border outline="0">
        <top style="thin">
          <color theme="1"/>
        </top>
      </border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Yu Gothic"/>
        <family val="2"/>
        <scheme val="minor"/>
      </font>
      <fill>
        <patternFill patternType="solid">
          <fgColor theme="1"/>
          <bgColor theme="1"/>
        </patternFill>
      </fill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E4FA026-D025-4BB6-8037-C6FE69F740ED}" name="テーブル1" displayName="テーブル1" ref="D2:M10" totalsRowShown="0">
  <autoFilter ref="D2:M10" xr:uid="{6E0A8B14-524A-4F26-8833-D62632796D61}"/>
  <sortState xmlns:xlrd2="http://schemas.microsoft.com/office/spreadsheetml/2017/richdata2" ref="D3:M10">
    <sortCondition ref="E2:E10"/>
  </sortState>
  <tableColumns count="10">
    <tableColumn id="1" xr3:uid="{6946710C-72CA-45CA-9EF7-4EEE9A58642E}" name="部品名"/>
    <tableColumn id="2" xr3:uid="{68692C4D-9B7C-45BC-A721-19ACE5353970}" name="ジャンル"/>
    <tableColumn id="3" xr3:uid="{6FA62D02-1187-45A7-94D7-744FCA02287E}" name="使用場所"/>
    <tableColumn id="4" xr3:uid="{595DA615-C2A7-4E5B-A9AC-3B4E0A8F48E1}" name="購入場所"/>
    <tableColumn id="6" xr3:uid="{5E7C5D39-B275-4FCA-9B46-95AFF721B432}" name="URL"/>
    <tableColumn id="10" xr3:uid="{07505F32-6BD4-45FC-9FC1-52A0A4207E7C}" name="単価"/>
    <tableColumn id="8" xr3:uid="{E2C61797-93DA-4317-8965-482378277BCC}" name="個数/枚"/>
    <tableColumn id="9" xr3:uid="{386F6C4C-0C3A-44F0-97E6-D39980F4578B}" name="必要個数" dataDxfId="4">
      <calculatedColumnFormula>B$3*テーブル1[[#This Row],[個数/枚]]</calculatedColumnFormula>
    </tableColumn>
    <tableColumn id="11" xr3:uid="{3A8FCF5F-B818-4108-BD05-32B18B598DD9}" name="合計金額" dataDxfId="3">
      <calculatedColumnFormula>ROUNDUP(テーブル1[[#This Row],[単価]]*テーブル1[[#This Row],[必要個数]],0)</calculatedColumnFormula>
    </tableColumn>
    <tableColumn id="7" xr3:uid="{AA404053-02B7-4B42-A9E0-FF2AEECBEB46}" name="その他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DF6F6BA-CDBE-4BB7-81B1-EEB2C22C83F2}" name="テーブル2" displayName="テーブル2" ref="B2:G3" totalsRowShown="0" headerRowDxfId="2" headerRowBorderDxfId="1" tableBorderDxfId="0">
  <autoFilter ref="B2:G3" xr:uid="{8F1458A2-1B48-4BBB-B232-4E67BD89CD91}"/>
  <tableColumns count="6">
    <tableColumn id="1" xr3:uid="{81E1364B-0A98-4ABC-B9F4-C4D8F867EE9C}" name="部品名"/>
    <tableColumn id="2" xr3:uid="{DAD247C0-C615-49AA-86BF-DCE02261A822}" name="ジャンル"/>
    <tableColumn id="4" xr3:uid="{418E2843-5882-41BB-AF94-8887FD245281}" name="購入場所"/>
    <tableColumn id="5" xr3:uid="{7528454E-3BAA-4020-8F07-733D63ACB15F}" name="URL"/>
    <tableColumn id="6" xr3:uid="{E9DBA249-CAE5-43B9-B248-5E7FF489E20D}" name="単価"/>
    <tableColumn id="10" xr3:uid="{5197AA5F-5A0D-4BEC-8D5F-D7DB9EC131FB}" name="その他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akizukidenshi.com/catalog/g/gI-06845/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://akizukidenshi.com/catalog/g/gI-03978/" TargetMode="External"/><Relationship Id="rId1" Type="http://schemas.openxmlformats.org/officeDocument/2006/relationships/hyperlink" Target="https://jp.rs-online.com/web/p/pcb-headers/6028228/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://akizukidenshi.com/catalog/g/gP-08784/" TargetMode="External"/><Relationship Id="rId4" Type="http://schemas.openxmlformats.org/officeDocument/2006/relationships/hyperlink" Target="http://akizukidenshi.com/catalog/g/gP-03646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10"/>
  <sheetViews>
    <sheetView tabSelected="1" topLeftCell="E1" zoomScale="92" zoomScaleNormal="92" workbookViewId="0">
      <selection activeCell="K4" sqref="K4"/>
    </sheetView>
  </sheetViews>
  <sheetFormatPr defaultRowHeight="18"/>
  <cols>
    <col min="2" max="2" width="12.296875" bestFit="1" customWidth="1"/>
    <col min="4" max="4" width="19.796875" bestFit="1" customWidth="1"/>
    <col min="5" max="5" width="18.19921875" bestFit="1" customWidth="1"/>
    <col min="6" max="7" width="9.8984375" customWidth="1"/>
    <col min="9" max="9" width="7.09765625" bestFit="1" customWidth="1"/>
    <col min="10" max="10" width="9.796875" bestFit="1" customWidth="1"/>
    <col min="11" max="12" width="9.796875" customWidth="1"/>
    <col min="15" max="15" width="22.19921875" bestFit="1" customWidth="1"/>
  </cols>
  <sheetData>
    <row r="1" spans="2:15" ht="18.600000000000001" thickBot="1"/>
    <row r="2" spans="2:15" ht="18.600000000000001" thickBot="1">
      <c r="B2" s="2" t="s">
        <v>0</v>
      </c>
      <c r="D2" t="s">
        <v>1</v>
      </c>
      <c r="E2" t="s">
        <v>2</v>
      </c>
      <c r="F2" t="s">
        <v>3</v>
      </c>
      <c r="G2" t="s">
        <v>4</v>
      </c>
      <c r="H2" t="s">
        <v>6</v>
      </c>
      <c r="I2" t="s">
        <v>5</v>
      </c>
      <c r="J2" t="s">
        <v>8</v>
      </c>
      <c r="K2" t="s">
        <v>9</v>
      </c>
      <c r="L2" t="s">
        <v>11</v>
      </c>
      <c r="M2" t="s">
        <v>7</v>
      </c>
      <c r="O2" s="2" t="s">
        <v>10</v>
      </c>
    </row>
    <row r="3" spans="2:15" ht="19.2" thickTop="1" thickBot="1">
      <c r="B3" s="1">
        <v>10</v>
      </c>
      <c r="D3" t="s">
        <v>22</v>
      </c>
      <c r="E3" t="s">
        <v>23</v>
      </c>
      <c r="F3" t="s">
        <v>24</v>
      </c>
      <c r="J3">
        <v>1</v>
      </c>
      <c r="K3" s="7">
        <f>B$3*テーブル1[[#This Row],[個数/枚]]</f>
        <v>10</v>
      </c>
      <c r="L3" s="7">
        <f>ROUNDUP(テーブル1[[#This Row],[単価]]*テーブル1[[#This Row],[必要個数]],0)</f>
        <v>0</v>
      </c>
      <c r="O3" s="1">
        <f>SUM(テーブル1[合計金額])</f>
        <v>1685</v>
      </c>
    </row>
    <row r="4" spans="2:15">
      <c r="D4" t="s">
        <v>25</v>
      </c>
      <c r="E4" t="s">
        <v>26</v>
      </c>
      <c r="F4" t="s">
        <v>27</v>
      </c>
      <c r="G4" t="s">
        <v>18</v>
      </c>
      <c r="H4" s="6" t="s">
        <v>13</v>
      </c>
      <c r="I4">
        <v>10</v>
      </c>
      <c r="J4">
        <v>1</v>
      </c>
      <c r="K4" s="7">
        <f>B$3*テーブル1[[#This Row],[個数/枚]]</f>
        <v>10</v>
      </c>
      <c r="L4" s="7">
        <f>ROUNDUP(テーブル1[[#This Row],[単価]]*テーブル1[[#This Row],[必要個数]],0)</f>
        <v>100</v>
      </c>
      <c r="M4" t="s">
        <v>28</v>
      </c>
    </row>
    <row r="5" spans="2:15">
      <c r="D5" t="s">
        <v>29</v>
      </c>
      <c r="E5" t="s">
        <v>26</v>
      </c>
      <c r="F5" t="s">
        <v>30</v>
      </c>
      <c r="G5" t="s">
        <v>18</v>
      </c>
      <c r="H5" s="6" t="s">
        <v>13</v>
      </c>
      <c r="I5">
        <v>10</v>
      </c>
      <c r="J5">
        <v>2</v>
      </c>
      <c r="K5" s="7">
        <f>B$3*テーブル1[[#This Row],[個数/枚]]</f>
        <v>20</v>
      </c>
      <c r="L5" s="7">
        <f>ROUNDUP(テーブル1[[#This Row],[単価]]*テーブル1[[#This Row],[必要個数]],0)</f>
        <v>200</v>
      </c>
      <c r="M5" t="s">
        <v>31</v>
      </c>
    </row>
    <row r="6" spans="2:15">
      <c r="D6" t="s">
        <v>14</v>
      </c>
      <c r="E6" t="s">
        <v>12</v>
      </c>
      <c r="F6" t="s">
        <v>17</v>
      </c>
      <c r="G6" t="s">
        <v>15</v>
      </c>
      <c r="H6" s="6" t="s">
        <v>13</v>
      </c>
      <c r="I6">
        <v>78.5</v>
      </c>
      <c r="J6">
        <v>1</v>
      </c>
      <c r="K6">
        <f>B$3*テーブル1[[#This Row],[個数/枚]]</f>
        <v>10</v>
      </c>
      <c r="L6">
        <f>ROUNDUP(テーブル1[[#This Row],[単価]]*テーブル1[[#This Row],[必要個数]],0)</f>
        <v>785</v>
      </c>
    </row>
    <row r="7" spans="2:15">
      <c r="D7" t="s">
        <v>32</v>
      </c>
      <c r="E7" t="s">
        <v>33</v>
      </c>
      <c r="G7" t="s">
        <v>34</v>
      </c>
      <c r="H7" s="6" t="s">
        <v>13</v>
      </c>
      <c r="I7">
        <v>10</v>
      </c>
      <c r="J7">
        <v>1</v>
      </c>
      <c r="K7" s="7">
        <f>B$3*テーブル1[[#This Row],[個数/枚]]</f>
        <v>10</v>
      </c>
      <c r="L7" s="7">
        <f>ROUNDUP(テーブル1[[#This Row],[単価]]*テーブル1[[#This Row],[必要個数]],0)</f>
        <v>100</v>
      </c>
      <c r="M7" t="s">
        <v>35</v>
      </c>
    </row>
    <row r="8" spans="2:15">
      <c r="D8" t="s">
        <v>36</v>
      </c>
      <c r="E8" t="s">
        <v>33</v>
      </c>
      <c r="G8" t="s">
        <v>37</v>
      </c>
      <c r="H8" s="6" t="s">
        <v>13</v>
      </c>
      <c r="I8">
        <v>50</v>
      </c>
      <c r="J8">
        <v>1</v>
      </c>
      <c r="K8" s="7">
        <f>B$3*テーブル1[[#This Row],[個数/枚]]</f>
        <v>10</v>
      </c>
      <c r="L8" s="7">
        <f>ROUNDUP(テーブル1[[#This Row],[単価]]*テーブル1[[#This Row],[必要個数]],0)</f>
        <v>500</v>
      </c>
      <c r="M8" t="s">
        <v>38</v>
      </c>
    </row>
    <row r="9" spans="2:15">
      <c r="D9" t="s">
        <v>21</v>
      </c>
      <c r="E9" t="s">
        <v>19</v>
      </c>
      <c r="G9" t="s">
        <v>20</v>
      </c>
      <c r="I9">
        <v>0</v>
      </c>
      <c r="J9">
        <v>1</v>
      </c>
      <c r="K9" s="7">
        <f>B$3*テーブル1[[#This Row],[個数/枚]]</f>
        <v>10</v>
      </c>
      <c r="L9" s="7">
        <f>ROUNDUP(テーブル1[[#This Row],[単価]]*テーブル1[[#This Row],[必要個数]],0)</f>
        <v>0</v>
      </c>
    </row>
    <row r="10" spans="2:15">
      <c r="D10" t="s">
        <v>16</v>
      </c>
      <c r="E10" t="s">
        <v>16</v>
      </c>
      <c r="F10" t="s">
        <v>17</v>
      </c>
      <c r="G10" t="s">
        <v>18</v>
      </c>
      <c r="H10" s="6"/>
      <c r="K10">
        <f>B$3*テーブル1[[#This Row],[個数/枚]]</f>
        <v>0</v>
      </c>
      <c r="L10">
        <f>ROUNDUP(テーブル1[[#This Row],[単価]]*テーブル1[[#This Row],[必要個数]],0)</f>
        <v>0</v>
      </c>
    </row>
  </sheetData>
  <phoneticPr fontId="1"/>
  <hyperlinks>
    <hyperlink ref="H6" r:id="rId1" xr:uid="{3437836C-CF6D-4806-AA78-FAF7FF805ACE}"/>
    <hyperlink ref="H4" r:id="rId2" xr:uid="{ACF760C9-04C0-4453-9084-838B2EAF5ECF}"/>
    <hyperlink ref="H5" r:id="rId3" xr:uid="{71987A5B-53A1-4483-993D-0662FFE9D975}"/>
    <hyperlink ref="H7" r:id="rId4" xr:uid="{856A3871-D16F-4F69-9B3C-799CFCA2910E}"/>
    <hyperlink ref="H8" r:id="rId5" xr:uid="{ED19C35F-9377-4B50-9CEF-108FB33BAB3A}"/>
  </hyperlinks>
  <pageMargins left="0.7" right="0.7" top="0.75" bottom="0.75" header="0.3" footer="0.3"/>
  <pageSetup paperSize="9" orientation="portrait" horizontalDpi="4294967293" verticalDpi="0" r:id="rId6"/>
  <tableParts count="1"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B9807-E101-49B5-BF9F-95353F22E1D9}">
  <dimension ref="B2:G2"/>
  <sheetViews>
    <sheetView workbookViewId="0">
      <selection activeCell="C14" sqref="C14"/>
    </sheetView>
  </sheetViews>
  <sheetFormatPr defaultRowHeight="18"/>
  <cols>
    <col min="3" max="4" width="9.8984375" customWidth="1"/>
  </cols>
  <sheetData>
    <row r="2" spans="2:7">
      <c r="B2" s="3" t="s">
        <v>1</v>
      </c>
      <c r="C2" s="4" t="s">
        <v>2</v>
      </c>
      <c r="D2" s="4" t="s">
        <v>4</v>
      </c>
      <c r="E2" s="4" t="s">
        <v>6</v>
      </c>
      <c r="F2" s="4" t="s">
        <v>5</v>
      </c>
      <c r="G2" s="5" t="s">
        <v>7</v>
      </c>
    </row>
  </sheetData>
  <phoneticPr fontId="1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8E96E33408698943A48190819A1F433B" ma:contentTypeVersion="10" ma:contentTypeDescription="新しいドキュメントを作成します。" ma:contentTypeScope="" ma:versionID="6eb895f7be6720c7a6a55bd050a7290b">
  <xsd:schema xmlns:xsd="http://www.w3.org/2001/XMLSchema" xmlns:xs="http://www.w3.org/2001/XMLSchema" xmlns:p="http://schemas.microsoft.com/office/2006/metadata/properties" xmlns:ns2="13998e1c-a851-464a-b9ae-bd38f2d6558d" targetNamespace="http://schemas.microsoft.com/office/2006/metadata/properties" ma:root="true" ma:fieldsID="720aa2d775472644284836203eaa8626" ns2:_="">
    <xsd:import namespace="13998e1c-a851-464a-b9ae-bd38f2d6558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3998e1c-a851-464a-b9ae-bd38f2d655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D5902EB-FF1D-4CF1-8664-4C9ADAAB368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72AAEF3-69FA-49B6-8681-E5E6EBF71A32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14C20623-7AE0-4AAF-AF5C-8C706B08992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3998e1c-a851-464a-b9ae-bd38f2d6558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Parts_List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Yota Takahashi</dc:creator>
  <cp:lastModifiedBy>Takahashi Yota</cp:lastModifiedBy>
  <dcterms:created xsi:type="dcterms:W3CDTF">2015-06-05T18:19:34Z</dcterms:created>
  <dcterms:modified xsi:type="dcterms:W3CDTF">2020-07-14T14:48:08Z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0x0101008E96E33408698943A48190819A1F433B</vt:lpwstr>
  </property>
</Properties>
</file>