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4e02111554b0a/Documents/"/>
    </mc:Choice>
  </mc:AlternateContent>
  <xr:revisionPtr revIDLastSave="3" documentId="8_{28C8A76E-862F-4F88-97BA-195BA055453A}" xr6:coauthVersionLast="46" xr6:coauthVersionMax="46" xr10:uidLastSave="{9A8D0AA1-D20B-48E4-B336-1C24A8DE24AD}"/>
  <bookViews>
    <workbookView xWindow="-120" yWindow="-120" windowWidth="20730" windowHeight="11160" xr2:uid="{ED4FA6D5-4E6B-4C8A-88E9-69C3780F3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F23" i="1" s="1"/>
  <c r="G22" i="1"/>
  <c r="H22" i="1"/>
  <c r="I22" i="1"/>
  <c r="J22" i="1"/>
  <c r="J23" i="1" s="1"/>
  <c r="K22" i="1"/>
  <c r="L22" i="1"/>
  <c r="M22" i="1"/>
  <c r="N22" i="1"/>
  <c r="N23" i="1" s="1"/>
  <c r="O22" i="1"/>
  <c r="P22" i="1"/>
  <c r="Q22" i="1"/>
  <c r="R22" i="1"/>
  <c r="R23" i="1" s="1"/>
  <c r="S22" i="1"/>
  <c r="C23" i="1"/>
  <c r="D23" i="1"/>
  <c r="E23" i="1"/>
  <c r="G23" i="1"/>
  <c r="H23" i="1"/>
  <c r="I23" i="1"/>
  <c r="K23" i="1"/>
  <c r="L23" i="1"/>
  <c r="M23" i="1"/>
  <c r="O23" i="1"/>
  <c r="P23" i="1"/>
  <c r="Q23" i="1"/>
  <c r="S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6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6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  <c r="J6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P20" i="1" l="1"/>
  <c r="P16" i="1"/>
  <c r="P12" i="1"/>
  <c r="P8" i="1"/>
  <c r="P19" i="1"/>
  <c r="P15" i="1"/>
  <c r="P11" i="1"/>
  <c r="P7" i="1"/>
  <c r="P18" i="1"/>
  <c r="P14" i="1"/>
  <c r="P10" i="1"/>
  <c r="P17" i="1"/>
  <c r="P13" i="1"/>
  <c r="P9" i="1"/>
  <c r="P6" i="1"/>
</calcChain>
</file>

<file path=xl/sharedStrings.xml><?xml version="1.0" encoding="utf-8"?>
<sst xmlns="http://schemas.openxmlformats.org/spreadsheetml/2006/main" count="60" uniqueCount="45">
  <si>
    <t>SHREYA SHINDE</t>
  </si>
  <si>
    <t>EMPLOYEE PAYROLL:</t>
  </si>
  <si>
    <t>FIRST NAME</t>
  </si>
  <si>
    <t>LAST NAME</t>
  </si>
  <si>
    <t>WAGE PER HOUR</t>
  </si>
  <si>
    <t>PAY</t>
  </si>
  <si>
    <t>Shraddha</t>
  </si>
  <si>
    <t>Santosh</t>
  </si>
  <si>
    <t>Anjali</t>
  </si>
  <si>
    <t>Reeti</t>
  </si>
  <si>
    <t>Sindhu</t>
  </si>
  <si>
    <t>Anish</t>
  </si>
  <si>
    <t>Aditya</t>
  </si>
  <si>
    <t>Shruthi</t>
  </si>
  <si>
    <t>Shaina</t>
  </si>
  <si>
    <t>Samarth</t>
  </si>
  <si>
    <t>Neville</t>
  </si>
  <si>
    <t>Siddhanth</t>
  </si>
  <si>
    <t>Nivedita</t>
  </si>
  <si>
    <t>Padma</t>
  </si>
  <si>
    <t>Shreyas</t>
  </si>
  <si>
    <t>Ashok</t>
  </si>
  <si>
    <t>Reddy</t>
  </si>
  <si>
    <t>Sethi</t>
  </si>
  <si>
    <t>T</t>
  </si>
  <si>
    <t>AA</t>
  </si>
  <si>
    <t>Jai</t>
  </si>
  <si>
    <t>Singh</t>
  </si>
  <si>
    <t>Jain</t>
  </si>
  <si>
    <t>Roy</t>
  </si>
  <si>
    <t>MM</t>
  </si>
  <si>
    <t>Rao</t>
  </si>
  <si>
    <t>Kumari</t>
  </si>
  <si>
    <t>HOURS WORKED/WEEK</t>
  </si>
  <si>
    <t>MAX</t>
  </si>
  <si>
    <t>MIN</t>
  </si>
  <si>
    <t>AVERAGE</t>
  </si>
  <si>
    <t>TOTAL</t>
  </si>
  <si>
    <t>OVERTIME HOURS</t>
  </si>
  <si>
    <t>OVERTIME BONUS</t>
  </si>
  <si>
    <t>TOTAL PAY</t>
  </si>
  <si>
    <t>week 1</t>
  </si>
  <si>
    <t>week 2</t>
  </si>
  <si>
    <t>week 3</t>
  </si>
  <si>
    <t>Total pay for 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</si>
</sst>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0" fillId="3" borderId="0" xfId="0" applyFill="1"/>
    <xf numFmtId="17" fontId="0" fillId="3" borderId="0" xfId="0" applyNumberFormat="1" applyFill="1"/>
    <xf numFmtId="2" fontId="0" fillId="3" borderId="0" xfId="1" applyNumberFormat="1" applyFont="1" applyFill="1"/>
    <xf numFmtId="0" fontId="0" fillId="4" borderId="0" xfId="0" applyFill="1"/>
    <xf numFmtId="17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7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7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86DF-8255-44AF-B3E5-4FFE97FF4124}">
  <dimension ref="A1:S25"/>
  <sheetViews>
    <sheetView tabSelected="1" zoomScale="84" workbookViewId="0">
      <selection sqref="A1:A2"/>
    </sheetView>
  </sheetViews>
  <sheetFormatPr defaultRowHeight="15" x14ac:dyDescent="0.25"/>
  <cols>
    <col min="1" max="1" width="20.42578125" customWidth="1"/>
    <col min="2" max="2" width="10.7109375" customWidth="1"/>
    <col min="3" max="3" width="15.85546875" customWidth="1"/>
    <col min="4" max="6" width="22.7109375" customWidth="1"/>
    <col min="7" max="9" width="18" customWidth="1"/>
    <col min="10" max="10" width="10.42578125" customWidth="1"/>
    <col min="11" max="11" width="11.28515625" customWidth="1"/>
    <col min="12" max="12" width="11.7109375" customWidth="1"/>
    <col min="13" max="15" width="17.140625" customWidth="1"/>
    <col min="16" max="17" width="10.85546875" customWidth="1"/>
    <col min="19" max="19" width="29.140625" customWidth="1"/>
  </cols>
  <sheetData>
    <row r="1" spans="1:19" x14ac:dyDescent="0.25">
      <c r="A1" s="20" t="s">
        <v>0</v>
      </c>
    </row>
    <row r="2" spans="1:19" x14ac:dyDescent="0.25">
      <c r="A2" s="20" t="s">
        <v>1</v>
      </c>
    </row>
    <row r="4" spans="1:19" x14ac:dyDescent="0.25">
      <c r="A4" t="s">
        <v>2</v>
      </c>
      <c r="B4" t="s">
        <v>3</v>
      </c>
      <c r="C4" t="s">
        <v>4</v>
      </c>
      <c r="D4" s="4" t="s">
        <v>33</v>
      </c>
      <c r="E4" s="4"/>
      <c r="F4" s="4"/>
      <c r="G4" s="6" t="s">
        <v>38</v>
      </c>
      <c r="H4" s="6"/>
      <c r="I4" s="6"/>
      <c r="J4" s="9" t="s">
        <v>5</v>
      </c>
      <c r="K4" s="9"/>
      <c r="L4" s="9"/>
      <c r="M4" s="12" t="s">
        <v>39</v>
      </c>
      <c r="N4" s="12"/>
      <c r="O4" s="12"/>
      <c r="P4" s="15" t="s">
        <v>40</v>
      </c>
      <c r="Q4" s="15"/>
      <c r="R4" s="15"/>
      <c r="S4" s="18" t="s">
        <v>44</v>
      </c>
    </row>
    <row r="5" spans="1:19" x14ac:dyDescent="0.25">
      <c r="D5" s="5" t="s">
        <v>41</v>
      </c>
      <c r="E5" s="5" t="s">
        <v>42</v>
      </c>
      <c r="F5" s="5" t="s">
        <v>43</v>
      </c>
      <c r="G5" s="7" t="s">
        <v>41</v>
      </c>
      <c r="H5" s="7" t="s">
        <v>42</v>
      </c>
      <c r="I5" s="7" t="s">
        <v>43</v>
      </c>
      <c r="J5" s="10" t="s">
        <v>41</v>
      </c>
      <c r="K5" s="10" t="s">
        <v>42</v>
      </c>
      <c r="L5" s="10" t="s">
        <v>43</v>
      </c>
      <c r="M5" s="13" t="s">
        <v>41</v>
      </c>
      <c r="N5" s="13" t="s">
        <v>42</v>
      </c>
      <c r="O5" s="13" t="s">
        <v>43</v>
      </c>
      <c r="P5" s="16" t="s">
        <v>41</v>
      </c>
      <c r="Q5" s="16" t="s">
        <v>42</v>
      </c>
      <c r="R5" s="16" t="s">
        <v>43</v>
      </c>
      <c r="S5" s="18"/>
    </row>
    <row r="6" spans="1:19" x14ac:dyDescent="0.25">
      <c r="A6" t="s">
        <v>6</v>
      </c>
      <c r="B6" t="s">
        <v>32</v>
      </c>
      <c r="C6" s="2">
        <v>12</v>
      </c>
      <c r="D6" s="4">
        <v>30</v>
      </c>
      <c r="E6" s="4">
        <v>32</v>
      </c>
      <c r="F6" s="4">
        <v>33</v>
      </c>
      <c r="G6" s="8">
        <f t="shared" ref="G6:G20" si="0">IF(D6&gt;30,D6-30,0)</f>
        <v>0</v>
      </c>
      <c r="H6" s="8">
        <f t="shared" ref="H6:I20" si="1">IF(E6&gt;30,E6-30,0)</f>
        <v>2</v>
      </c>
      <c r="I6" s="8">
        <f t="shared" si="1"/>
        <v>3</v>
      </c>
      <c r="J6" s="11">
        <f>D6*$C6</f>
        <v>360</v>
      </c>
      <c r="K6" s="11">
        <f t="shared" ref="K6:L20" si="2">E6*$C6</f>
        <v>384</v>
      </c>
      <c r="L6" s="11">
        <f t="shared" si="2"/>
        <v>396</v>
      </c>
      <c r="M6" s="14">
        <f>(0.5*$C6*G6)</f>
        <v>0</v>
      </c>
      <c r="N6" s="14">
        <f t="shared" ref="N6:O20" si="3">(0.5*$C6*H6)</f>
        <v>12</v>
      </c>
      <c r="O6" s="14">
        <f t="shared" si="3"/>
        <v>18</v>
      </c>
      <c r="P6" s="17">
        <f>J6+M6</f>
        <v>360</v>
      </c>
      <c r="Q6" s="17">
        <f t="shared" ref="Q6:R20" si="4">K6+N6</f>
        <v>396</v>
      </c>
      <c r="R6" s="17">
        <f t="shared" si="4"/>
        <v>414</v>
      </c>
      <c r="S6" s="19">
        <f>SUM(P6+Q6+R6)</f>
        <v>1170</v>
      </c>
    </row>
    <row r="7" spans="1:19" x14ac:dyDescent="0.25">
      <c r="A7" t="s">
        <v>7</v>
      </c>
      <c r="B7" t="s">
        <v>21</v>
      </c>
      <c r="C7" s="2">
        <v>12.5</v>
      </c>
      <c r="D7" s="4">
        <v>35</v>
      </c>
      <c r="E7" s="4">
        <v>36</v>
      </c>
      <c r="F7" s="4">
        <v>40</v>
      </c>
      <c r="G7" s="8">
        <f t="shared" si="0"/>
        <v>5</v>
      </c>
      <c r="H7" s="8">
        <f t="shared" si="1"/>
        <v>6</v>
      </c>
      <c r="I7" s="8">
        <f t="shared" si="1"/>
        <v>10</v>
      </c>
      <c r="J7" s="11">
        <f>D7*$C7</f>
        <v>437.5</v>
      </c>
      <c r="K7" s="11">
        <f t="shared" si="2"/>
        <v>450</v>
      </c>
      <c r="L7" s="11">
        <f t="shared" si="2"/>
        <v>500</v>
      </c>
      <c r="M7" s="14">
        <f t="shared" ref="M7:M20" si="5">(0.5*$C7*G7)</f>
        <v>31.25</v>
      </c>
      <c r="N7" s="14">
        <f t="shared" si="3"/>
        <v>37.5</v>
      </c>
      <c r="O7" s="14">
        <f t="shared" si="3"/>
        <v>62.5</v>
      </c>
      <c r="P7" s="17">
        <f t="shared" ref="P7:P20" si="6">J7+M7</f>
        <v>468.75</v>
      </c>
      <c r="Q7" s="17">
        <f t="shared" si="4"/>
        <v>487.5</v>
      </c>
      <c r="R7" s="17">
        <f t="shared" si="4"/>
        <v>562.5</v>
      </c>
      <c r="S7" s="19">
        <f t="shared" ref="S7:S20" si="7">SUM(P7+Q7+R7)</f>
        <v>1518.75</v>
      </c>
    </row>
    <row r="8" spans="1:19" x14ac:dyDescent="0.25">
      <c r="A8" t="s">
        <v>8</v>
      </c>
      <c r="B8" t="s">
        <v>22</v>
      </c>
      <c r="C8" s="2">
        <v>11.2</v>
      </c>
      <c r="D8" s="4">
        <v>40</v>
      </c>
      <c r="E8" s="4">
        <v>41</v>
      </c>
      <c r="F8" s="4">
        <v>42</v>
      </c>
      <c r="G8" s="8">
        <f t="shared" si="0"/>
        <v>10</v>
      </c>
      <c r="H8" s="8">
        <f t="shared" si="1"/>
        <v>11</v>
      </c>
      <c r="I8" s="8">
        <f t="shared" si="1"/>
        <v>12</v>
      </c>
      <c r="J8" s="11">
        <f t="shared" ref="J8:J20" si="8">D8*$C8</f>
        <v>448</v>
      </c>
      <c r="K8" s="11">
        <f t="shared" si="2"/>
        <v>459.2</v>
      </c>
      <c r="L8" s="11">
        <f t="shared" si="2"/>
        <v>470.4</v>
      </c>
      <c r="M8" s="14">
        <f t="shared" si="5"/>
        <v>56</v>
      </c>
      <c r="N8" s="14">
        <f t="shared" si="3"/>
        <v>61.599999999999994</v>
      </c>
      <c r="O8" s="14">
        <f t="shared" si="3"/>
        <v>67.199999999999989</v>
      </c>
      <c r="P8" s="17">
        <f t="shared" si="6"/>
        <v>504</v>
      </c>
      <c r="Q8" s="17">
        <f t="shared" si="4"/>
        <v>520.79999999999995</v>
      </c>
      <c r="R8" s="17">
        <f t="shared" si="4"/>
        <v>537.59999999999991</v>
      </c>
      <c r="S8" s="19">
        <f t="shared" si="7"/>
        <v>1562.3999999999999</v>
      </c>
    </row>
    <row r="9" spans="1:19" x14ac:dyDescent="0.25">
      <c r="A9" t="s">
        <v>9</v>
      </c>
      <c r="B9" t="s">
        <v>23</v>
      </c>
      <c r="C9" s="1">
        <v>8.0500000000000007</v>
      </c>
      <c r="D9" s="4">
        <v>42</v>
      </c>
      <c r="E9" s="4">
        <v>40</v>
      </c>
      <c r="F9" s="4">
        <v>41</v>
      </c>
      <c r="G9" s="8">
        <f t="shared" si="0"/>
        <v>12</v>
      </c>
      <c r="H9" s="8">
        <f t="shared" si="1"/>
        <v>10</v>
      </c>
      <c r="I9" s="8">
        <f t="shared" si="1"/>
        <v>11</v>
      </c>
      <c r="J9" s="11">
        <f t="shared" si="8"/>
        <v>338.1</v>
      </c>
      <c r="K9" s="11">
        <f t="shared" si="2"/>
        <v>322</v>
      </c>
      <c r="L9" s="11">
        <f t="shared" si="2"/>
        <v>330.05</v>
      </c>
      <c r="M9" s="14">
        <f t="shared" si="5"/>
        <v>48.300000000000004</v>
      </c>
      <c r="N9" s="14">
        <f t="shared" si="3"/>
        <v>40.25</v>
      </c>
      <c r="O9" s="14">
        <f t="shared" si="3"/>
        <v>44.275000000000006</v>
      </c>
      <c r="P9" s="17">
        <f t="shared" si="6"/>
        <v>386.40000000000003</v>
      </c>
      <c r="Q9" s="17">
        <f t="shared" si="4"/>
        <v>362.25</v>
      </c>
      <c r="R9" s="17">
        <f t="shared" si="4"/>
        <v>374.32500000000005</v>
      </c>
      <c r="S9" s="19">
        <f t="shared" si="7"/>
        <v>1122.9750000000001</v>
      </c>
    </row>
    <row r="10" spans="1:19" x14ac:dyDescent="0.25">
      <c r="A10" t="s">
        <v>10</v>
      </c>
      <c r="B10" t="s">
        <v>24</v>
      </c>
      <c r="C10" s="1">
        <v>9</v>
      </c>
      <c r="D10" s="4">
        <v>38</v>
      </c>
      <c r="E10" s="4">
        <v>35</v>
      </c>
      <c r="F10" s="4">
        <v>36</v>
      </c>
      <c r="G10" s="8">
        <f t="shared" si="0"/>
        <v>8</v>
      </c>
      <c r="H10" s="8">
        <f t="shared" si="1"/>
        <v>5</v>
      </c>
      <c r="I10" s="8">
        <f t="shared" si="1"/>
        <v>6</v>
      </c>
      <c r="J10" s="11">
        <f t="shared" si="8"/>
        <v>342</v>
      </c>
      <c r="K10" s="11">
        <f t="shared" si="2"/>
        <v>315</v>
      </c>
      <c r="L10" s="11">
        <f t="shared" si="2"/>
        <v>324</v>
      </c>
      <c r="M10" s="14">
        <f t="shared" si="5"/>
        <v>36</v>
      </c>
      <c r="N10" s="14">
        <f t="shared" si="3"/>
        <v>22.5</v>
      </c>
      <c r="O10" s="14">
        <f t="shared" si="3"/>
        <v>27</v>
      </c>
      <c r="P10" s="17">
        <f t="shared" si="6"/>
        <v>378</v>
      </c>
      <c r="Q10" s="17">
        <f t="shared" si="4"/>
        <v>337.5</v>
      </c>
      <c r="R10" s="17">
        <f t="shared" si="4"/>
        <v>351</v>
      </c>
      <c r="S10" s="19">
        <f t="shared" si="7"/>
        <v>1066.5</v>
      </c>
    </row>
    <row r="11" spans="1:19" x14ac:dyDescent="0.25">
      <c r="A11" t="s">
        <v>11</v>
      </c>
      <c r="B11" t="s">
        <v>25</v>
      </c>
      <c r="C11" s="1">
        <v>10.4</v>
      </c>
      <c r="D11" s="4">
        <v>41</v>
      </c>
      <c r="E11" s="4">
        <v>40</v>
      </c>
      <c r="F11" s="4">
        <v>41</v>
      </c>
      <c r="G11" s="8">
        <f t="shared" si="0"/>
        <v>11</v>
      </c>
      <c r="H11" s="8">
        <f t="shared" si="1"/>
        <v>10</v>
      </c>
      <c r="I11" s="8">
        <f t="shared" si="1"/>
        <v>11</v>
      </c>
      <c r="J11" s="11">
        <f t="shared" si="8"/>
        <v>426.40000000000003</v>
      </c>
      <c r="K11" s="11">
        <f t="shared" si="2"/>
        <v>416</v>
      </c>
      <c r="L11" s="11">
        <f t="shared" si="2"/>
        <v>426.40000000000003</v>
      </c>
      <c r="M11" s="14">
        <f t="shared" si="5"/>
        <v>57.2</v>
      </c>
      <c r="N11" s="14">
        <f t="shared" si="3"/>
        <v>52</v>
      </c>
      <c r="O11" s="14">
        <f t="shared" si="3"/>
        <v>57.2</v>
      </c>
      <c r="P11" s="17">
        <f t="shared" si="6"/>
        <v>483.6</v>
      </c>
      <c r="Q11" s="17">
        <f t="shared" si="4"/>
        <v>468</v>
      </c>
      <c r="R11" s="17">
        <f t="shared" si="4"/>
        <v>483.6</v>
      </c>
      <c r="S11" s="19">
        <f t="shared" si="7"/>
        <v>1435.2</v>
      </c>
    </row>
    <row r="12" spans="1:19" x14ac:dyDescent="0.25">
      <c r="A12" t="s">
        <v>12</v>
      </c>
      <c r="B12" t="s">
        <v>26</v>
      </c>
      <c r="C12" s="1">
        <v>12.3</v>
      </c>
      <c r="D12" s="4">
        <v>28</v>
      </c>
      <c r="E12" s="4">
        <v>27</v>
      </c>
      <c r="F12" s="4">
        <v>28</v>
      </c>
      <c r="G12" s="8">
        <f t="shared" si="0"/>
        <v>0</v>
      </c>
      <c r="H12" s="8">
        <f t="shared" si="1"/>
        <v>0</v>
      </c>
      <c r="I12" s="8">
        <f t="shared" si="1"/>
        <v>0</v>
      </c>
      <c r="J12" s="11">
        <f t="shared" si="8"/>
        <v>344.40000000000003</v>
      </c>
      <c r="K12" s="11">
        <f t="shared" si="2"/>
        <v>332.1</v>
      </c>
      <c r="L12" s="11">
        <f t="shared" si="2"/>
        <v>344.40000000000003</v>
      </c>
      <c r="M12" s="14">
        <f t="shared" si="5"/>
        <v>0</v>
      </c>
      <c r="N12" s="14">
        <f t="shared" si="3"/>
        <v>0</v>
      </c>
      <c r="O12" s="14">
        <f t="shared" si="3"/>
        <v>0</v>
      </c>
      <c r="P12" s="17">
        <f t="shared" si="6"/>
        <v>344.40000000000003</v>
      </c>
      <c r="Q12" s="17">
        <f t="shared" si="4"/>
        <v>332.1</v>
      </c>
      <c r="R12" s="17">
        <f t="shared" si="4"/>
        <v>344.40000000000003</v>
      </c>
      <c r="S12" s="19">
        <f t="shared" si="7"/>
        <v>1020.9000000000001</v>
      </c>
    </row>
    <row r="13" spans="1:19" x14ac:dyDescent="0.25">
      <c r="A13" t="s">
        <v>13</v>
      </c>
      <c r="B13" t="s">
        <v>27</v>
      </c>
      <c r="C13" s="1">
        <v>14</v>
      </c>
      <c r="D13" s="4">
        <v>34</v>
      </c>
      <c r="E13" s="4">
        <v>33</v>
      </c>
      <c r="F13" s="4">
        <v>31</v>
      </c>
      <c r="G13" s="8">
        <f t="shared" si="0"/>
        <v>4</v>
      </c>
      <c r="H13" s="8">
        <f t="shared" si="1"/>
        <v>3</v>
      </c>
      <c r="I13" s="8">
        <f t="shared" si="1"/>
        <v>1</v>
      </c>
      <c r="J13" s="11">
        <f t="shared" si="8"/>
        <v>476</v>
      </c>
      <c r="K13" s="11">
        <f t="shared" si="2"/>
        <v>462</v>
      </c>
      <c r="L13" s="11">
        <f t="shared" si="2"/>
        <v>434</v>
      </c>
      <c r="M13" s="14">
        <f t="shared" si="5"/>
        <v>28</v>
      </c>
      <c r="N13" s="14">
        <f t="shared" si="3"/>
        <v>21</v>
      </c>
      <c r="O13" s="14">
        <f t="shared" si="3"/>
        <v>7</v>
      </c>
      <c r="P13" s="17">
        <f t="shared" si="6"/>
        <v>504</v>
      </c>
      <c r="Q13" s="17">
        <f t="shared" si="4"/>
        <v>483</v>
      </c>
      <c r="R13" s="17">
        <f t="shared" si="4"/>
        <v>441</v>
      </c>
      <c r="S13" s="19">
        <f t="shared" si="7"/>
        <v>1428</v>
      </c>
    </row>
    <row r="14" spans="1:19" x14ac:dyDescent="0.25">
      <c r="A14" t="s">
        <v>14</v>
      </c>
      <c r="B14" t="s">
        <v>22</v>
      </c>
      <c r="C14" s="1">
        <v>9.5</v>
      </c>
      <c r="D14" s="4">
        <v>40</v>
      </c>
      <c r="E14" s="4">
        <v>39</v>
      </c>
      <c r="F14" s="4">
        <v>38</v>
      </c>
      <c r="G14" s="8">
        <f t="shared" si="0"/>
        <v>10</v>
      </c>
      <c r="H14" s="8">
        <f t="shared" si="1"/>
        <v>9</v>
      </c>
      <c r="I14" s="8">
        <f t="shared" si="1"/>
        <v>8</v>
      </c>
      <c r="J14" s="11">
        <f t="shared" si="8"/>
        <v>380</v>
      </c>
      <c r="K14" s="11">
        <f t="shared" si="2"/>
        <v>370.5</v>
      </c>
      <c r="L14" s="11">
        <f t="shared" si="2"/>
        <v>361</v>
      </c>
      <c r="M14" s="14">
        <f t="shared" si="5"/>
        <v>47.5</v>
      </c>
      <c r="N14" s="14">
        <f t="shared" si="3"/>
        <v>42.75</v>
      </c>
      <c r="O14" s="14">
        <f t="shared" si="3"/>
        <v>38</v>
      </c>
      <c r="P14" s="17">
        <f t="shared" si="6"/>
        <v>427.5</v>
      </c>
      <c r="Q14" s="17">
        <f t="shared" si="4"/>
        <v>413.25</v>
      </c>
      <c r="R14" s="17">
        <f t="shared" si="4"/>
        <v>399</v>
      </c>
      <c r="S14" s="19">
        <f t="shared" si="7"/>
        <v>1239.75</v>
      </c>
    </row>
    <row r="15" spans="1:19" x14ac:dyDescent="0.25">
      <c r="A15" t="s">
        <v>15</v>
      </c>
      <c r="B15" t="s">
        <v>28</v>
      </c>
      <c r="C15" s="1">
        <v>10.5</v>
      </c>
      <c r="D15" s="4">
        <v>42</v>
      </c>
      <c r="E15" s="4">
        <v>41</v>
      </c>
      <c r="F15" s="4">
        <v>43</v>
      </c>
      <c r="G15" s="8">
        <f t="shared" si="0"/>
        <v>12</v>
      </c>
      <c r="H15" s="8">
        <f t="shared" si="1"/>
        <v>11</v>
      </c>
      <c r="I15" s="8">
        <f t="shared" si="1"/>
        <v>13</v>
      </c>
      <c r="J15" s="11">
        <f t="shared" si="8"/>
        <v>441</v>
      </c>
      <c r="K15" s="11">
        <f t="shared" si="2"/>
        <v>430.5</v>
      </c>
      <c r="L15" s="11">
        <f t="shared" si="2"/>
        <v>451.5</v>
      </c>
      <c r="M15" s="14">
        <f t="shared" si="5"/>
        <v>63</v>
      </c>
      <c r="N15" s="14">
        <f t="shared" si="3"/>
        <v>57.75</v>
      </c>
      <c r="O15" s="14">
        <f t="shared" si="3"/>
        <v>68.25</v>
      </c>
      <c r="P15" s="17">
        <f t="shared" si="6"/>
        <v>504</v>
      </c>
      <c r="Q15" s="17">
        <f t="shared" si="4"/>
        <v>488.25</v>
      </c>
      <c r="R15" s="17">
        <f t="shared" si="4"/>
        <v>519.75</v>
      </c>
      <c r="S15" s="19">
        <f t="shared" si="7"/>
        <v>1512</v>
      </c>
    </row>
    <row r="16" spans="1:19" x14ac:dyDescent="0.25">
      <c r="A16" t="s">
        <v>16</v>
      </c>
      <c r="B16" t="s">
        <v>29</v>
      </c>
      <c r="C16" s="1">
        <v>10</v>
      </c>
      <c r="D16" s="4">
        <v>45</v>
      </c>
      <c r="E16" s="4">
        <v>42</v>
      </c>
      <c r="F16" s="4">
        <v>41</v>
      </c>
      <c r="G16" s="8">
        <f t="shared" si="0"/>
        <v>15</v>
      </c>
      <c r="H16" s="8">
        <f t="shared" si="1"/>
        <v>12</v>
      </c>
      <c r="I16" s="8">
        <f t="shared" si="1"/>
        <v>11</v>
      </c>
      <c r="J16" s="11">
        <f t="shared" si="8"/>
        <v>450</v>
      </c>
      <c r="K16" s="11">
        <f t="shared" si="2"/>
        <v>420</v>
      </c>
      <c r="L16" s="11">
        <f t="shared" si="2"/>
        <v>410</v>
      </c>
      <c r="M16" s="14">
        <f t="shared" si="5"/>
        <v>75</v>
      </c>
      <c r="N16" s="14">
        <f t="shared" si="3"/>
        <v>60</v>
      </c>
      <c r="O16" s="14">
        <f t="shared" si="3"/>
        <v>55</v>
      </c>
      <c r="P16" s="17">
        <f t="shared" si="6"/>
        <v>525</v>
      </c>
      <c r="Q16" s="17">
        <f t="shared" si="4"/>
        <v>480</v>
      </c>
      <c r="R16" s="17">
        <f t="shared" si="4"/>
        <v>465</v>
      </c>
      <c r="S16" s="19">
        <f t="shared" si="7"/>
        <v>1470</v>
      </c>
    </row>
    <row r="17" spans="1:19" x14ac:dyDescent="0.25">
      <c r="A17" t="s">
        <v>17</v>
      </c>
      <c r="B17" t="s">
        <v>30</v>
      </c>
      <c r="C17" s="1">
        <v>11</v>
      </c>
      <c r="D17" s="4">
        <v>31</v>
      </c>
      <c r="E17" s="4">
        <v>31</v>
      </c>
      <c r="F17" s="4">
        <v>30</v>
      </c>
      <c r="G17" s="8">
        <f t="shared" si="0"/>
        <v>1</v>
      </c>
      <c r="H17" s="8">
        <f t="shared" si="1"/>
        <v>1</v>
      </c>
      <c r="I17" s="8">
        <f t="shared" si="1"/>
        <v>0</v>
      </c>
      <c r="J17" s="11">
        <f t="shared" si="8"/>
        <v>341</v>
      </c>
      <c r="K17" s="11">
        <f t="shared" si="2"/>
        <v>341</v>
      </c>
      <c r="L17" s="11">
        <f t="shared" si="2"/>
        <v>330</v>
      </c>
      <c r="M17" s="14">
        <f t="shared" si="5"/>
        <v>5.5</v>
      </c>
      <c r="N17" s="14">
        <f t="shared" si="3"/>
        <v>5.5</v>
      </c>
      <c r="O17" s="14">
        <f t="shared" si="3"/>
        <v>0</v>
      </c>
      <c r="P17" s="17">
        <f t="shared" si="6"/>
        <v>346.5</v>
      </c>
      <c r="Q17" s="17">
        <f t="shared" si="4"/>
        <v>346.5</v>
      </c>
      <c r="R17" s="17">
        <f t="shared" si="4"/>
        <v>330</v>
      </c>
      <c r="S17" s="19">
        <f t="shared" si="7"/>
        <v>1023</v>
      </c>
    </row>
    <row r="18" spans="1:19" x14ac:dyDescent="0.25">
      <c r="A18" t="s">
        <v>18</v>
      </c>
      <c r="B18" t="s">
        <v>7</v>
      </c>
      <c r="C18" s="1">
        <v>9.5</v>
      </c>
      <c r="D18" s="4">
        <v>36</v>
      </c>
      <c r="E18" s="4">
        <v>33</v>
      </c>
      <c r="F18" s="4">
        <v>32</v>
      </c>
      <c r="G18" s="8">
        <f t="shared" si="0"/>
        <v>6</v>
      </c>
      <c r="H18" s="8">
        <f t="shared" si="1"/>
        <v>3</v>
      </c>
      <c r="I18" s="8">
        <f t="shared" si="1"/>
        <v>2</v>
      </c>
      <c r="J18" s="11">
        <f t="shared" si="8"/>
        <v>342</v>
      </c>
      <c r="K18" s="11">
        <f t="shared" si="2"/>
        <v>313.5</v>
      </c>
      <c r="L18" s="11">
        <f t="shared" si="2"/>
        <v>304</v>
      </c>
      <c r="M18" s="14">
        <f t="shared" si="5"/>
        <v>28.5</v>
      </c>
      <c r="N18" s="14">
        <f t="shared" si="3"/>
        <v>14.25</v>
      </c>
      <c r="O18" s="14">
        <f t="shared" si="3"/>
        <v>9.5</v>
      </c>
      <c r="P18" s="17">
        <f t="shared" si="6"/>
        <v>370.5</v>
      </c>
      <c r="Q18" s="17">
        <f t="shared" si="4"/>
        <v>327.75</v>
      </c>
      <c r="R18" s="17">
        <f t="shared" si="4"/>
        <v>313.5</v>
      </c>
      <c r="S18" s="19">
        <f t="shared" si="7"/>
        <v>1011.75</v>
      </c>
    </row>
    <row r="19" spans="1:19" x14ac:dyDescent="0.25">
      <c r="A19" t="s">
        <v>19</v>
      </c>
      <c r="B19" t="s">
        <v>24</v>
      </c>
      <c r="C19" s="1">
        <v>12</v>
      </c>
      <c r="D19" s="4">
        <v>39</v>
      </c>
      <c r="E19" s="4">
        <v>40</v>
      </c>
      <c r="F19" s="4">
        <v>41</v>
      </c>
      <c r="G19" s="8">
        <f t="shared" si="0"/>
        <v>9</v>
      </c>
      <c r="H19" s="8">
        <f t="shared" si="1"/>
        <v>10</v>
      </c>
      <c r="I19" s="8">
        <f t="shared" si="1"/>
        <v>11</v>
      </c>
      <c r="J19" s="11">
        <f t="shared" si="8"/>
        <v>468</v>
      </c>
      <c r="K19" s="11">
        <f t="shared" si="2"/>
        <v>480</v>
      </c>
      <c r="L19" s="11">
        <f t="shared" si="2"/>
        <v>492</v>
      </c>
      <c r="M19" s="14">
        <f t="shared" si="5"/>
        <v>54</v>
      </c>
      <c r="N19" s="14">
        <f t="shared" si="3"/>
        <v>60</v>
      </c>
      <c r="O19" s="14">
        <f t="shared" si="3"/>
        <v>66</v>
      </c>
      <c r="P19" s="17">
        <f t="shared" si="6"/>
        <v>522</v>
      </c>
      <c r="Q19" s="17">
        <f t="shared" si="4"/>
        <v>540</v>
      </c>
      <c r="R19" s="17">
        <f t="shared" si="4"/>
        <v>558</v>
      </c>
      <c r="S19" s="19">
        <f t="shared" si="7"/>
        <v>1620</v>
      </c>
    </row>
    <row r="20" spans="1:19" x14ac:dyDescent="0.25">
      <c r="A20" t="s">
        <v>20</v>
      </c>
      <c r="B20" t="s">
        <v>31</v>
      </c>
      <c r="C20" s="1">
        <v>13</v>
      </c>
      <c r="D20" s="4">
        <v>43</v>
      </c>
      <c r="E20" s="4">
        <v>43</v>
      </c>
      <c r="F20" s="4">
        <v>42</v>
      </c>
      <c r="G20" s="8">
        <f t="shared" si="0"/>
        <v>13</v>
      </c>
      <c r="H20" s="8">
        <f t="shared" si="1"/>
        <v>13</v>
      </c>
      <c r="I20" s="8">
        <f t="shared" si="1"/>
        <v>12</v>
      </c>
      <c r="J20" s="11">
        <f t="shared" si="8"/>
        <v>559</v>
      </c>
      <c r="K20" s="11">
        <f t="shared" si="2"/>
        <v>559</v>
      </c>
      <c r="L20" s="11">
        <f t="shared" si="2"/>
        <v>546</v>
      </c>
      <c r="M20" s="14">
        <f t="shared" si="5"/>
        <v>84.5</v>
      </c>
      <c r="N20" s="14">
        <f t="shared" si="3"/>
        <v>84.5</v>
      </c>
      <c r="O20" s="14">
        <f t="shared" si="3"/>
        <v>78</v>
      </c>
      <c r="P20" s="17">
        <f t="shared" si="6"/>
        <v>643.5</v>
      </c>
      <c r="Q20" s="17">
        <f t="shared" si="4"/>
        <v>643.5</v>
      </c>
      <c r="R20" s="17">
        <f t="shared" si="4"/>
        <v>624</v>
      </c>
      <c r="S20" s="19">
        <f t="shared" si="7"/>
        <v>1911</v>
      </c>
    </row>
    <row r="22" spans="1:19" x14ac:dyDescent="0.25">
      <c r="A22" t="s">
        <v>34</v>
      </c>
      <c r="C22">
        <f>MAX(C6:C20)</f>
        <v>14</v>
      </c>
      <c r="D22">
        <f t="shared" ref="D22:R22" si="9">MAX(D6:D20)</f>
        <v>45</v>
      </c>
      <c r="E22">
        <f t="shared" si="9"/>
        <v>43</v>
      </c>
      <c r="F22">
        <f t="shared" si="9"/>
        <v>43</v>
      </c>
      <c r="G22">
        <f t="shared" si="9"/>
        <v>15</v>
      </c>
      <c r="H22">
        <f t="shared" si="9"/>
        <v>13</v>
      </c>
      <c r="I22">
        <f t="shared" si="9"/>
        <v>13</v>
      </c>
      <c r="J22">
        <f t="shared" si="9"/>
        <v>559</v>
      </c>
      <c r="K22">
        <f t="shared" si="9"/>
        <v>559</v>
      </c>
      <c r="L22">
        <f t="shared" si="9"/>
        <v>546</v>
      </c>
      <c r="M22">
        <f t="shared" si="9"/>
        <v>84.5</v>
      </c>
      <c r="N22">
        <f t="shared" si="9"/>
        <v>84.5</v>
      </c>
      <c r="O22">
        <f t="shared" si="9"/>
        <v>78</v>
      </c>
      <c r="P22">
        <f t="shared" si="9"/>
        <v>643.5</v>
      </c>
      <c r="Q22">
        <f t="shared" si="9"/>
        <v>643.5</v>
      </c>
      <c r="R22">
        <f t="shared" si="9"/>
        <v>624</v>
      </c>
      <c r="S22">
        <f t="shared" ref="S22" si="10">MAX(S6:S20)</f>
        <v>1911</v>
      </c>
    </row>
    <row r="23" spans="1:19" x14ac:dyDescent="0.25">
      <c r="A23" t="s">
        <v>35</v>
      </c>
      <c r="C23">
        <f>MIN(C6:C22)</f>
        <v>8.0500000000000007</v>
      </c>
      <c r="D23">
        <f t="shared" ref="D23:S23" si="11">MIN(D6:D22)</f>
        <v>28</v>
      </c>
      <c r="E23">
        <f t="shared" si="11"/>
        <v>27</v>
      </c>
      <c r="F23">
        <f t="shared" si="11"/>
        <v>28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338.1</v>
      </c>
      <c r="K23">
        <f t="shared" si="11"/>
        <v>313.5</v>
      </c>
      <c r="L23">
        <f t="shared" si="11"/>
        <v>304</v>
      </c>
      <c r="M23">
        <f t="shared" si="11"/>
        <v>0</v>
      </c>
      <c r="N23">
        <f t="shared" si="11"/>
        <v>0</v>
      </c>
      <c r="O23">
        <f t="shared" si="11"/>
        <v>0</v>
      </c>
      <c r="P23">
        <f t="shared" si="11"/>
        <v>344.40000000000003</v>
      </c>
      <c r="Q23">
        <f t="shared" si="11"/>
        <v>327.75</v>
      </c>
      <c r="R23">
        <f t="shared" si="11"/>
        <v>313.5</v>
      </c>
      <c r="S23">
        <f t="shared" si="11"/>
        <v>1011.75</v>
      </c>
    </row>
    <row r="24" spans="1:19" x14ac:dyDescent="0.25">
      <c r="A24" t="s">
        <v>36</v>
      </c>
      <c r="C24" s="3">
        <f>AVERAGE(C6:C20)</f>
        <v>10.996666666666666</v>
      </c>
      <c r="D24" s="3">
        <f t="shared" ref="D24:R24" si="12">AVERAGE(D6:D20)</f>
        <v>37.6</v>
      </c>
      <c r="E24" s="3">
        <f t="shared" si="12"/>
        <v>36.866666666666667</v>
      </c>
      <c r="F24" s="3">
        <f t="shared" si="12"/>
        <v>37.266666666666666</v>
      </c>
      <c r="G24" s="3">
        <f t="shared" si="12"/>
        <v>7.7333333333333334</v>
      </c>
      <c r="H24" s="3">
        <f t="shared" si="12"/>
        <v>7.0666666666666664</v>
      </c>
      <c r="I24" s="3">
        <f t="shared" si="12"/>
        <v>7.4</v>
      </c>
      <c r="J24" s="3">
        <f t="shared" si="12"/>
        <v>410.22666666666663</v>
      </c>
      <c r="K24" s="3">
        <f t="shared" si="12"/>
        <v>403.65333333333331</v>
      </c>
      <c r="L24" s="3">
        <f t="shared" si="12"/>
        <v>407.98333333333335</v>
      </c>
      <c r="M24" s="3">
        <f t="shared" si="12"/>
        <v>40.983333333333334</v>
      </c>
      <c r="N24" s="3">
        <f t="shared" si="12"/>
        <v>38.106666666666669</v>
      </c>
      <c r="O24" s="3">
        <f t="shared" si="12"/>
        <v>39.861666666666665</v>
      </c>
      <c r="P24" s="3">
        <f t="shared" si="12"/>
        <v>451.21</v>
      </c>
      <c r="Q24" s="3">
        <f t="shared" si="12"/>
        <v>441.76</v>
      </c>
      <c r="R24" s="3">
        <f t="shared" si="12"/>
        <v>447.84500000000003</v>
      </c>
      <c r="S24" s="3">
        <f t="shared" ref="S24" si="13">AVERAGE(S6:S20)</f>
        <v>1340.8149999999998</v>
      </c>
    </row>
    <row r="25" spans="1:19" x14ac:dyDescent="0.25">
      <c r="A25" t="s">
        <v>37</v>
      </c>
      <c r="C25">
        <f>SUM(C6:C20)</f>
        <v>164.95</v>
      </c>
      <c r="D25">
        <f t="shared" ref="D25:R25" si="14">SUM(D6:D20)</f>
        <v>564</v>
      </c>
      <c r="E25">
        <f t="shared" si="14"/>
        <v>553</v>
      </c>
      <c r="F25">
        <f t="shared" si="14"/>
        <v>559</v>
      </c>
      <c r="G25">
        <f t="shared" si="14"/>
        <v>116</v>
      </c>
      <c r="H25">
        <f t="shared" si="14"/>
        <v>106</v>
      </c>
      <c r="I25">
        <f t="shared" si="14"/>
        <v>111</v>
      </c>
      <c r="J25">
        <f t="shared" si="14"/>
        <v>6153.4</v>
      </c>
      <c r="K25">
        <f t="shared" si="14"/>
        <v>6054.7999999999993</v>
      </c>
      <c r="L25">
        <f t="shared" si="14"/>
        <v>6119.75</v>
      </c>
      <c r="M25">
        <f t="shared" si="14"/>
        <v>614.75</v>
      </c>
      <c r="N25">
        <f t="shared" si="14"/>
        <v>571.6</v>
      </c>
      <c r="O25">
        <f t="shared" si="14"/>
        <v>597.92499999999995</v>
      </c>
      <c r="P25">
        <f t="shared" si="14"/>
        <v>6768.15</v>
      </c>
      <c r="Q25">
        <f t="shared" si="14"/>
        <v>6626.4</v>
      </c>
      <c r="R25">
        <f t="shared" si="14"/>
        <v>6717.6750000000002</v>
      </c>
      <c r="S25">
        <f t="shared" ref="S25" si="15">SUM(S6:S20)</f>
        <v>20112.224999999999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SHINDE</dc:creator>
  <cp:lastModifiedBy>Shreya Shinde</cp:lastModifiedBy>
  <dcterms:created xsi:type="dcterms:W3CDTF">2021-04-17T07:54:56Z</dcterms:created>
  <dcterms:modified xsi:type="dcterms:W3CDTF">2021-04-22T13:50:39Z</dcterms:modified>
</cp:coreProperties>
</file>