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workbookAlgorithmName="SHA-512" workbookHashValue="Fd1PEU/40hsbibSOQi9HOKHDcsi9RCrQbhXn8z8CEKIRTPitkdu/PrQHTwWox3OZ0ZZH6oPAoRlkezsqbpZ/hg==" workbookSaltValue="//LtpzwEIr2mJQA3ppTcfA==" workbookSpinCount="100000" lockStructure="1"/>
  <bookViews>
    <workbookView windowWidth="14180" windowHeight="704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<sst xmlns="http://schemas.openxmlformats.org/spreadsheetml/2006/main" count="46" uniqueCount="35">
  <si>
    <t>施工扬尘大气污染物环境保护税测算表</t>
  </si>
  <si>
    <t>纳税人识别号：</t>
  </si>
  <si>
    <t>纳税人名称：</t>
  </si>
  <si>
    <t>税款所属期起：</t>
  </si>
  <si>
    <t>年</t>
  </si>
  <si>
    <t>月</t>
  </si>
  <si>
    <t>日</t>
  </si>
  <si>
    <t>税款所属期止：</t>
  </si>
  <si>
    <t>工程项目名称：</t>
  </si>
  <si>
    <t>建筑工地建筑面积
（平方米）：</t>
  </si>
  <si>
    <t>市政工地施工面积
（平方米）：</t>
  </si>
  <si>
    <t>工地类型</t>
  </si>
  <si>
    <t>扬尘类型</t>
  </si>
  <si>
    <t>扬尘污染控制措施</t>
  </si>
  <si>
    <t>措施
是否达标</t>
  </si>
  <si>
    <t>扬尘
产生系数</t>
  </si>
  <si>
    <t>扬尘排放量削减系数</t>
  </si>
  <si>
    <t>建筑工地</t>
  </si>
  <si>
    <t>一次扬尘</t>
  </si>
  <si>
    <t>道路硬化措施</t>
  </si>
  <si>
    <t>边界围挡</t>
  </si>
  <si>
    <t>裸露地面覆盖</t>
  </si>
  <si>
    <t>易扬尘物料覆盖</t>
  </si>
  <si>
    <t>定期喷洒抑制剂</t>
  </si>
  <si>
    <t>二次扬尘</t>
  </si>
  <si>
    <t>运输车辆机械冲洗装置</t>
  </si>
  <si>
    <t>运输车辆简易冲洗装置</t>
  </si>
  <si>
    <t>市政（拆迁）工地</t>
  </si>
  <si>
    <t>建筑工程扬尘大气污染物当量数（环境保护税计税依据）=</t>
  </si>
  <si>
    <t>市政工程扬尘大气污染物当量数（环境保护税计税依据）=</t>
  </si>
  <si>
    <t>建 筑 工 程 和 市 政 工 程 扬尘大气污染物应纳税额 =</t>
  </si>
  <si>
    <t>填表说明：
1、本测算表根据现行《中华人民共和国环境保护税法》、《黑龙江省环境保护税核定征收管理办法》（试行）规定以及《财产和行为税纳税申报表》、《环境保护税税源明细表》填报说明制作，仅限帮助纳税人便捷计算计税依据使用。
2、测算表测算的建筑工程和市政工程扬尘大气污染物当量数作为环境保护税应纳税额的计税依据，如与现行政策规定的计税依据不同时，请按现行规定计算得出的计税依据申报。后续政策规定或申报系统更新，应按最新规定执行；
3、扬尘大气污染当量数=（扬尘产生量系数-扬尘削减量系数）×月建筑面积（施工面积）÷一般性粉尘污染当量值（4千克）
4、建筑工地按工程建筑面积计算；
5、市政工地按该工程施工面积计算，施工面积为建设道路红线宽度乘以施工长度，其他为三倍开挖宽度乘以施工长度，市政工地分段施工时按实际施工面积计算；
6、污染控制措施达标情况下，“一次扬尘”各项污染控制措施可以多选；“二次扬尘”中“运输车辆机械冲洗装置”和“运输车辆简易冲洗装置”选项中最多可勾选一项；
7、“建筑工程（市政工程）扬尘大气污染物当量数（环境保护税计税依据）”“建筑工程和市政工程扬尘大气污染物应纳税额”栏次根据纳税人填写的建筑面积（施工面积）和勾选的污染控制措施（达标）自动计算。</t>
  </si>
  <si>
    <t>实际使用系数</t>
  </si>
  <si>
    <t>削减后系数</t>
  </si>
  <si>
    <t>污染当量值</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</si>
</sst>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_ "/>
    <numFmt numFmtId="177" formatCode="#,##0.00000_ "/>
    <numFmt numFmtId="178" formatCode="#,##0.00_ "/>
  </numFmts>
  <fonts count="24">
    <font>
      <sz val="11"/>
      <color theme="1"/>
      <name val="宋体"/>
      <charset val="134"/>
      <scheme val="minor"/>
    </font>
    <font>
      <b/>
      <sz val="16"/>
      <color theme="1"/>
      <name val="宋体"/>
      <charset val="134"/>
      <scheme val="minor"/>
    </font>
    <font>
      <b/>
      <sz val="11"/>
      <color theme="1"/>
      <name val="宋体"/>
      <charset val="134"/>
      <scheme val="minor"/>
    </font>
    <font>
      <sz val="10"/>
      <color theme="1"/>
      <name val="宋体"/>
      <charset val="134"/>
      <scheme val="minor"/>
    </font>
    <font>
      <sz val="11"/>
      <color theme="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right style="thin">
        <color auto="1"/>
      </right>
      <top style="medium">
        <color auto="1"/>
      </top>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top style="medium">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20"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1" applyNumberFormat="0" applyFill="0" applyAlignment="0" applyProtection="0">
      <alignment vertical="center"/>
    </xf>
    <xf numFmtId="0" fontId="11" fillId="0" borderId="21" applyNumberFormat="0" applyFill="0" applyAlignment="0" applyProtection="0">
      <alignment vertical="center"/>
    </xf>
    <xf numFmtId="0" fontId="12" fillId="0" borderId="22" applyNumberFormat="0" applyFill="0" applyAlignment="0" applyProtection="0">
      <alignment vertical="center"/>
    </xf>
    <xf numFmtId="0" fontId="12" fillId="0" borderId="0" applyNumberFormat="0" applyFill="0" applyBorder="0" applyAlignment="0" applyProtection="0">
      <alignment vertical="center"/>
    </xf>
    <xf numFmtId="0" fontId="13" fillId="4" borderId="23" applyNumberFormat="0" applyAlignment="0" applyProtection="0">
      <alignment vertical="center"/>
    </xf>
    <xf numFmtId="0" fontId="14" fillId="5" borderId="24" applyNumberFormat="0" applyAlignment="0" applyProtection="0">
      <alignment vertical="center"/>
    </xf>
    <xf numFmtId="0" fontId="15" fillId="5" borderId="23" applyNumberFormat="0" applyAlignment="0" applyProtection="0">
      <alignment vertical="center"/>
    </xf>
    <xf numFmtId="0" fontId="16" fillId="6" borderId="25" applyNumberFormat="0" applyAlignment="0" applyProtection="0">
      <alignment vertical="center"/>
    </xf>
    <xf numFmtId="0" fontId="17" fillId="0" borderId="26" applyNumberFormat="0" applyFill="0" applyAlignment="0" applyProtection="0">
      <alignment vertical="center"/>
    </xf>
    <xf numFmtId="0" fontId="18" fillId="0" borderId="27"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47">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0" fontId="1" fillId="0" borderId="0" xfId="0" applyFont="1" applyAlignment="1">
      <alignment horizontal="center" vertical="center" wrapText="1"/>
    </xf>
    <xf numFmtId="0" fontId="2" fillId="2" borderId="1" xfId="0" applyFont="1" applyFill="1" applyBorder="1" applyAlignment="1">
      <alignment horizontal="center" vertical="center" wrapText="1"/>
    </xf>
    <xf numFmtId="49" fontId="0" fillId="0" borderId="2" xfId="0" applyNumberFormat="1" applyBorder="1" applyAlignment="1" applyProtection="1">
      <alignment horizontal="center" vertical="center" wrapText="1"/>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5" xfId="0" applyBorder="1" applyAlignment="1" applyProtection="1">
      <alignment horizontal="center" vertical="center" wrapText="1"/>
      <protection locked="0"/>
    </xf>
    <xf numFmtId="0" fontId="0" fillId="0" borderId="6" xfId="0" applyBorder="1" applyAlignment="1">
      <alignment horizontal="center" vertical="center" wrapText="1"/>
    </xf>
    <xf numFmtId="0" fontId="0" fillId="0" borderId="6" xfId="0" applyBorder="1" applyAlignment="1" applyProtection="1">
      <alignment horizontal="center" vertical="center" wrapText="1"/>
      <protection locked="0"/>
    </xf>
    <xf numFmtId="0" fontId="0" fillId="0" borderId="7" xfId="0" applyBorder="1" applyAlignment="1">
      <alignment horizontal="center" vertical="center" wrapText="1"/>
    </xf>
    <xf numFmtId="0" fontId="2" fillId="2"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0" borderId="9" xfId="0"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49" fontId="0" fillId="0" borderId="5" xfId="0" applyNumberFormat="1" applyBorder="1" applyAlignment="1" applyProtection="1">
      <alignment horizontal="center" vertical="center" wrapText="1"/>
      <protection locked="0"/>
    </xf>
    <xf numFmtId="49" fontId="0" fillId="0" borderId="6" xfId="0" applyNumberFormat="1" applyBorder="1" applyAlignment="1" applyProtection="1">
      <alignment horizontal="center" vertical="center" wrapText="1"/>
      <protection locked="0"/>
    </xf>
    <xf numFmtId="49" fontId="0" fillId="0" borderId="7" xfId="0" applyNumberFormat="1" applyBorder="1" applyAlignment="1" applyProtection="1">
      <alignment horizontal="center" vertical="center" wrapText="1"/>
      <protection locked="0"/>
    </xf>
    <xf numFmtId="0" fontId="2" fillId="2" borderId="11" xfId="0" applyFont="1" applyFill="1" applyBorder="1" applyAlignment="1">
      <alignment horizontal="center" vertical="center" wrapText="1"/>
    </xf>
    <xf numFmtId="0" fontId="0" fillId="2" borderId="11" xfId="0" applyFill="1" applyBorder="1" applyAlignment="1">
      <alignment horizontal="left" vertical="center" wrapText="1"/>
    </xf>
    <xf numFmtId="0" fontId="0" fillId="2" borderId="12" xfId="0" applyFill="1" applyBorder="1" applyAlignment="1">
      <alignment horizontal="left" vertical="center" wrapText="1"/>
    </xf>
    <xf numFmtId="0" fontId="2" fillId="2" borderId="1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3" fillId="0" borderId="14" xfId="0" applyFont="1" applyBorder="1" applyAlignment="1">
      <alignment horizontal="justify" vertical="center" wrapText="1"/>
    </xf>
    <xf numFmtId="0" fontId="3" fillId="0" borderId="2" xfId="0" applyFont="1" applyBorder="1" applyAlignment="1">
      <alignment horizontal="justify" vertical="center" wrapText="1"/>
    </xf>
    <xf numFmtId="0" fontId="0" fillId="0" borderId="0" xfId="0" applyBorder="1" applyAlignment="1">
      <alignment vertical="center" wrapText="1"/>
    </xf>
    <xf numFmtId="0" fontId="0" fillId="0" borderId="2" xfId="0" applyBorder="1" applyAlignment="1" applyProtection="1">
      <alignment horizontal="left" vertical="center" wrapText="1"/>
      <protection locked="0"/>
    </xf>
    <xf numFmtId="0" fontId="0" fillId="0" borderId="15" xfId="0" applyBorder="1" applyAlignment="1" applyProtection="1">
      <alignment horizontal="left" vertical="center" wrapText="1"/>
      <protection locked="0"/>
    </xf>
    <xf numFmtId="0" fontId="0" fillId="0" borderId="16" xfId="0" applyBorder="1" applyAlignment="1">
      <alignment horizontal="center" vertical="center" wrapText="1"/>
    </xf>
    <xf numFmtId="0" fontId="0" fillId="0" borderId="16" xfId="0" applyBorder="1" applyAlignment="1" applyProtection="1">
      <alignment horizontal="center" vertical="center" wrapText="1"/>
      <protection locked="0"/>
    </xf>
    <xf numFmtId="49" fontId="0" fillId="0" borderId="16" xfId="0" applyNumberFormat="1" applyBorder="1" applyAlignment="1" applyProtection="1">
      <alignment horizontal="center" vertical="center" wrapText="1"/>
      <protection locked="0"/>
    </xf>
    <xf numFmtId="0" fontId="2" fillId="2" borderId="17" xfId="0" applyFont="1" applyFill="1" applyBorder="1" applyAlignment="1">
      <alignment horizontal="center" vertical="center" wrapText="1"/>
    </xf>
    <xf numFmtId="0" fontId="4" fillId="0" borderId="11" xfId="0" applyFont="1" applyBorder="1" applyAlignment="1" applyProtection="1">
      <alignment horizontal="center" vertical="center" wrapText="1"/>
      <protection locked="0" hidden="1"/>
    </xf>
    <xf numFmtId="0" fontId="0" fillId="2" borderId="11" xfId="0" applyFill="1" applyBorder="1" applyAlignment="1">
      <alignment horizontal="center" vertical="center" wrapText="1"/>
    </xf>
    <xf numFmtId="176" fontId="0" fillId="2" borderId="11" xfId="0" applyNumberFormat="1" applyFill="1" applyBorder="1" applyAlignment="1">
      <alignment horizontal="center" vertical="center" wrapText="1"/>
    </xf>
    <xf numFmtId="176" fontId="0" fillId="2" borderId="17" xfId="0" applyNumberFormat="1" applyFill="1" applyBorder="1" applyAlignment="1">
      <alignment horizontal="center" vertical="center" wrapText="1"/>
    </xf>
    <xf numFmtId="0" fontId="4" fillId="0" borderId="0" xfId="0" applyFont="1">
      <alignment vertical="center"/>
    </xf>
    <xf numFmtId="177" fontId="0" fillId="2" borderId="3" xfId="0" applyNumberFormat="1" applyFill="1" applyBorder="1" applyAlignment="1">
      <alignment horizontal="right" vertical="center" wrapText="1"/>
    </xf>
    <xf numFmtId="177" fontId="0" fillId="2" borderId="15" xfId="0" applyNumberFormat="1" applyFill="1" applyBorder="1" applyAlignment="1">
      <alignment horizontal="right" vertical="center" wrapText="1"/>
    </xf>
    <xf numFmtId="177" fontId="0" fillId="0" borderId="0" xfId="0" applyNumberFormat="1">
      <alignment vertical="center"/>
    </xf>
    <xf numFmtId="177" fontId="0" fillId="2" borderId="11" xfId="0" applyNumberFormat="1" applyFill="1" applyBorder="1" applyAlignment="1">
      <alignment horizontal="right" vertical="center" wrapText="1"/>
    </xf>
    <xf numFmtId="177" fontId="0" fillId="2" borderId="17" xfId="0" applyNumberFormat="1" applyFill="1" applyBorder="1" applyAlignment="1">
      <alignment horizontal="right" vertical="center" wrapText="1"/>
    </xf>
    <xf numFmtId="178" fontId="0" fillId="2" borderId="12" xfId="0" applyNumberFormat="1" applyFill="1" applyBorder="1" applyAlignment="1">
      <alignment horizontal="right" vertical="center" wrapText="1"/>
    </xf>
    <xf numFmtId="178" fontId="0" fillId="2" borderId="18" xfId="0" applyNumberFormat="1" applyFill="1" applyBorder="1" applyAlignment="1">
      <alignment horizontal="right" vertical="center" wrapText="1"/>
    </xf>
    <xf numFmtId="0" fontId="3" fillId="0" borderId="19" xfId="0" applyFont="1" applyBorder="1" applyAlignment="1">
      <alignment horizontal="justify"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0000"/>
        </patternFill>
      </fill>
    </dxf>
    <dxf>
      <font>
        <color rgb="FFFF000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fmlaLink="$I$7" noThreeD="1" val="0"/>
</file>

<file path=xl/ctrlProps/ctrlProp10.xml><?xml version="1.0" encoding="utf-8"?>
<formControlPr xmlns="http://schemas.microsoft.com/office/spreadsheetml/2009/9/main" objectType="CheckBox" checked="Checked" fmlaLink="$I$16" noThreeD="1" val="0"/>
</file>

<file path=xl/ctrlProps/ctrlProp11.xml><?xml version="1.0" encoding="utf-8"?>
<formControlPr xmlns="http://schemas.microsoft.com/office/spreadsheetml/2009/9/main" objectType="CheckBox" fmlaLink="$I$17" noThreeD="1" val="0"/>
</file>

<file path=xl/ctrlProps/ctrlProp12.xml><?xml version="1.0" encoding="utf-8"?>
<formControlPr xmlns="http://schemas.microsoft.com/office/spreadsheetml/2009/9/main" objectType="CheckBox" fmlaLink="$I$18" noThreeD="1" val="0"/>
</file>

<file path=xl/ctrlProps/ctrlProp13.xml><?xml version="1.0" encoding="utf-8"?>
<formControlPr xmlns="http://schemas.microsoft.com/office/spreadsheetml/2009/9/main" objectType="CheckBox" fmlaLink="$I$19" noThreeD="1" val="0"/>
</file>

<file path=xl/ctrlProps/ctrlProp2.xml><?xml version="1.0" encoding="utf-8"?>
<formControlPr xmlns="http://schemas.microsoft.com/office/spreadsheetml/2009/9/main" objectType="CheckBox" fmlaLink="$I$8" noThreeD="1" val="0"/>
</file>

<file path=xl/ctrlProps/ctrlProp3.xml><?xml version="1.0" encoding="utf-8"?>
<formControlPr xmlns="http://schemas.microsoft.com/office/spreadsheetml/2009/9/main" objectType="CheckBox" fmlaLink="$I$9" noThreeD="1" val="0"/>
</file>

<file path=xl/ctrlProps/ctrlProp4.xml><?xml version="1.0" encoding="utf-8"?>
<formControlPr xmlns="http://schemas.microsoft.com/office/spreadsheetml/2009/9/main" objectType="CheckBox" fmlaLink="$I$10" noThreeD="1" val="0"/>
</file>

<file path=xl/ctrlProps/ctrlProp5.xml><?xml version="1.0" encoding="utf-8"?>
<formControlPr xmlns="http://schemas.microsoft.com/office/spreadsheetml/2009/9/main" objectType="CheckBox" fmlaLink="$I$11" noThreeD="1" val="0"/>
</file>

<file path=xl/ctrlProps/ctrlProp6.xml><?xml version="1.0" encoding="utf-8"?>
<formControlPr xmlns="http://schemas.microsoft.com/office/spreadsheetml/2009/9/main" objectType="CheckBox" fmlaLink="$I$12" noThreeD="1" val="0"/>
</file>

<file path=xl/ctrlProps/ctrlProp7.xml><?xml version="1.0" encoding="utf-8"?>
<formControlPr xmlns="http://schemas.microsoft.com/office/spreadsheetml/2009/9/main" objectType="CheckBox" fmlaLink="$I$13" noThreeD="1" val="0"/>
</file>

<file path=xl/ctrlProps/ctrlProp8.xml><?xml version="1.0" encoding="utf-8"?>
<formControlPr xmlns="http://schemas.microsoft.com/office/spreadsheetml/2009/9/main" objectType="CheckBox" fmlaLink="$I$14" noThreeD="1" val="0"/>
</file>

<file path=xl/ctrlProps/ctrlProp9.xml><?xml version="1.0" encoding="utf-8"?>
<formControlPr xmlns="http://schemas.microsoft.com/office/spreadsheetml/2009/9/main" objectType="CheckBox" fmlaLink="$I$15"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8</xdr:col>
          <xdr:colOff>91440</xdr:colOff>
          <xdr:row>6</xdr:row>
          <xdr:rowOff>7620</xdr:rowOff>
        </xdr:from>
        <xdr:to>
          <xdr:col>8</xdr:col>
          <xdr:colOff>449580</xdr:colOff>
          <xdr:row>7</xdr:row>
          <xdr:rowOff>7620</xdr:rowOff>
        </xdr:to>
        <xdr:sp>
          <xdr:nvSpPr>
            <xdr:cNvPr id="1031" name="Check Box 7" hidden="1">
              <a:extLst>
                <a:ext uri="{63B3BB69-23CF-44E3-9099-C40C66FF867C}">
                  <a14:compatExt spid="_x0000_s1031"/>
                </a:ext>
              </a:extLst>
            </xdr:cNvPr>
            <xdr:cNvSpPr/>
          </xdr:nvSpPr>
          <xdr:spPr>
            <a:xfrm>
              <a:off x="4546600" y="278130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7</xdr:row>
          <xdr:rowOff>2540</xdr:rowOff>
        </xdr:from>
        <xdr:to>
          <xdr:col>8</xdr:col>
          <xdr:colOff>449580</xdr:colOff>
          <xdr:row>8</xdr:row>
          <xdr:rowOff>2540</xdr:rowOff>
        </xdr:to>
        <xdr:sp>
          <xdr:nvSpPr>
            <xdr:cNvPr id="1057" name="Check Box 33" hidden="1">
              <a:extLst>
                <a:ext uri="{63B3BB69-23CF-44E3-9099-C40C66FF867C}">
                  <a14:compatExt spid="_x0000_s1057"/>
                </a:ext>
              </a:extLst>
            </xdr:cNvPr>
            <xdr:cNvSpPr/>
          </xdr:nvSpPr>
          <xdr:spPr>
            <a:xfrm>
              <a:off x="4546600" y="302006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7</xdr:row>
          <xdr:rowOff>241300</xdr:rowOff>
        </xdr:from>
        <xdr:to>
          <xdr:col>8</xdr:col>
          <xdr:colOff>449580</xdr:colOff>
          <xdr:row>8</xdr:row>
          <xdr:rowOff>241300</xdr:rowOff>
        </xdr:to>
        <xdr:sp>
          <xdr:nvSpPr>
            <xdr:cNvPr id="1058" name="Check Box 34" hidden="1">
              <a:extLst>
                <a:ext uri="{63B3BB69-23CF-44E3-9099-C40C66FF867C}">
                  <a14:compatExt spid="_x0000_s1058"/>
                </a:ext>
              </a:extLst>
            </xdr:cNvPr>
            <xdr:cNvSpPr/>
          </xdr:nvSpPr>
          <xdr:spPr>
            <a:xfrm>
              <a:off x="4546600" y="325882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8</xdr:row>
          <xdr:rowOff>236220</xdr:rowOff>
        </xdr:from>
        <xdr:to>
          <xdr:col>8</xdr:col>
          <xdr:colOff>449580</xdr:colOff>
          <xdr:row>9</xdr:row>
          <xdr:rowOff>236220</xdr:rowOff>
        </xdr:to>
        <xdr:sp>
          <xdr:nvSpPr>
            <xdr:cNvPr id="1059" name="Check Box 35" hidden="1">
              <a:extLst>
                <a:ext uri="{63B3BB69-23CF-44E3-9099-C40C66FF867C}">
                  <a14:compatExt spid="_x0000_s1059"/>
                </a:ext>
              </a:extLst>
            </xdr:cNvPr>
            <xdr:cNvSpPr/>
          </xdr:nvSpPr>
          <xdr:spPr>
            <a:xfrm>
              <a:off x="4546600" y="349758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9</xdr:row>
          <xdr:rowOff>238760</xdr:rowOff>
        </xdr:from>
        <xdr:to>
          <xdr:col>8</xdr:col>
          <xdr:colOff>449580</xdr:colOff>
          <xdr:row>10</xdr:row>
          <xdr:rowOff>238760</xdr:rowOff>
        </xdr:to>
        <xdr:sp>
          <xdr:nvSpPr>
            <xdr:cNvPr id="1060" name="Check Box 36" hidden="1">
              <a:extLst>
                <a:ext uri="{63B3BB69-23CF-44E3-9099-C40C66FF867C}">
                  <a14:compatExt spid="_x0000_s1060"/>
                </a:ext>
              </a:extLst>
            </xdr:cNvPr>
            <xdr:cNvSpPr/>
          </xdr:nvSpPr>
          <xdr:spPr>
            <a:xfrm>
              <a:off x="4546600" y="374396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10</xdr:row>
          <xdr:rowOff>241300</xdr:rowOff>
        </xdr:from>
        <xdr:to>
          <xdr:col>8</xdr:col>
          <xdr:colOff>449580</xdr:colOff>
          <xdr:row>11</xdr:row>
          <xdr:rowOff>241300</xdr:rowOff>
        </xdr:to>
        <xdr:sp>
          <xdr:nvSpPr>
            <xdr:cNvPr id="1061" name="Check Box 37" hidden="1">
              <a:extLst>
                <a:ext uri="{63B3BB69-23CF-44E3-9099-C40C66FF867C}">
                  <a14:compatExt spid="_x0000_s1061"/>
                </a:ext>
              </a:extLst>
            </xdr:cNvPr>
            <xdr:cNvSpPr/>
          </xdr:nvSpPr>
          <xdr:spPr>
            <a:xfrm>
              <a:off x="4546600" y="399034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11</xdr:row>
          <xdr:rowOff>236220</xdr:rowOff>
        </xdr:from>
        <xdr:to>
          <xdr:col>8</xdr:col>
          <xdr:colOff>449580</xdr:colOff>
          <xdr:row>12</xdr:row>
          <xdr:rowOff>236220</xdr:rowOff>
        </xdr:to>
        <xdr:sp>
          <xdr:nvSpPr>
            <xdr:cNvPr id="1062" name="Check Box 38" hidden="1">
              <a:extLst>
                <a:ext uri="{63B3BB69-23CF-44E3-9099-C40C66FF867C}">
                  <a14:compatExt spid="_x0000_s1062"/>
                </a:ext>
              </a:extLst>
            </xdr:cNvPr>
            <xdr:cNvSpPr/>
          </xdr:nvSpPr>
          <xdr:spPr>
            <a:xfrm>
              <a:off x="4546600" y="422910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13</xdr:row>
          <xdr:rowOff>2540</xdr:rowOff>
        </xdr:from>
        <xdr:to>
          <xdr:col>8</xdr:col>
          <xdr:colOff>449580</xdr:colOff>
          <xdr:row>14</xdr:row>
          <xdr:rowOff>2540</xdr:rowOff>
        </xdr:to>
        <xdr:sp>
          <xdr:nvSpPr>
            <xdr:cNvPr id="1065" name="Check Box 41" hidden="1">
              <a:extLst>
                <a:ext uri="{63B3BB69-23CF-44E3-9099-C40C66FF867C}">
                  <a14:compatExt spid="_x0000_s1065"/>
                </a:ext>
              </a:extLst>
            </xdr:cNvPr>
            <xdr:cNvSpPr/>
          </xdr:nvSpPr>
          <xdr:spPr>
            <a:xfrm>
              <a:off x="4546600" y="448310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13</xdr:row>
          <xdr:rowOff>241300</xdr:rowOff>
        </xdr:from>
        <xdr:to>
          <xdr:col>8</xdr:col>
          <xdr:colOff>449580</xdr:colOff>
          <xdr:row>14</xdr:row>
          <xdr:rowOff>241300</xdr:rowOff>
        </xdr:to>
        <xdr:sp>
          <xdr:nvSpPr>
            <xdr:cNvPr id="1066" name="Check Box 42" hidden="1">
              <a:extLst>
                <a:ext uri="{63B3BB69-23CF-44E3-9099-C40C66FF867C}">
                  <a14:compatExt spid="_x0000_s1066"/>
                </a:ext>
              </a:extLst>
            </xdr:cNvPr>
            <xdr:cNvSpPr/>
          </xdr:nvSpPr>
          <xdr:spPr>
            <a:xfrm>
              <a:off x="4546600" y="472186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14</xdr:row>
          <xdr:rowOff>236220</xdr:rowOff>
        </xdr:from>
        <xdr:to>
          <xdr:col>8</xdr:col>
          <xdr:colOff>449580</xdr:colOff>
          <xdr:row>15</xdr:row>
          <xdr:rowOff>236220</xdr:rowOff>
        </xdr:to>
        <xdr:sp>
          <xdr:nvSpPr>
            <xdr:cNvPr id="1067" name="Check Box 43" hidden="1">
              <a:extLst>
                <a:ext uri="{63B3BB69-23CF-44E3-9099-C40C66FF867C}">
                  <a14:compatExt spid="_x0000_s1067"/>
                </a:ext>
              </a:extLst>
            </xdr:cNvPr>
            <xdr:cNvSpPr/>
          </xdr:nvSpPr>
          <xdr:spPr>
            <a:xfrm>
              <a:off x="4546600" y="496062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15</xdr:row>
          <xdr:rowOff>231140</xdr:rowOff>
        </xdr:from>
        <xdr:to>
          <xdr:col>8</xdr:col>
          <xdr:colOff>449580</xdr:colOff>
          <xdr:row>16</xdr:row>
          <xdr:rowOff>231140</xdr:rowOff>
        </xdr:to>
        <xdr:sp>
          <xdr:nvSpPr>
            <xdr:cNvPr id="1069" name="Check Box 45" hidden="1">
              <a:extLst>
                <a:ext uri="{63B3BB69-23CF-44E3-9099-C40C66FF867C}">
                  <a14:compatExt spid="_x0000_s1069"/>
                </a:ext>
              </a:extLst>
            </xdr:cNvPr>
            <xdr:cNvSpPr/>
          </xdr:nvSpPr>
          <xdr:spPr>
            <a:xfrm>
              <a:off x="4546600" y="519938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16</xdr:row>
          <xdr:rowOff>226060</xdr:rowOff>
        </xdr:from>
        <xdr:to>
          <xdr:col>8</xdr:col>
          <xdr:colOff>449580</xdr:colOff>
          <xdr:row>17</xdr:row>
          <xdr:rowOff>226060</xdr:rowOff>
        </xdr:to>
        <xdr:sp>
          <xdr:nvSpPr>
            <xdr:cNvPr id="1070" name="Check Box 46" hidden="1">
              <a:extLst>
                <a:ext uri="{63B3BB69-23CF-44E3-9099-C40C66FF867C}">
                  <a14:compatExt spid="_x0000_s1070"/>
                </a:ext>
              </a:extLst>
            </xdr:cNvPr>
            <xdr:cNvSpPr/>
          </xdr:nvSpPr>
          <xdr:spPr>
            <a:xfrm>
              <a:off x="4546600" y="543814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17</xdr:row>
          <xdr:rowOff>220980</xdr:rowOff>
        </xdr:from>
        <xdr:to>
          <xdr:col>8</xdr:col>
          <xdr:colOff>449580</xdr:colOff>
          <xdr:row>18</xdr:row>
          <xdr:rowOff>220980</xdr:rowOff>
        </xdr:to>
        <xdr:sp>
          <xdr:nvSpPr>
            <xdr:cNvPr id="1071" name="Check Box 47" hidden="1">
              <a:extLst>
                <a:ext uri="{63B3BB69-23CF-44E3-9099-C40C66FF867C}">
                  <a14:compatExt spid="_x0000_s1071"/>
                </a:ext>
              </a:extLst>
            </xdr:cNvPr>
            <xdr:cNvSpPr/>
          </xdr:nvSpPr>
          <xdr:spPr>
            <a:xfrm>
              <a:off x="4546600" y="5676900"/>
              <a:ext cx="358140" cy="243840"/>
            </a:xfrm>
            <a:prstGeom prst="rect">
              <a:avLst/>
            </a:prstGeom>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Microsoft YaHei UI"/>
                  <a:ea typeface="Microsoft YaHei UI"/>
                </a:rPr>
                <a:t>达标</a:t>
              </a:r>
              <a:endParaRPr lang="zh-CN" altLang="en-US" sz="900" b="0" i="0" u="none" strike="noStrike" baseline="0">
                <a:solidFill>
                  <a:srgbClr val="000000"/>
                </a:solidFill>
                <a:latin typeface="Microsoft YaHei UI"/>
                <a:ea typeface="Microsoft YaHei UI"/>
              </a:endParaRPr>
            </a:p>
          </xdr:txBody>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P24"/>
  <sheetViews>
    <sheetView tabSelected="1" workbookViewId="0">
      <selection activeCell="B4" sqref="B4:N4"/>
    </sheetView>
  </sheetViews>
  <sheetFormatPr defaultColWidth="9" defaultRowHeight="14"/>
  <cols>
    <col min="1" max="1" width="18.4454545454545" style="2" customWidth="1"/>
    <col min="2" max="2" width="8.44545454545455" style="2" customWidth="1"/>
    <col min="3" max="3" width="3.89090909090909" style="2" customWidth="1"/>
    <col min="4" max="4" width="4.33636363636364" style="2" customWidth="1"/>
    <col min="5" max="5" width="3.21818181818182" style="2" customWidth="1"/>
    <col min="6" max="6" width="3.55454545454545" style="2" customWidth="1"/>
    <col min="7" max="7" width="3.78181818181818" style="2" customWidth="1"/>
    <col min="8" max="8" width="18.1090909090909" style="2" customWidth="1"/>
    <col min="9" max="9" width="10" style="2" customWidth="1"/>
    <col min="10" max="10" width="4.55454545454545" style="2" customWidth="1"/>
    <col min="11" max="11" width="4.78181818181818" style="2" customWidth="1"/>
    <col min="12" max="13" width="3.78181818181818" style="2" customWidth="1"/>
    <col min="14" max="14" width="4" style="2" customWidth="1"/>
  </cols>
  <sheetData>
    <row r="1" ht="55.8" customHeight="1" spans="1:14">
      <c r="A1" s="4" t="s">
        <v>0</v>
      </c>
      <c r="B1" s="4"/>
      <c r="C1" s="4"/>
      <c r="D1" s="4"/>
      <c r="E1" s="4"/>
      <c r="F1" s="4"/>
      <c r="G1" s="4"/>
      <c r="H1" s="4"/>
      <c r="I1" s="4"/>
      <c r="J1" s="4"/>
      <c r="K1" s="4"/>
      <c r="L1" s="4"/>
      <c r="M1" s="4"/>
      <c r="N1" s="4"/>
    </row>
    <row r="2" ht="30" customHeight="1" spans="1:14">
      <c r="A2" s="5" t="s">
        <v>1</v>
      </c>
      <c r="B2" s="6"/>
      <c r="C2" s="6"/>
      <c r="D2" s="6"/>
      <c r="E2" s="6"/>
      <c r="F2" s="6"/>
      <c r="G2" s="6"/>
      <c r="H2" s="7" t="s">
        <v>2</v>
      </c>
      <c r="I2" s="28"/>
      <c r="J2" s="28"/>
      <c r="K2" s="28"/>
      <c r="L2" s="28"/>
      <c r="M2" s="28"/>
      <c r="N2" s="29"/>
    </row>
    <row r="3" ht="30" customHeight="1" spans="1:14">
      <c r="A3" s="8" t="s">
        <v>3</v>
      </c>
      <c r="B3" s="9"/>
      <c r="C3" s="10" t="s">
        <v>4</v>
      </c>
      <c r="D3" s="11"/>
      <c r="E3" s="10" t="s">
        <v>5</v>
      </c>
      <c r="F3" s="11"/>
      <c r="G3" s="12" t="s">
        <v>6</v>
      </c>
      <c r="H3" s="13" t="s">
        <v>7</v>
      </c>
      <c r="I3" s="9"/>
      <c r="J3" s="10" t="s">
        <v>4</v>
      </c>
      <c r="K3" s="11"/>
      <c r="L3" s="10" t="s">
        <v>5</v>
      </c>
      <c r="M3" s="11"/>
      <c r="N3" s="30" t="s">
        <v>6</v>
      </c>
    </row>
    <row r="4" ht="30" customHeight="1" spans="1:14">
      <c r="A4" s="14" t="s">
        <v>8</v>
      </c>
      <c r="B4" s="15"/>
      <c r="C4" s="16"/>
      <c r="D4" s="16"/>
      <c r="E4" s="16"/>
      <c r="F4" s="16"/>
      <c r="G4" s="16"/>
      <c r="H4" s="11"/>
      <c r="I4" s="16"/>
      <c r="J4" s="16"/>
      <c r="K4" s="16"/>
      <c r="L4" s="16"/>
      <c r="M4" s="16"/>
      <c r="N4" s="31"/>
    </row>
    <row r="5" ht="30" customHeight="1" spans="1:14">
      <c r="A5" s="14" t="s">
        <v>9</v>
      </c>
      <c r="B5" s="17"/>
      <c r="C5" s="18"/>
      <c r="D5" s="18"/>
      <c r="E5" s="18"/>
      <c r="F5" s="18"/>
      <c r="G5" s="19"/>
      <c r="H5" s="20" t="s">
        <v>10</v>
      </c>
      <c r="I5" s="17"/>
      <c r="J5" s="18"/>
      <c r="K5" s="18"/>
      <c r="L5" s="18"/>
      <c r="M5" s="18"/>
      <c r="N5" s="32"/>
    </row>
    <row r="6" ht="42.6" customHeight="1" spans="1:14">
      <c r="A6" s="14" t="s">
        <v>11</v>
      </c>
      <c r="B6" s="20" t="s">
        <v>12</v>
      </c>
      <c r="C6" s="20"/>
      <c r="D6" s="20"/>
      <c r="E6" s="20" t="s">
        <v>13</v>
      </c>
      <c r="F6" s="20"/>
      <c r="G6" s="20"/>
      <c r="H6" s="20"/>
      <c r="I6" s="20" t="s">
        <v>14</v>
      </c>
      <c r="J6" s="20" t="s">
        <v>15</v>
      </c>
      <c r="K6" s="20"/>
      <c r="L6" s="20" t="s">
        <v>16</v>
      </c>
      <c r="M6" s="20"/>
      <c r="N6" s="33"/>
    </row>
    <row r="7" ht="19.2" customHeight="1" spans="1:14">
      <c r="A7" s="14" t="s">
        <v>17</v>
      </c>
      <c r="B7" s="20" t="s">
        <v>18</v>
      </c>
      <c r="C7" s="20"/>
      <c r="D7" s="20"/>
      <c r="E7" s="21" t="s">
        <v>19</v>
      </c>
      <c r="F7" s="21"/>
      <c r="G7" s="21"/>
      <c r="H7" s="21"/>
      <c r="I7" s="34" t="b">
        <v>0</v>
      </c>
      <c r="J7" s="35">
        <v>1.01</v>
      </c>
      <c r="K7" s="35"/>
      <c r="L7" s="36">
        <v>0.071</v>
      </c>
      <c r="M7" s="36"/>
      <c r="N7" s="37"/>
    </row>
    <row r="8" ht="19.2" customHeight="1" spans="1:14">
      <c r="A8" s="14"/>
      <c r="B8" s="20"/>
      <c r="C8" s="20"/>
      <c r="D8" s="20"/>
      <c r="E8" s="21" t="s">
        <v>20</v>
      </c>
      <c r="F8" s="21"/>
      <c r="G8" s="21"/>
      <c r="H8" s="21"/>
      <c r="I8" s="34" t="b">
        <v>0</v>
      </c>
      <c r="J8" s="35"/>
      <c r="K8" s="35"/>
      <c r="L8" s="36">
        <v>0.047</v>
      </c>
      <c r="M8" s="36"/>
      <c r="N8" s="37"/>
    </row>
    <row r="9" ht="19.2" customHeight="1" spans="1:14">
      <c r="A9" s="14"/>
      <c r="B9" s="20"/>
      <c r="C9" s="20"/>
      <c r="D9" s="20"/>
      <c r="E9" s="21" t="s">
        <v>21</v>
      </c>
      <c r="F9" s="21"/>
      <c r="G9" s="21"/>
      <c r="H9" s="21"/>
      <c r="I9" s="34" t="b">
        <v>0</v>
      </c>
      <c r="J9" s="35"/>
      <c r="K9" s="35"/>
      <c r="L9" s="36">
        <v>0.047</v>
      </c>
      <c r="M9" s="36"/>
      <c r="N9" s="37"/>
    </row>
    <row r="10" ht="19.2" customHeight="1" spans="1:16">
      <c r="A10" s="14"/>
      <c r="B10" s="20"/>
      <c r="C10" s="20"/>
      <c r="D10" s="20"/>
      <c r="E10" s="21" t="s">
        <v>22</v>
      </c>
      <c r="F10" s="21"/>
      <c r="G10" s="21"/>
      <c r="H10" s="21"/>
      <c r="I10" s="34" t="b">
        <v>0</v>
      </c>
      <c r="J10" s="35"/>
      <c r="K10" s="35"/>
      <c r="L10" s="36">
        <v>0.025</v>
      </c>
      <c r="M10" s="36"/>
      <c r="N10" s="37"/>
      <c r="P10" s="38"/>
    </row>
    <row r="11" ht="19.2" customHeight="1" spans="1:16">
      <c r="A11" s="14"/>
      <c r="B11" s="20"/>
      <c r="C11" s="20"/>
      <c r="D11" s="20"/>
      <c r="E11" s="21" t="s">
        <v>23</v>
      </c>
      <c r="F11" s="21"/>
      <c r="G11" s="21"/>
      <c r="H11" s="21"/>
      <c r="I11" s="34" t="b">
        <v>0</v>
      </c>
      <c r="J11" s="35"/>
      <c r="K11" s="35"/>
      <c r="L11" s="36">
        <v>0.03</v>
      </c>
      <c r="M11" s="36"/>
      <c r="N11" s="37"/>
      <c r="P11" s="38"/>
    </row>
    <row r="12" ht="19.2" customHeight="1" spans="1:16">
      <c r="A12" s="14"/>
      <c r="B12" s="20" t="s">
        <v>24</v>
      </c>
      <c r="C12" s="20"/>
      <c r="D12" s="20"/>
      <c r="E12" s="21" t="s">
        <v>25</v>
      </c>
      <c r="F12" s="21"/>
      <c r="G12" s="21"/>
      <c r="H12" s="21"/>
      <c r="I12" s="34" t="b">
        <v>0</v>
      </c>
      <c r="J12" s="35"/>
      <c r="K12" s="35"/>
      <c r="L12" s="36">
        <v>0.31</v>
      </c>
      <c r="M12" s="36"/>
      <c r="N12" s="37"/>
      <c r="P12" s="38"/>
    </row>
    <row r="13" ht="19.2" customHeight="1" spans="1:16">
      <c r="A13" s="14"/>
      <c r="B13" s="20"/>
      <c r="C13" s="20"/>
      <c r="D13" s="20"/>
      <c r="E13" s="21" t="s">
        <v>26</v>
      </c>
      <c r="F13" s="21"/>
      <c r="G13" s="21"/>
      <c r="H13" s="21"/>
      <c r="I13" s="34" t="b">
        <v>0</v>
      </c>
      <c r="J13" s="35"/>
      <c r="K13" s="35"/>
      <c r="L13" s="36">
        <v>0.155</v>
      </c>
      <c r="M13" s="36"/>
      <c r="N13" s="37"/>
      <c r="P13" s="38"/>
    </row>
    <row r="14" ht="19.2" customHeight="1" spans="1:14">
      <c r="A14" s="14" t="s">
        <v>27</v>
      </c>
      <c r="B14" s="20" t="s">
        <v>18</v>
      </c>
      <c r="C14" s="20"/>
      <c r="D14" s="20"/>
      <c r="E14" s="21" t="s">
        <v>19</v>
      </c>
      <c r="F14" s="21"/>
      <c r="G14" s="21"/>
      <c r="H14" s="21"/>
      <c r="I14" s="34" t="b">
        <v>0</v>
      </c>
      <c r="J14" s="35">
        <v>1.64</v>
      </c>
      <c r="K14" s="35"/>
      <c r="L14" s="36">
        <v>0.102</v>
      </c>
      <c r="M14" s="36"/>
      <c r="N14" s="37"/>
    </row>
    <row r="15" ht="19.2" customHeight="1" spans="1:14">
      <c r="A15" s="14"/>
      <c r="B15" s="20"/>
      <c r="C15" s="20"/>
      <c r="D15" s="20"/>
      <c r="E15" s="21" t="s">
        <v>20</v>
      </c>
      <c r="F15" s="21"/>
      <c r="G15" s="21"/>
      <c r="H15" s="21"/>
      <c r="I15" s="34" t="b">
        <v>0</v>
      </c>
      <c r="J15" s="35"/>
      <c r="K15" s="35"/>
      <c r="L15" s="36">
        <v>0.102</v>
      </c>
      <c r="M15" s="36"/>
      <c r="N15" s="37"/>
    </row>
    <row r="16" ht="19.2" customHeight="1" spans="1:14">
      <c r="A16" s="14"/>
      <c r="B16" s="20"/>
      <c r="C16" s="20"/>
      <c r="D16" s="20"/>
      <c r="E16" s="21" t="s">
        <v>22</v>
      </c>
      <c r="F16" s="21"/>
      <c r="G16" s="21"/>
      <c r="H16" s="21"/>
      <c r="I16" s="34" t="b">
        <v>1</v>
      </c>
      <c r="J16" s="35"/>
      <c r="K16" s="35"/>
      <c r="L16" s="36">
        <v>0.066</v>
      </c>
      <c r="M16" s="36"/>
      <c r="N16" s="37"/>
    </row>
    <row r="17" ht="19.2" customHeight="1" spans="1:14">
      <c r="A17" s="14"/>
      <c r="B17" s="20"/>
      <c r="C17" s="20"/>
      <c r="D17" s="20"/>
      <c r="E17" s="21" t="s">
        <v>23</v>
      </c>
      <c r="F17" s="21"/>
      <c r="G17" s="21"/>
      <c r="H17" s="21"/>
      <c r="I17" s="34" t="b">
        <v>0</v>
      </c>
      <c r="J17" s="35"/>
      <c r="K17" s="35"/>
      <c r="L17" s="36">
        <v>0.03</v>
      </c>
      <c r="M17" s="36"/>
      <c r="N17" s="37"/>
    </row>
    <row r="18" ht="19.2" customHeight="1" spans="1:14">
      <c r="A18" s="14"/>
      <c r="B18" s="20" t="s">
        <v>24</v>
      </c>
      <c r="C18" s="20"/>
      <c r="D18" s="20"/>
      <c r="E18" s="21" t="s">
        <v>25</v>
      </c>
      <c r="F18" s="21"/>
      <c r="G18" s="21"/>
      <c r="H18" s="21"/>
      <c r="I18" s="34" t="b">
        <v>0</v>
      </c>
      <c r="J18" s="35"/>
      <c r="K18" s="35"/>
      <c r="L18" s="36">
        <v>0.68</v>
      </c>
      <c r="M18" s="36"/>
      <c r="N18" s="37"/>
    </row>
    <row r="19" ht="19.2" customHeight="1" spans="1:14">
      <c r="A19" s="14"/>
      <c r="B19" s="20"/>
      <c r="C19" s="20"/>
      <c r="D19" s="20"/>
      <c r="E19" s="21" t="s">
        <v>26</v>
      </c>
      <c r="F19" s="21"/>
      <c r="G19" s="21"/>
      <c r="H19" s="22"/>
      <c r="I19" s="34" t="b">
        <v>0</v>
      </c>
      <c r="J19" s="35"/>
      <c r="K19" s="35"/>
      <c r="L19" s="36">
        <v>0.034</v>
      </c>
      <c r="M19" s="36"/>
      <c r="N19" s="37"/>
    </row>
    <row r="20" ht="30" customHeight="1" spans="1:16">
      <c r="A20" s="5" t="s">
        <v>28</v>
      </c>
      <c r="B20" s="7"/>
      <c r="C20" s="7"/>
      <c r="D20" s="7"/>
      <c r="E20" s="7"/>
      <c r="F20" s="7"/>
      <c r="G20" s="7"/>
      <c r="H20" s="7"/>
      <c r="I20" s="7"/>
      <c r="J20" s="39">
        <f>IF(AND(I12=TRUE,I13=TRUE),"勾选错误，请检查",B5*Sheet2!C3/Sheet2!D3)</f>
        <v>0</v>
      </c>
      <c r="K20" s="39"/>
      <c r="L20" s="39"/>
      <c r="M20" s="39"/>
      <c r="N20" s="40"/>
      <c r="P20" s="41"/>
    </row>
    <row r="21" ht="30" customHeight="1" spans="1:14">
      <c r="A21" s="14" t="s">
        <v>29</v>
      </c>
      <c r="B21" s="20"/>
      <c r="C21" s="20"/>
      <c r="D21" s="20"/>
      <c r="E21" s="20"/>
      <c r="F21" s="20"/>
      <c r="G21" s="20"/>
      <c r="H21" s="20"/>
      <c r="I21" s="20"/>
      <c r="J21" s="42">
        <f>IF(AND(I18=TRUE,I19=TRUE),"勾选错误，请检查",I5*Sheet2!C10/Sheet2!D10)</f>
        <v>0</v>
      </c>
      <c r="K21" s="42"/>
      <c r="L21" s="42"/>
      <c r="M21" s="42"/>
      <c r="N21" s="43"/>
    </row>
    <row r="22" ht="30" customHeight="1" spans="1:14">
      <c r="A22" s="23" t="s">
        <v>30</v>
      </c>
      <c r="B22" s="24"/>
      <c r="C22" s="24"/>
      <c r="D22" s="24"/>
      <c r="E22" s="24"/>
      <c r="F22" s="24"/>
      <c r="G22" s="24"/>
      <c r="H22" s="24"/>
      <c r="I22" s="24"/>
      <c r="J22" s="44">
        <f>IF(OR(J20="勾选错误，请检查",J21="勾选错误，请检查"),"勾选错误，请检查",(J20+J21)*1.2)</f>
        <v>0</v>
      </c>
      <c r="K22" s="44"/>
      <c r="L22" s="44"/>
      <c r="M22" s="44"/>
      <c r="N22" s="45"/>
    </row>
    <row r="23" ht="215.4" customHeight="1" spans="1:14">
      <c r="A23" s="25" t="s">
        <v>31</v>
      </c>
      <c r="B23" s="26"/>
      <c r="C23" s="26"/>
      <c r="D23" s="26"/>
      <c r="E23" s="26"/>
      <c r="F23" s="26"/>
      <c r="G23" s="26"/>
      <c r="H23" s="26"/>
      <c r="I23" s="26"/>
      <c r="J23" s="26"/>
      <c r="K23" s="26"/>
      <c r="L23" s="26"/>
      <c r="M23" s="26"/>
      <c r="N23" s="46"/>
    </row>
    <row r="24" spans="8:8">
      <c r="H24" s="27"/>
    </row>
  </sheetData>
  <sheetProtection selectLockedCells="1"/>
  <protectedRanges>
    <protectedRange sqref="D3 F3 I2:I3 K3 M3 B2:B4" name="区域1"/>
  </protectedRanges>
  <mergeCells count="51">
    <mergeCell ref="A1:N1"/>
    <mergeCell ref="B2:G2"/>
    <mergeCell ref="I2:N2"/>
    <mergeCell ref="B4:N4"/>
    <mergeCell ref="B5:G5"/>
    <mergeCell ref="I5:N5"/>
    <mergeCell ref="B6:D6"/>
    <mergeCell ref="E6:H6"/>
    <mergeCell ref="J6:K6"/>
    <mergeCell ref="L6:N6"/>
    <mergeCell ref="E7:H7"/>
    <mergeCell ref="L7:N7"/>
    <mergeCell ref="E8:H8"/>
    <mergeCell ref="L8:N8"/>
    <mergeCell ref="E9:H9"/>
    <mergeCell ref="L9:N9"/>
    <mergeCell ref="E10:H10"/>
    <mergeCell ref="L10:N10"/>
    <mergeCell ref="E11:H11"/>
    <mergeCell ref="L11:N11"/>
    <mergeCell ref="E12:H12"/>
    <mergeCell ref="L12:N12"/>
    <mergeCell ref="E13:H13"/>
    <mergeCell ref="L13:N13"/>
    <mergeCell ref="E14:H14"/>
    <mergeCell ref="L14:N14"/>
    <mergeCell ref="E15:H15"/>
    <mergeCell ref="L15:N15"/>
    <mergeCell ref="E16:H16"/>
    <mergeCell ref="L16:N16"/>
    <mergeCell ref="E17:H17"/>
    <mergeCell ref="L17:N17"/>
    <mergeCell ref="E18:H18"/>
    <mergeCell ref="L18:N18"/>
    <mergeCell ref="E19:H19"/>
    <mergeCell ref="L19:N19"/>
    <mergeCell ref="A20:I20"/>
    <mergeCell ref="J20:N20"/>
    <mergeCell ref="A21:I21"/>
    <mergeCell ref="J21:N21"/>
    <mergeCell ref="A22:I22"/>
    <mergeCell ref="J22:N22"/>
    <mergeCell ref="A23:N23"/>
    <mergeCell ref="A7:A13"/>
    <mergeCell ref="A14:A19"/>
    <mergeCell ref="B14:D17"/>
    <mergeCell ref="B18:D19"/>
    <mergeCell ref="J14:K19"/>
    <mergeCell ref="B7:D11"/>
    <mergeCell ref="J7:K13"/>
    <mergeCell ref="B12:D13"/>
  </mergeCells>
  <conditionalFormatting sqref="J20:N20">
    <cfRule type="expression" dxfId="0" priority="3">
      <formula>$J$20="勾选错误，请检查"</formula>
    </cfRule>
  </conditionalFormatting>
  <conditionalFormatting sqref="J21:N21">
    <cfRule type="expression" dxfId="0" priority="2">
      <formula>$J$21="勾选错误，请检查"</formula>
    </cfRule>
  </conditionalFormatting>
  <conditionalFormatting sqref="J22:N22">
    <cfRule type="expression" dxfId="0" priority="1">
      <formula>$J$22="勾选错误，请检查"</formula>
    </cfRule>
  </conditionalFormatting>
  <conditionalFormatting sqref="I12:I13">
    <cfRule type="expression" dxfId="1" priority="7">
      <formula>AND($I$12=TRUE,$I$13=TRUE)</formula>
    </cfRule>
  </conditionalFormatting>
  <conditionalFormatting sqref="I18:I19">
    <cfRule type="expression" dxfId="1" priority="6">
      <formula>AND($I$18=TRUE,$I$19=TRUE)</formula>
    </cfRule>
  </conditionalFormatting>
  <dataValidations count="1">
    <dataValidation type="list" showInputMessage="1" showErrorMessage="1" sqref="I7 I8:I19" showDropDown="1">
      <formula1>"TURE,FALSE"</formula1>
    </dataValidation>
  </dataValidations>
  <pageMargins left="0.47244094488189" right="0.47244094488189" top="0.590551181102362" bottom="0.590551181102362" header="0.31496062992126" footer="0.31496062992126"/>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1031" name="Check Box 7" r:id="rId3">
              <controlPr defaultSize="0">
                <anchor moveWithCells="1">
                  <from>
                    <xdr:col>8</xdr:col>
                    <xdr:colOff>91440</xdr:colOff>
                    <xdr:row>6</xdr:row>
                    <xdr:rowOff>7620</xdr:rowOff>
                  </from>
                  <to>
                    <xdr:col>8</xdr:col>
                    <xdr:colOff>449580</xdr:colOff>
                    <xdr:row>7</xdr:row>
                    <xdr:rowOff>7620</xdr:rowOff>
                  </to>
                </anchor>
              </controlPr>
            </control>
          </mc:Choice>
        </mc:AlternateContent>
        <mc:AlternateContent xmlns:mc="http://schemas.openxmlformats.org/markup-compatibility/2006">
          <mc:Choice Requires="x14">
            <control shapeId="1057" name="Check Box 33" r:id="rId4">
              <controlPr defaultSize="0">
                <anchor moveWithCells="1">
                  <from>
                    <xdr:col>8</xdr:col>
                    <xdr:colOff>91440</xdr:colOff>
                    <xdr:row>7</xdr:row>
                    <xdr:rowOff>2540</xdr:rowOff>
                  </from>
                  <to>
                    <xdr:col>8</xdr:col>
                    <xdr:colOff>449580</xdr:colOff>
                    <xdr:row>8</xdr:row>
                    <xdr:rowOff>2540</xdr:rowOff>
                  </to>
                </anchor>
              </controlPr>
            </control>
          </mc:Choice>
        </mc:AlternateContent>
        <mc:AlternateContent xmlns:mc="http://schemas.openxmlformats.org/markup-compatibility/2006">
          <mc:Choice Requires="x14">
            <control shapeId="1058" name="Check Box 34" r:id="rId5">
              <controlPr defaultSize="0">
                <anchor moveWithCells="1">
                  <from>
                    <xdr:col>8</xdr:col>
                    <xdr:colOff>91440</xdr:colOff>
                    <xdr:row>7</xdr:row>
                    <xdr:rowOff>241300</xdr:rowOff>
                  </from>
                  <to>
                    <xdr:col>8</xdr:col>
                    <xdr:colOff>449580</xdr:colOff>
                    <xdr:row>8</xdr:row>
                    <xdr:rowOff>241300</xdr:rowOff>
                  </to>
                </anchor>
              </controlPr>
            </control>
          </mc:Choice>
        </mc:AlternateContent>
        <mc:AlternateContent xmlns:mc="http://schemas.openxmlformats.org/markup-compatibility/2006">
          <mc:Choice Requires="x14">
            <control shapeId="1059" name="Check Box 35" r:id="rId6">
              <controlPr defaultSize="0">
                <anchor moveWithCells="1">
                  <from>
                    <xdr:col>8</xdr:col>
                    <xdr:colOff>91440</xdr:colOff>
                    <xdr:row>8</xdr:row>
                    <xdr:rowOff>236220</xdr:rowOff>
                  </from>
                  <to>
                    <xdr:col>8</xdr:col>
                    <xdr:colOff>449580</xdr:colOff>
                    <xdr:row>9</xdr:row>
                    <xdr:rowOff>236220</xdr:rowOff>
                  </to>
                </anchor>
              </controlPr>
            </control>
          </mc:Choice>
        </mc:AlternateContent>
        <mc:AlternateContent xmlns:mc="http://schemas.openxmlformats.org/markup-compatibility/2006">
          <mc:Choice Requires="x14">
            <control shapeId="1060" name="Check Box 36" r:id="rId7">
              <controlPr defaultSize="0">
                <anchor moveWithCells="1">
                  <from>
                    <xdr:col>8</xdr:col>
                    <xdr:colOff>91440</xdr:colOff>
                    <xdr:row>9</xdr:row>
                    <xdr:rowOff>238760</xdr:rowOff>
                  </from>
                  <to>
                    <xdr:col>8</xdr:col>
                    <xdr:colOff>449580</xdr:colOff>
                    <xdr:row>10</xdr:row>
                    <xdr:rowOff>238760</xdr:rowOff>
                  </to>
                </anchor>
              </controlPr>
            </control>
          </mc:Choice>
        </mc:AlternateContent>
        <mc:AlternateContent xmlns:mc="http://schemas.openxmlformats.org/markup-compatibility/2006">
          <mc:Choice Requires="x14">
            <control shapeId="1061" name="Check Box 37" r:id="rId8">
              <controlPr defaultSize="0">
                <anchor moveWithCells="1">
                  <from>
                    <xdr:col>8</xdr:col>
                    <xdr:colOff>91440</xdr:colOff>
                    <xdr:row>10</xdr:row>
                    <xdr:rowOff>241300</xdr:rowOff>
                  </from>
                  <to>
                    <xdr:col>8</xdr:col>
                    <xdr:colOff>449580</xdr:colOff>
                    <xdr:row>11</xdr:row>
                    <xdr:rowOff>241300</xdr:rowOff>
                  </to>
                </anchor>
              </controlPr>
            </control>
          </mc:Choice>
        </mc:AlternateContent>
        <mc:AlternateContent xmlns:mc="http://schemas.openxmlformats.org/markup-compatibility/2006">
          <mc:Choice Requires="x14">
            <control shapeId="1062" name="Check Box 38" r:id="rId9">
              <controlPr defaultSize="0">
                <anchor moveWithCells="1">
                  <from>
                    <xdr:col>8</xdr:col>
                    <xdr:colOff>91440</xdr:colOff>
                    <xdr:row>11</xdr:row>
                    <xdr:rowOff>236220</xdr:rowOff>
                  </from>
                  <to>
                    <xdr:col>8</xdr:col>
                    <xdr:colOff>449580</xdr:colOff>
                    <xdr:row>12</xdr:row>
                    <xdr:rowOff>236220</xdr:rowOff>
                  </to>
                </anchor>
              </controlPr>
            </control>
          </mc:Choice>
        </mc:AlternateContent>
        <mc:AlternateContent xmlns:mc="http://schemas.openxmlformats.org/markup-compatibility/2006">
          <mc:Choice Requires="x14">
            <control shapeId="1065" name="Check Box 41" r:id="rId10">
              <controlPr defaultSize="0">
                <anchor moveWithCells="1">
                  <from>
                    <xdr:col>8</xdr:col>
                    <xdr:colOff>91440</xdr:colOff>
                    <xdr:row>13</xdr:row>
                    <xdr:rowOff>2540</xdr:rowOff>
                  </from>
                  <to>
                    <xdr:col>8</xdr:col>
                    <xdr:colOff>449580</xdr:colOff>
                    <xdr:row>14</xdr:row>
                    <xdr:rowOff>2540</xdr:rowOff>
                  </to>
                </anchor>
              </controlPr>
            </control>
          </mc:Choice>
        </mc:AlternateContent>
        <mc:AlternateContent xmlns:mc="http://schemas.openxmlformats.org/markup-compatibility/2006">
          <mc:Choice Requires="x14">
            <control shapeId="1066" name="Check Box 42" r:id="rId11">
              <controlPr defaultSize="0">
                <anchor moveWithCells="1">
                  <from>
                    <xdr:col>8</xdr:col>
                    <xdr:colOff>91440</xdr:colOff>
                    <xdr:row>13</xdr:row>
                    <xdr:rowOff>241300</xdr:rowOff>
                  </from>
                  <to>
                    <xdr:col>8</xdr:col>
                    <xdr:colOff>449580</xdr:colOff>
                    <xdr:row>14</xdr:row>
                    <xdr:rowOff>241300</xdr:rowOff>
                  </to>
                </anchor>
              </controlPr>
            </control>
          </mc:Choice>
        </mc:AlternateContent>
        <mc:AlternateContent xmlns:mc="http://schemas.openxmlformats.org/markup-compatibility/2006">
          <mc:Choice Requires="x14">
            <control shapeId="1067" name="Check Box 43" r:id="rId12">
              <controlPr defaultSize="0">
                <anchor moveWithCells="1">
                  <from>
                    <xdr:col>8</xdr:col>
                    <xdr:colOff>91440</xdr:colOff>
                    <xdr:row>14</xdr:row>
                    <xdr:rowOff>236220</xdr:rowOff>
                  </from>
                  <to>
                    <xdr:col>8</xdr:col>
                    <xdr:colOff>449580</xdr:colOff>
                    <xdr:row>15</xdr:row>
                    <xdr:rowOff>236220</xdr:rowOff>
                  </to>
                </anchor>
              </controlPr>
            </control>
          </mc:Choice>
        </mc:AlternateContent>
        <mc:AlternateContent xmlns:mc="http://schemas.openxmlformats.org/markup-compatibility/2006">
          <mc:Choice Requires="x14">
            <control shapeId="1069" name="Check Box 45" r:id="rId13">
              <controlPr defaultSize="0">
                <anchor moveWithCells="1">
                  <from>
                    <xdr:col>8</xdr:col>
                    <xdr:colOff>91440</xdr:colOff>
                    <xdr:row>15</xdr:row>
                    <xdr:rowOff>231140</xdr:rowOff>
                  </from>
                  <to>
                    <xdr:col>8</xdr:col>
                    <xdr:colOff>449580</xdr:colOff>
                    <xdr:row>16</xdr:row>
                    <xdr:rowOff>231140</xdr:rowOff>
                  </to>
                </anchor>
              </controlPr>
            </control>
          </mc:Choice>
        </mc:AlternateContent>
        <mc:AlternateContent xmlns:mc="http://schemas.openxmlformats.org/markup-compatibility/2006">
          <mc:Choice Requires="x14">
            <control shapeId="1070" name="Check Box 46" r:id="rId14">
              <controlPr defaultSize="0">
                <anchor moveWithCells="1">
                  <from>
                    <xdr:col>8</xdr:col>
                    <xdr:colOff>91440</xdr:colOff>
                    <xdr:row>16</xdr:row>
                    <xdr:rowOff>226060</xdr:rowOff>
                  </from>
                  <to>
                    <xdr:col>8</xdr:col>
                    <xdr:colOff>449580</xdr:colOff>
                    <xdr:row>17</xdr:row>
                    <xdr:rowOff>226060</xdr:rowOff>
                  </to>
                </anchor>
              </controlPr>
            </control>
          </mc:Choice>
        </mc:AlternateContent>
        <mc:AlternateContent xmlns:mc="http://schemas.openxmlformats.org/markup-compatibility/2006">
          <mc:Choice Requires="x14">
            <control shapeId="1071" name="Check Box 47" r:id="rId15">
              <controlPr defaultSize="0">
                <anchor moveWithCells="1">
                  <from>
                    <xdr:col>8</xdr:col>
                    <xdr:colOff>91440</xdr:colOff>
                    <xdr:row>17</xdr:row>
                    <xdr:rowOff>220980</xdr:rowOff>
                  </from>
                  <to>
                    <xdr:col>8</xdr:col>
                    <xdr:colOff>449580</xdr:colOff>
                    <xdr:row>18</xdr:row>
                    <xdr:rowOff>220980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2:D15"/>
  <sheetViews>
    <sheetView workbookViewId="0">
      <selection activeCell="D10" sqref="D10:D15"/>
    </sheetView>
  </sheetViews>
  <sheetFormatPr defaultColWidth="9" defaultRowHeight="14" outlineLevelCol="3"/>
  <cols>
    <col min="2" max="2" width="29.7818181818182" customWidth="1"/>
    <col min="3" max="3" width="14.3363636363636" customWidth="1"/>
    <col min="4" max="4" width="17.7818181818182" customWidth="1"/>
  </cols>
  <sheetData>
    <row r="2" spans="2:4">
      <c r="B2" s="1" t="s">
        <v>32</v>
      </c>
      <c r="C2" s="1" t="s">
        <v>33</v>
      </c>
      <c r="D2" s="1" t="s">
        <v>34</v>
      </c>
    </row>
    <row r="3" spans="2:4">
      <c r="B3" s="2">
        <f>IF(Sheet1!I7=TRUE,Sheet1!L7,0)</f>
        <v>0</v>
      </c>
      <c r="C3" s="1">
        <f>Sheet1!J7-B3-B4-B5-B6-B7-B8-B9</f>
        <v>1.01</v>
      </c>
      <c r="D3" s="1">
        <v>4</v>
      </c>
    </row>
    <row r="4" spans="2:4">
      <c r="B4" s="2">
        <f>IF(Sheet1!I8=TRUE,Sheet1!L8,0)</f>
        <v>0</v>
      </c>
      <c r="C4" s="1"/>
      <c r="D4" s="1"/>
    </row>
    <row r="5" spans="2:4">
      <c r="B5" s="2">
        <f>IF(Sheet1!I9=TRUE,Sheet1!L9,0)</f>
        <v>0</v>
      </c>
      <c r="C5" s="1"/>
      <c r="D5" s="1"/>
    </row>
    <row r="6" spans="2:4">
      <c r="B6" s="2">
        <f>IF(Sheet1!I10=TRUE,Sheet1!L10,0)</f>
        <v>0</v>
      </c>
      <c r="C6" s="1"/>
      <c r="D6" s="1"/>
    </row>
    <row r="7" spans="2:4">
      <c r="B7" s="2">
        <f>IF(Sheet1!I11=TRUE,Sheet1!L11,0)</f>
        <v>0</v>
      </c>
      <c r="C7" s="1"/>
      <c r="D7" s="1"/>
    </row>
    <row r="8" spans="1:4">
      <c r="A8" s="3"/>
      <c r="B8" s="2">
        <f>IF(Sheet1!I12=TRUE,Sheet1!L12,0)</f>
        <v>0</v>
      </c>
      <c r="C8" s="1"/>
      <c r="D8" s="1"/>
    </row>
    <row r="9" spans="1:4">
      <c r="A9" s="3"/>
      <c r="B9" s="2">
        <f>IF(Sheet1!I13=TRUE,Sheet1!L13,0)</f>
        <v>0</v>
      </c>
      <c r="C9" s="1"/>
      <c r="D9" s="1"/>
    </row>
    <row r="10" spans="2:4">
      <c r="B10" s="2">
        <f>IF(Sheet1!I14=TRUE,Sheet1!L14,0)</f>
        <v>0</v>
      </c>
      <c r="C10" s="1">
        <f>Sheet1!J14-B10-B11-B12-B13-B14-B15</f>
        <v>1.574</v>
      </c>
      <c r="D10" s="1">
        <v>4</v>
      </c>
    </row>
    <row r="11" spans="2:4">
      <c r="B11" s="2">
        <f>IF(Sheet1!I15=TRUE,Sheet1!L15,0)</f>
        <v>0</v>
      </c>
      <c r="C11" s="1"/>
      <c r="D11" s="1"/>
    </row>
    <row r="12" spans="2:4">
      <c r="B12" s="2">
        <f>IF(Sheet1!I16=TRUE,Sheet1!L16,0)</f>
        <v>0.066</v>
      </c>
      <c r="C12" s="1"/>
      <c r="D12" s="1"/>
    </row>
    <row r="13" spans="2:4">
      <c r="B13" s="2">
        <f>IF(Sheet1!I17=TRUE,Sheet1!L17,0)</f>
        <v>0</v>
      </c>
      <c r="C13" s="1"/>
      <c r="D13" s="1"/>
    </row>
    <row r="14" spans="2:4">
      <c r="B14" s="2">
        <f>IF(Sheet1!I18=TRUE,Sheet1!L18,0)</f>
        <v>0</v>
      </c>
      <c r="C14" s="1"/>
      <c r="D14" s="1"/>
    </row>
    <row r="15" spans="2:4">
      <c r="B15" s="2">
        <f>IF(Sheet1!I19=TRUE,Sheet1!L19,0)</f>
        <v>0</v>
      </c>
      <c r="C15" s="1"/>
      <c r="D15" s="1"/>
    </row>
  </sheetData>
  <sheetProtection selectLockedCells="1" selectUnlockedCells="1"/>
  <mergeCells count="4">
    <mergeCell ref="C3:C9"/>
    <mergeCell ref="C10:C15"/>
    <mergeCell ref="D3:D9"/>
    <mergeCell ref="D10:D15"/>
  </mergeCells>
  <dataValidations count="1">
    <dataValidation type="custom" allowBlank="1" showInputMessage="1" showErrorMessage="1" sqref="A8:A9">
      <formula1>(A8&lt;=0.31)</formula1>
    </dataValidation>
  </dataValidation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arrUserId title="区域1" rangeCreator="" othersAccessPermission="edit"/>
  </rangeList>
  <rangeList sheetStid="2"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2022-11-21T05:50:00Z</dcterms:created>
  <dcterms:modified xsi:type="dcterms:W3CDTF">2024-04-22T06:17:48Z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89846E242B2E4D02A3BFE9DD0D9A9FD0_12</vt:lpwstr>
  </property>
  <property fmtid="{D5CDD505-2E9C-101B-9397-08002B2CF9AE}" pid="3" name="KSOProductBuildVer">
    <vt:lpwstr>2052-12.1.0.16729</vt:lpwstr>
  </property>
</Properties>
</file>