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ti Hinggit\Downloads\"/>
    </mc:Choice>
  </mc:AlternateContent>
  <xr:revisionPtr revIDLastSave="0" documentId="13_ncr:1_{13FC0050-8F24-4B53-8DDF-55B56A6C875E}" xr6:coauthVersionLast="47" xr6:coauthVersionMax="47" xr10:uidLastSave="{00000000-0000-0000-0000-000000000000}"/>
  <bookViews>
    <workbookView xWindow="-120" yWindow="-120" windowWidth="20730" windowHeight="11040" xr2:uid="{F1DC53FB-5902-4D06-A696-BFE79A0B09C1}"/>
  </bookViews>
  <sheets>
    <sheet name="Tipe 2" sheetId="1" r:id="rId1"/>
  </sheets>
  <definedNames>
    <definedName name="_xlnm._FilterDatabase" localSheetId="0" hidden="1">'Tipe 2'!$B$1:$H$9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s="1"/>
  <c r="E3" i="1"/>
  <c r="F3" i="1" s="1"/>
  <c r="E5" i="1"/>
  <c r="F5" i="1" s="1"/>
  <c r="E6" i="1"/>
  <c r="F6" i="1" s="1"/>
  <c r="E7" i="1"/>
  <c r="F7" i="1" s="1"/>
  <c r="E8" i="1"/>
  <c r="F8" i="1" s="1"/>
  <c r="E9" i="1"/>
  <c r="F9" i="1" s="1"/>
  <c r="E4" i="1"/>
  <c r="F4" i="1" s="1"/>
  <c r="D2" i="1"/>
  <c r="D3" i="1"/>
  <c r="D5" i="1"/>
  <c r="D6" i="1"/>
  <c r="D7" i="1"/>
  <c r="D8" i="1"/>
  <c r="D9" i="1"/>
  <c r="D4" i="1"/>
  <c r="H3" i="1" l="1"/>
  <c r="G3" i="1"/>
  <c r="G2" i="1"/>
  <c r="H2" i="1" s="1"/>
  <c r="G9" i="1"/>
  <c r="H9" i="1"/>
  <c r="G7" i="1"/>
  <c r="H7" i="1"/>
  <c r="H6" i="1"/>
  <c r="G6" i="1"/>
  <c r="G4" i="1"/>
  <c r="H4" i="1" s="1"/>
  <c r="G8" i="1"/>
  <c r="H8" i="1"/>
  <c r="G5" i="1"/>
  <c r="H5" i="1" s="1"/>
</calcChain>
</file>

<file path=xl/sharedStrings.xml><?xml version="1.0" encoding="utf-8"?>
<sst xmlns="http://schemas.openxmlformats.org/spreadsheetml/2006/main" count="52" uniqueCount="46">
  <si>
    <t>Nama Penumpang</t>
  </si>
  <si>
    <t>Kode Tiket</t>
  </si>
  <si>
    <t>Kelas</t>
  </si>
  <si>
    <t>Jenis Tiket</t>
  </si>
  <si>
    <t>Tabel Kelas</t>
  </si>
  <si>
    <t>Kode</t>
  </si>
  <si>
    <t>Ekonomi</t>
  </si>
  <si>
    <t>Bisnis</t>
  </si>
  <si>
    <t>Diskon</t>
  </si>
  <si>
    <t>Harga Awal</t>
  </si>
  <si>
    <t>Harga setelah Diskon</t>
  </si>
  <si>
    <t>Tabel Jenis Tiket</t>
  </si>
  <si>
    <t>Anak</t>
  </si>
  <si>
    <t>Dewasa</t>
  </si>
  <si>
    <t>Lansia</t>
  </si>
  <si>
    <t>EKO</t>
  </si>
  <si>
    <t>BIS</t>
  </si>
  <si>
    <t>EXC</t>
  </si>
  <si>
    <t>A</t>
  </si>
  <si>
    <t>D</t>
  </si>
  <si>
    <t>L</t>
  </si>
  <si>
    <t>No.</t>
  </si>
  <si>
    <t>Charlie</t>
  </si>
  <si>
    <t>Ariel</t>
  </si>
  <si>
    <t>Baim</t>
  </si>
  <si>
    <t>Dorothy</t>
  </si>
  <si>
    <t>Elsa</t>
  </si>
  <si>
    <t>Fiona</t>
  </si>
  <si>
    <t>Gerry</t>
  </si>
  <si>
    <t>BISA</t>
  </si>
  <si>
    <t>EKOD</t>
  </si>
  <si>
    <t>EXCA</t>
  </si>
  <si>
    <t>EXCD</t>
  </si>
  <si>
    <t>EKOL</t>
  </si>
  <si>
    <t>BISD</t>
  </si>
  <si>
    <t>EKOA</t>
  </si>
  <si>
    <t>Henny</t>
  </si>
  <si>
    <t>EXCL</t>
  </si>
  <si>
    <t>Executive</t>
  </si>
  <si>
    <t>Instruksi:</t>
  </si>
  <si>
    <t>1. Kelas mengacu kepada 3 huruf pertama di kode tiket</t>
  </si>
  <si>
    <t>2. Jenis tiket mengacu pada 1 huruf terakhir di kode tiket</t>
  </si>
  <si>
    <t>4. Diskon sebesar 10% untuk semua tiket</t>
  </si>
  <si>
    <t>5. Harga setelah diskon adalah harga awal dikurangi diskon sebesar 10% tersebut</t>
  </si>
  <si>
    <t>3. Harga awal tergantung jenis tiket dan kelas masing-masing penumpang</t>
  </si>
  <si>
    <t>6. Urutkan berdasarkan nama penumpang secara alfabet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</si>
</sst>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65" fontId="0" fillId="2" borderId="1" xfId="1" applyNumberFormat="1" applyFont="1" applyFill="1" applyBorder="1" applyAlignment="1">
      <alignment wrapText="1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5" fontId="0" fillId="2" borderId="1" xfId="1" applyNumberFormat="1" applyFont="1" applyFill="1" applyBorder="1" applyAlignment="1"/>
    <xf numFmtId="165" fontId="0" fillId="2" borderId="1" xfId="0" applyNumberForma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C9E6-DAFB-4638-B4D0-896403A5CB43}">
  <dimension ref="A1:I27"/>
  <sheetViews>
    <sheetView tabSelected="1" topLeftCell="A16" zoomScale="140" zoomScaleNormal="140" workbookViewId="0">
      <selection activeCell="E2" sqref="E2"/>
    </sheetView>
  </sheetViews>
  <sheetFormatPr defaultRowHeight="15" x14ac:dyDescent="0.25"/>
  <cols>
    <col min="1" max="1" width="11.28515625" style="2" customWidth="1"/>
    <col min="2" max="2" width="13.85546875" style="2" customWidth="1"/>
    <col min="3" max="5" width="13.85546875" style="1" customWidth="1"/>
    <col min="6" max="6" width="13.85546875" style="2" customWidth="1"/>
    <col min="7" max="8" width="13.85546875" style="1" customWidth="1"/>
    <col min="9" max="9" width="13.28515625" style="1" customWidth="1"/>
    <col min="10" max="16384" width="9.140625" style="2"/>
  </cols>
  <sheetData>
    <row r="1" spans="1:8" ht="30" x14ac:dyDescent="0.25">
      <c r="A1" s="9" t="s">
        <v>21</v>
      </c>
      <c r="B1" s="10" t="s">
        <v>0</v>
      </c>
      <c r="C1" s="10" t="s">
        <v>1</v>
      </c>
      <c r="D1" s="10" t="s">
        <v>2</v>
      </c>
      <c r="E1" s="10" t="s">
        <v>3</v>
      </c>
      <c r="F1" s="9" t="s">
        <v>9</v>
      </c>
      <c r="G1" s="10" t="s">
        <v>8</v>
      </c>
      <c r="H1" s="10" t="s">
        <v>10</v>
      </c>
    </row>
    <row r="2" spans="1:8" x14ac:dyDescent="0.25">
      <c r="A2" s="4">
        <v>1</v>
      </c>
      <c r="B2" s="5" t="s">
        <v>23</v>
      </c>
      <c r="C2" s="6" t="s">
        <v>30</v>
      </c>
      <c r="D2" s="6" t="str">
        <f>HLOOKUP(LEFT(C2,3),$A$12:$D$13,2,0)</f>
        <v>Ekonomi</v>
      </c>
      <c r="E2" s="6" t="str">
        <f>VLOOKUP(RIGHT(C2,1),$A$16:$E$19,2,0)</f>
        <v>Dewasa</v>
      </c>
      <c r="F2" s="14">
        <f>VLOOKUP(E2,$B$16:$E$19,IF(D2=$C$16,2,IF(D2=$D$16,3,IF(D2=$E$16,4,"Data Tidak Sesuai"))),0)</f>
        <v>50000</v>
      </c>
      <c r="G2" s="15">
        <f>F2*10%</f>
        <v>5000</v>
      </c>
      <c r="H2" s="15">
        <f>F2-G2</f>
        <v>45000</v>
      </c>
    </row>
    <row r="3" spans="1:8" x14ac:dyDescent="0.25">
      <c r="A3" s="4">
        <v>2</v>
      </c>
      <c r="B3" s="5" t="s">
        <v>24</v>
      </c>
      <c r="C3" s="6" t="s">
        <v>31</v>
      </c>
      <c r="D3" s="6" t="str">
        <f>HLOOKUP(LEFT(C3,3),$A$12:$D$13,2,0)</f>
        <v>Executive</v>
      </c>
      <c r="E3" s="6" t="str">
        <f>VLOOKUP(RIGHT(C3,1),$A$16:$E$19,2,0)</f>
        <v>Anak</v>
      </c>
      <c r="F3" s="14">
        <f>VLOOKUP(E3,$B$16:$E$19,IF(D3=$C$16,2,IF(D3=$D$16,3,IF(D3=$E$16,4,"Data Tidak Sesuai"))),0)</f>
        <v>45000</v>
      </c>
      <c r="G3" s="15">
        <f>F3*10%</f>
        <v>4500</v>
      </c>
      <c r="H3" s="15">
        <f>F3-G3</f>
        <v>40500</v>
      </c>
    </row>
    <row r="4" spans="1:8" x14ac:dyDescent="0.25">
      <c r="A4" s="4">
        <v>3</v>
      </c>
      <c r="B4" s="5" t="s">
        <v>22</v>
      </c>
      <c r="C4" s="6" t="s">
        <v>29</v>
      </c>
      <c r="D4" s="6" t="str">
        <f>HLOOKUP(LEFT(C4,3),$A$12:$D$13,2,0)</f>
        <v>Bisnis</v>
      </c>
      <c r="E4" s="6" t="str">
        <f>VLOOKUP(RIGHT(C4,1),$A$16:$E$19,2,0)</f>
        <v>Anak</v>
      </c>
      <c r="F4" s="14">
        <f>VLOOKUP(E4,$B$16:$E$19,IF(D4=$C$16,2,IF(D4=$D$16,3,IF(D4=$E$16,4,"Data Tidak Sesuai"))),0)</f>
        <v>35000</v>
      </c>
      <c r="G4" s="15">
        <f>F4*10%</f>
        <v>3500</v>
      </c>
      <c r="H4" s="15">
        <f>F4-G4</f>
        <v>31500</v>
      </c>
    </row>
    <row r="5" spans="1:8" x14ac:dyDescent="0.25">
      <c r="A5" s="4">
        <v>4</v>
      </c>
      <c r="B5" s="5" t="s">
        <v>25</v>
      </c>
      <c r="C5" s="6" t="s">
        <v>32</v>
      </c>
      <c r="D5" s="6" t="str">
        <f>HLOOKUP(LEFT(C5,3),$A$12:$D$13,2,0)</f>
        <v>Executive</v>
      </c>
      <c r="E5" s="6" t="str">
        <f>VLOOKUP(RIGHT(C5,1),$A$16:$E$19,2,0)</f>
        <v>Dewasa</v>
      </c>
      <c r="F5" s="14">
        <f>VLOOKUP(E5,$B$16:$E$19,IF(D5=$C$16,2,IF(D5=$D$16,3,IF(D5=$E$16,4,"Data Tidak Sesuai"))),0)</f>
        <v>70000</v>
      </c>
      <c r="G5" s="15">
        <f>F5*10%</f>
        <v>7000</v>
      </c>
      <c r="H5" s="15">
        <f>F5-G5</f>
        <v>63000</v>
      </c>
    </row>
    <row r="6" spans="1:8" x14ac:dyDescent="0.25">
      <c r="A6" s="4">
        <v>5</v>
      </c>
      <c r="B6" s="5" t="s">
        <v>26</v>
      </c>
      <c r="C6" s="6" t="s">
        <v>33</v>
      </c>
      <c r="D6" s="6" t="str">
        <f>HLOOKUP(LEFT(C6,3),$A$12:$D$13,2,0)</f>
        <v>Ekonomi</v>
      </c>
      <c r="E6" s="6" t="str">
        <f>VLOOKUP(RIGHT(C6,1),$A$16:$E$19,2,0)</f>
        <v>Lansia</v>
      </c>
      <c r="F6" s="14">
        <f>VLOOKUP(E6,$B$16:$E$19,IF(D6=$C$16,2,IF(D6=$D$16,3,IF(D6=$E$16,4,"Data Tidak Sesuai"))),0)</f>
        <v>30000</v>
      </c>
      <c r="G6" s="15">
        <f>F6*10%</f>
        <v>3000</v>
      </c>
      <c r="H6" s="15">
        <f>F6-G6</f>
        <v>27000</v>
      </c>
    </row>
    <row r="7" spans="1:8" x14ac:dyDescent="0.25">
      <c r="A7" s="4">
        <v>6</v>
      </c>
      <c r="B7" s="5" t="s">
        <v>27</v>
      </c>
      <c r="C7" s="6" t="s">
        <v>34</v>
      </c>
      <c r="D7" s="6" t="str">
        <f>HLOOKUP(LEFT(C7,3),$A$12:$D$13,2,0)</f>
        <v>Bisnis</v>
      </c>
      <c r="E7" s="6" t="str">
        <f>VLOOKUP(RIGHT(C7,1),$A$16:$E$19,2,0)</f>
        <v>Dewasa</v>
      </c>
      <c r="F7" s="14">
        <f>VLOOKUP(E7,$B$16:$E$19,IF(D7=$C$16,2,IF(D7=$D$16,3,IF(D7=$E$16,4,"Data Tidak Sesuai"))),0)</f>
        <v>60000</v>
      </c>
      <c r="G7" s="15">
        <f>F7*10%</f>
        <v>6000</v>
      </c>
      <c r="H7" s="15">
        <f>F7-G7</f>
        <v>54000</v>
      </c>
    </row>
    <row r="8" spans="1:8" x14ac:dyDescent="0.25">
      <c r="A8" s="4">
        <v>7</v>
      </c>
      <c r="B8" s="5" t="s">
        <v>28</v>
      </c>
      <c r="C8" s="6" t="s">
        <v>35</v>
      </c>
      <c r="D8" s="6" t="str">
        <f>HLOOKUP(LEFT(C8,3),$A$12:$D$13,2,0)</f>
        <v>Ekonomi</v>
      </c>
      <c r="E8" s="6" t="str">
        <f>VLOOKUP(RIGHT(C8,1),$A$16:$E$19,2,0)</f>
        <v>Anak</v>
      </c>
      <c r="F8" s="14">
        <f>VLOOKUP(E8,$B$16:$E$19,IF(D8=$C$16,2,IF(D8=$D$16,3,IF(D8=$E$16,4,"Data Tidak Sesuai"))),0)</f>
        <v>25000</v>
      </c>
      <c r="G8" s="15">
        <f>F8*10%</f>
        <v>2500</v>
      </c>
      <c r="H8" s="15">
        <f>F8-G8</f>
        <v>22500</v>
      </c>
    </row>
    <row r="9" spans="1:8" x14ac:dyDescent="0.25">
      <c r="A9" s="4">
        <v>8</v>
      </c>
      <c r="B9" s="5" t="s">
        <v>36</v>
      </c>
      <c r="C9" s="6" t="s">
        <v>37</v>
      </c>
      <c r="D9" s="6" t="str">
        <f>HLOOKUP(LEFT(C9,3),$A$12:$D$13,2,0)</f>
        <v>Executive</v>
      </c>
      <c r="E9" s="6" t="str">
        <f>VLOOKUP(RIGHT(C9,1),$A$16:$E$19,2,0)</f>
        <v>Lansia</v>
      </c>
      <c r="F9" s="14">
        <f>VLOOKUP(E9,$B$16:$E$19,IF(D9=$C$16,2,IF(D9=$D$16,3,IF(D9=$E$16,4,"Data Tidak Sesuai"))),0)</f>
        <v>52500</v>
      </c>
      <c r="G9" s="15">
        <f>F9*10%</f>
        <v>5250</v>
      </c>
      <c r="H9" s="15">
        <f>F9-G9</f>
        <v>47250</v>
      </c>
    </row>
    <row r="11" spans="1:8" x14ac:dyDescent="0.25">
      <c r="A11" s="3" t="s">
        <v>4</v>
      </c>
    </row>
    <row r="12" spans="1:8" x14ac:dyDescent="0.25">
      <c r="A12" s="11" t="s">
        <v>5</v>
      </c>
      <c r="B12" s="5" t="s">
        <v>15</v>
      </c>
      <c r="C12" s="6" t="s">
        <v>16</v>
      </c>
      <c r="D12" s="6" t="s">
        <v>17</v>
      </c>
    </row>
    <row r="13" spans="1:8" x14ac:dyDescent="0.25">
      <c r="A13" s="11" t="s">
        <v>2</v>
      </c>
      <c r="B13" s="5" t="s">
        <v>6</v>
      </c>
      <c r="C13" s="6" t="s">
        <v>7</v>
      </c>
      <c r="D13" s="6" t="s">
        <v>38</v>
      </c>
    </row>
    <row r="15" spans="1:8" x14ac:dyDescent="0.25">
      <c r="A15" s="3" t="s">
        <v>11</v>
      </c>
    </row>
    <row r="16" spans="1:8" x14ac:dyDescent="0.25">
      <c r="A16" s="12" t="s">
        <v>1</v>
      </c>
      <c r="B16" s="12" t="s">
        <v>3</v>
      </c>
      <c r="C16" s="13" t="s">
        <v>6</v>
      </c>
      <c r="D16" s="13" t="s">
        <v>7</v>
      </c>
      <c r="E16" s="13" t="s">
        <v>38</v>
      </c>
    </row>
    <row r="17" spans="1:5" x14ac:dyDescent="0.25">
      <c r="A17" s="4" t="s">
        <v>18</v>
      </c>
      <c r="B17" s="5" t="s">
        <v>12</v>
      </c>
      <c r="C17" s="7">
        <v>25000</v>
      </c>
      <c r="D17" s="7">
        <v>35000</v>
      </c>
      <c r="E17" s="7">
        <v>45000</v>
      </c>
    </row>
    <row r="18" spans="1:5" x14ac:dyDescent="0.25">
      <c r="A18" s="4" t="s">
        <v>19</v>
      </c>
      <c r="B18" s="5" t="s">
        <v>13</v>
      </c>
      <c r="C18" s="7">
        <v>50000</v>
      </c>
      <c r="D18" s="7">
        <v>60000</v>
      </c>
      <c r="E18" s="7">
        <v>70000</v>
      </c>
    </row>
    <row r="19" spans="1:5" x14ac:dyDescent="0.25">
      <c r="A19" s="4" t="s">
        <v>20</v>
      </c>
      <c r="B19" s="5" t="s">
        <v>14</v>
      </c>
      <c r="C19" s="7">
        <v>30000</v>
      </c>
      <c r="D19" s="7">
        <v>40000</v>
      </c>
      <c r="E19" s="7">
        <v>52500</v>
      </c>
    </row>
    <row r="21" spans="1:5" x14ac:dyDescent="0.25">
      <c r="A21" s="8" t="s">
        <v>39</v>
      </c>
    </row>
    <row r="22" spans="1:5" x14ac:dyDescent="0.25">
      <c r="A22" s="8" t="s">
        <v>40</v>
      </c>
    </row>
    <row r="23" spans="1:5" x14ac:dyDescent="0.25">
      <c r="A23" s="8" t="s">
        <v>41</v>
      </c>
    </row>
    <row r="24" spans="1:5" x14ac:dyDescent="0.25">
      <c r="A24" s="8" t="s">
        <v>44</v>
      </c>
    </row>
    <row r="25" spans="1:5" x14ac:dyDescent="0.25">
      <c r="A25" s="8" t="s">
        <v>42</v>
      </c>
    </row>
    <row r="26" spans="1:5" x14ac:dyDescent="0.25">
      <c r="A26" s="8" t="s">
        <v>43</v>
      </c>
    </row>
    <row r="27" spans="1:5" x14ac:dyDescent="0.25">
      <c r="A27" s="8" t="s">
        <v>45</v>
      </c>
    </row>
  </sheetData>
  <autoFilter ref="B1:H9" xr:uid="{5269C9E6-DAFB-4638-B4D0-896403A5CB43}">
    <sortState xmlns:xlrd2="http://schemas.microsoft.com/office/spreadsheetml/2017/richdata2" ref="B2:H9">
      <sortCondition ref="B1:B9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Siti Hinggit</cp:lastModifiedBy>
  <dcterms:created xsi:type="dcterms:W3CDTF">2021-03-26T08:12:55Z</dcterms:created>
  <dcterms:modified xsi:type="dcterms:W3CDTF">2023-09-03T05:09:03Z</dcterms:modified>
</cp:coreProperties>
</file>