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microsoft.com/office/2020/02/relationships/classificationlabels" Target="docMetadata/LabelInfo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  <sheet name="Sheet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<sst xmlns="http://schemas.openxmlformats.org/spreadsheetml/2006/main" count="35" uniqueCount="24">
  <si>
    <t xml:space="preserve">Store</t>
  </si>
  <si>
    <t xml:space="preserve">Con1</t>
  </si>
  <si>
    <t xml:space="preserve">Con2</t>
  </si>
  <si>
    <t xml:space="preserve">t-Test: Paired Two Sample for Means</t>
  </si>
  <si>
    <t xml:space="preserve">Mean</t>
  </si>
  <si>
    <t xml:space="preserve">Variance</t>
  </si>
  <si>
    <t xml:space="preserve">Observations</t>
  </si>
  <si>
    <t xml:space="preserve">Pearson Correlation</t>
  </si>
  <si>
    <t xml:space="preserve">Hypothesized Mean Difference</t>
  </si>
  <si>
    <t xml:space="preserve">df</t>
  </si>
  <si>
    <t xml:space="preserve">t Stat</t>
  </si>
  <si>
    <t xml:space="preserve">P(T&lt;=t) one-tail</t>
  </si>
  <si>
    <t xml:space="preserve">t Critical one-tail</t>
  </si>
  <si>
    <t xml:space="preserve">P(T&lt;=t) two-tail</t>
  </si>
  <si>
    <t xml:space="preserve">t Critical two-tail</t>
  </si>
  <si>
    <t xml:space="preserve">Difference in Means</t>
  </si>
  <si>
    <t xml:space="preserve">Paired t-test</t>
  </si>
  <si>
    <t xml:space="preserve">Alpha</t>
  </si>
  <si>
    <t xml:space="preserve">Variable 1</t>
  </si>
  <si>
    <t xml:space="preserve">Variable 2</t>
  </si>
  <si>
    <t xml:space="preserve">Observed Mean Difference</t>
  </si>
  <si>
    <t xml:space="preserve">Variance of the Differences</t>
  </si>
  <si>
    <t xml:space="preserve">P (T&lt;=t) one-tail</t>
  </si>
  <si>
    <t xml:space="preserve">P (T&lt;=t) two-tail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</si>
</sst>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MS Sans Serif"/>
      <family val="2"/>
      <charset val="1"/>
    </font>
    <font>
      <i val="true"/>
      <sz val="10"/>
      <name val="Arial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4" activeCellId="0" sqref="J34"/>
    </sheetView>
  </sheetViews>
  <sheetFormatPr defaultColWidth="8.453125" defaultRowHeight="12" customHeight="true" zeroHeight="false" outlineLevelRow="0" outlineLevelCol="0"/>
  <cols>
    <col collapsed="false" customWidth="true" hidden="false" outlineLevel="0" max="2" min="2" style="0" width="11.36"/>
    <col collapsed="false" customWidth="true" hidden="false" outlineLevel="0" max="3" min="3" style="0" width="13.45"/>
    <col collapsed="false" customWidth="true" hidden="false" outlineLevel="0" max="4" min="4" style="0" width="8.73"/>
    <col collapsed="false" customWidth="true" hidden="false" outlineLevel="0" max="5" min="5" style="0" width="25.75"/>
    <col collapsed="false" customWidth="true" hidden="false" outlineLevel="0" max="6" min="6" style="0" width="26.3"/>
    <col collapsed="false" customWidth="true" hidden="false" outlineLevel="0" max="7" min="7" style="0" width="22.91"/>
  </cols>
  <sheetData>
    <row r="1" customFormat="false" ht="12.65" hidden="false" customHeight="false" outlineLevel="0" collapsed="false">
      <c r="A1" s="1" t="s">
        <v>0</v>
      </c>
      <c r="B1" s="1" t="s">
        <v>1</v>
      </c>
      <c r="C1" s="1" t="s">
        <v>2</v>
      </c>
      <c r="E1" s="0" t="s">
        <v>3</v>
      </c>
    </row>
    <row r="2" customFormat="false" ht="12.65" hidden="false" customHeight="false" outlineLevel="0" collapsed="false">
      <c r="A2" s="2" t="n">
        <v>1</v>
      </c>
      <c r="B2" s="2" t="n">
        <v>141</v>
      </c>
      <c r="C2" s="2" t="n">
        <v>118</v>
      </c>
    </row>
    <row r="3" customFormat="false" ht="12.65" hidden="false" customHeight="false" outlineLevel="0" collapsed="false">
      <c r="A3" s="2" t="n">
        <v>2</v>
      </c>
      <c r="B3" s="2" t="n">
        <v>184</v>
      </c>
      <c r="C3" s="2" t="n">
        <v>167</v>
      </c>
      <c r="E3" s="3"/>
      <c r="F3" s="3" t="s">
        <v>1</v>
      </c>
      <c r="G3" s="3" t="s">
        <v>2</v>
      </c>
    </row>
    <row r="4" customFormat="false" ht="12.65" hidden="false" customHeight="false" outlineLevel="0" collapsed="false">
      <c r="A4" s="2" t="n">
        <v>3</v>
      </c>
      <c r="B4" s="2" t="n">
        <v>132</v>
      </c>
      <c r="C4" s="2" t="n">
        <v>137</v>
      </c>
      <c r="E4" s="4" t="s">
        <v>4</v>
      </c>
      <c r="F4" s="4" t="n">
        <v>172.6</v>
      </c>
      <c r="G4" s="4" t="n">
        <v>159.4</v>
      </c>
    </row>
    <row r="5" customFormat="false" ht="12.65" hidden="false" customHeight="false" outlineLevel="0" collapsed="false">
      <c r="A5" s="2" t="n">
        <v>4</v>
      </c>
      <c r="B5" s="2" t="n">
        <v>161</v>
      </c>
      <c r="C5" s="2" t="n">
        <v>168</v>
      </c>
      <c r="E5" s="4" t="s">
        <v>5</v>
      </c>
      <c r="F5" s="4" t="n">
        <v>750.266666666669</v>
      </c>
      <c r="G5" s="4" t="n">
        <v>789.377777777777</v>
      </c>
    </row>
    <row r="6" customFormat="false" ht="12.65" hidden="false" customHeight="false" outlineLevel="0" collapsed="false">
      <c r="A6" s="2" t="n">
        <v>5</v>
      </c>
      <c r="B6" s="2" t="n">
        <v>176</v>
      </c>
      <c r="C6" s="2" t="n">
        <v>175</v>
      </c>
      <c r="E6" s="4" t="s">
        <v>6</v>
      </c>
      <c r="F6" s="4" t="n">
        <v>10</v>
      </c>
      <c r="G6" s="4" t="n">
        <v>10</v>
      </c>
    </row>
    <row r="7" customFormat="false" ht="12.65" hidden="false" customHeight="false" outlineLevel="0" collapsed="false">
      <c r="A7" s="2" t="n">
        <v>6</v>
      </c>
      <c r="B7" s="2" t="n">
        <v>196</v>
      </c>
      <c r="C7" s="2" t="n">
        <v>197</v>
      </c>
      <c r="E7" s="4" t="s">
        <v>7</v>
      </c>
      <c r="F7" s="4" t="n">
        <v>0.863335004076454</v>
      </c>
      <c r="G7" s="4"/>
    </row>
    <row r="8" customFormat="false" ht="12.65" hidden="false" customHeight="false" outlineLevel="0" collapsed="false">
      <c r="A8" s="2" t="n">
        <v>7</v>
      </c>
      <c r="B8" s="2" t="n">
        <v>169</v>
      </c>
      <c r="C8" s="2" t="n">
        <v>143</v>
      </c>
      <c r="E8" s="4" t="s">
        <v>8</v>
      </c>
      <c r="F8" s="4" t="n">
        <v>0</v>
      </c>
      <c r="G8" s="4"/>
    </row>
    <row r="9" customFormat="false" ht="12.65" hidden="false" customHeight="false" outlineLevel="0" collapsed="false">
      <c r="A9" s="2" t="n">
        <v>8</v>
      </c>
      <c r="B9" s="2" t="n">
        <v>199</v>
      </c>
      <c r="C9" s="2" t="n">
        <v>169</v>
      </c>
      <c r="E9" s="4" t="s">
        <v>9</v>
      </c>
      <c r="F9" s="4" t="n">
        <v>9</v>
      </c>
      <c r="G9" s="4"/>
    </row>
    <row r="10" customFormat="false" ht="12.65" hidden="false" customHeight="false" outlineLevel="0" collapsed="false">
      <c r="A10" s="2" t="n">
        <v>9</v>
      </c>
      <c r="B10" s="2" t="n">
        <v>150</v>
      </c>
      <c r="C10" s="2" t="n">
        <v>123</v>
      </c>
      <c r="E10" s="4" t="s">
        <v>10</v>
      </c>
      <c r="F10" s="4" t="n">
        <v>2.87470212548825</v>
      </c>
      <c r="G10" s="4"/>
    </row>
    <row r="11" customFormat="false" ht="12.65" hidden="false" customHeight="false" outlineLevel="0" collapsed="false">
      <c r="A11" s="2" t="n">
        <v>10</v>
      </c>
      <c r="B11" s="2" t="n">
        <v>218</v>
      </c>
      <c r="C11" s="2" t="n">
        <v>197</v>
      </c>
      <c r="E11" s="4" t="s">
        <v>11</v>
      </c>
      <c r="F11" s="4" t="n">
        <v>0.00916781738758109</v>
      </c>
      <c r="G11" s="4"/>
    </row>
    <row r="12" customFormat="false" ht="12.65" hidden="false" customHeight="false" outlineLevel="0" collapsed="false">
      <c r="E12" s="4" t="s">
        <v>12</v>
      </c>
      <c r="F12" s="4" t="n">
        <v>1.83311293265624</v>
      </c>
      <c r="G12" s="4"/>
    </row>
    <row r="13" customFormat="false" ht="12.65" hidden="false" customHeight="false" outlineLevel="0" collapsed="false">
      <c r="E13" s="4" t="s">
        <v>13</v>
      </c>
      <c r="F13" s="4" t="n">
        <v>0.0183356347751622</v>
      </c>
      <c r="G13" s="4"/>
    </row>
    <row r="14" customFormat="false" ht="12.65" hidden="false" customHeight="false" outlineLevel="0" collapsed="false">
      <c r="E14" s="5" t="s">
        <v>14</v>
      </c>
      <c r="F14" s="5" t="n">
        <v>2.26215716279821</v>
      </c>
      <c r="G14" s="5"/>
    </row>
    <row r="15" customFormat="false" ht="12.65" hidden="false" customHeight="false" outlineLevel="0" collapsed="false"/>
    <row r="16" customFormat="false" ht="12.65" hidden="false" customHeight="false" outlineLevel="0" collapsed="false">
      <c r="E16" s="6" t="s">
        <v>15</v>
      </c>
      <c r="F16" s="0" t="n">
        <f aca="false">F4-G4</f>
        <v>13.2</v>
      </c>
    </row>
    <row r="21" customFormat="false" ht="12" hidden="false" customHeight="false" outlineLevel="0" collapsed="false">
      <c r="E21" s="7" t="s">
        <v>16</v>
      </c>
    </row>
    <row r="22" customFormat="false" ht="12" hidden="false" customHeight="false" outlineLevel="0" collapsed="false">
      <c r="E22" s="0" t="s">
        <v>17</v>
      </c>
      <c r="F22" s="0" t="n">
        <v>0.05</v>
      </c>
    </row>
    <row r="23" customFormat="false" ht="12" hidden="false" customHeight="false" outlineLevel="0" collapsed="false">
      <c r="E23" s="0" t="s">
        <v>8</v>
      </c>
      <c r="F23" s="0" t="n">
        <v>0</v>
      </c>
    </row>
    <row r="24" customFormat="false" ht="12" hidden="false" customHeight="false" outlineLevel="0" collapsed="false">
      <c r="F24" s="7" t="s">
        <v>18</v>
      </c>
      <c r="G24" s="7" t="s">
        <v>19</v>
      </c>
    </row>
    <row r="25" customFormat="false" ht="12" hidden="false" customHeight="false" outlineLevel="0" collapsed="false">
      <c r="E25" s="0" t="s">
        <v>4</v>
      </c>
      <c r="F25" s="0" t="n">
        <f aca="false">AVERAGE(Sheet1!$B$2:$B$11)</f>
        <v>172.6</v>
      </c>
      <c r="G25" s="0" t="n">
        <f aca="false">AVERAGE(Sheet1!$C$2:$C$11)</f>
        <v>159.4</v>
      </c>
    </row>
    <row r="26" customFormat="false" ht="12.65" hidden="false" customHeight="false" outlineLevel="0" collapsed="false">
      <c r="E26" s="0" t="s">
        <v>5</v>
      </c>
      <c r="F26" s="8" t="n">
        <f aca="false">VAR(Sheet1!$B$2:$B$11)</f>
        <v>750.266666666667</v>
      </c>
      <c r="G26" s="8" t="n">
        <f aca="false">VAR(Sheet1!$C$2:$C$11)</f>
        <v>789.377777777778</v>
      </c>
    </row>
    <row r="27" customFormat="false" ht="12.65" hidden="false" customHeight="false" outlineLevel="0" collapsed="false">
      <c r="E27" s="0" t="s">
        <v>6</v>
      </c>
      <c r="F27" s="8" t="n">
        <f aca="false">COUNT(Sheet1!$B$2:$B$11)</f>
        <v>10</v>
      </c>
      <c r="G27" s="0" t="n">
        <f aca="false">COUNT(Sheet1!$C$2:$C$11)</f>
        <v>10</v>
      </c>
    </row>
    <row r="28" customFormat="false" ht="12.65" hidden="false" customHeight="false" outlineLevel="0" collapsed="false">
      <c r="E28" s="0" t="s">
        <v>7</v>
      </c>
      <c r="F28" s="8" t="n">
        <f aca="false">CORREL(Sheet1!$B$2:$B$11,Sheet1!$C$2:$C$11)</f>
        <v>0.863335004076455</v>
      </c>
    </row>
    <row r="29" customFormat="false" ht="12.65" hidden="false" customHeight="false" outlineLevel="0" collapsed="false">
      <c r="E29" s="0" t="s">
        <v>20</v>
      </c>
      <c r="F29" s="8" t="n">
        <f aca="false" t="array" ref="F29:F29">AVERAGE(IF(ISODD(IF(ISNUMBER(Sheet1!$B$2:$B$11), 1, 0) * IF(ISNUMBER(Sheet1!$C$2:$C$11), 1, 0)), Sheet1!$B$2:$B$11 - Sheet1!$C$2:$C$11, "NA"))</f>
        <v>13.2</v>
      </c>
    </row>
    <row r="30" customFormat="false" ht="12.65" hidden="false" customHeight="false" outlineLevel="0" collapsed="false">
      <c r="E30" s="0" t="s">
        <v>21</v>
      </c>
      <c r="F30" s="8" t="n">
        <f aca="false" t="array" ref="F30:F30">VAR(IF(ISODD(IF(ISNUMBER(Sheet1!$B$2:$B$11), 1, 0) * IF(ISNUMBER(Sheet1!$C$2:$C$11), 1, 0)), Sheet1!$B$2:$B$11 - Sheet1!$C$2:$C$11, "NA"))</f>
        <v>210.844444444444</v>
      </c>
    </row>
    <row r="31" customFormat="false" ht="12.65" hidden="false" customHeight="false" outlineLevel="0" collapsed="false">
      <c r="E31" s="0" t="s">
        <v>9</v>
      </c>
      <c r="F31" s="8" t="n">
        <f aca="false" t="array" ref="F31:F31">SUM(IF(ISNUMBER(Sheet1!$B$2:$B$11), 1, 0) * IF(ISNUMBER(Sheet1!$C$2:$C$11), 1, 0)) - 1</f>
        <v>9</v>
      </c>
    </row>
    <row r="32" customFormat="false" ht="12.65" hidden="false" customHeight="false" outlineLevel="0" collapsed="false">
      <c r="E32" s="0" t="s">
        <v>10</v>
      </c>
      <c r="F32" s="8" t="n">
        <f aca="false">(Sheet1!$F$29 - Sheet1!$F$23) / (Sheet1!$F$30 / ( Sheet1!$F$31 + 1)) ^ 0.5</f>
        <v>2.87470212548825</v>
      </c>
    </row>
    <row r="33" customFormat="false" ht="12.65" hidden="false" customHeight="false" outlineLevel="0" collapsed="false">
      <c r="E33" s="0" t="s">
        <v>22</v>
      </c>
      <c r="F33" s="8" t="n">
        <f aca="false">TDIST(ABS(Sheet1!$F$32), Sheet1!$F$31, 1)</f>
        <v>0.00916781738758109</v>
      </c>
    </row>
    <row r="34" customFormat="false" ht="12.65" hidden="false" customHeight="false" outlineLevel="0" collapsed="false">
      <c r="E34" s="0" t="s">
        <v>12</v>
      </c>
      <c r="F34" s="8" t="n">
        <f aca="false">TINV(2*Sheet1!$F$22, Sheet1!$F$31)</f>
        <v>1.83311293265624</v>
      </c>
    </row>
    <row r="35" customFormat="false" ht="12.65" hidden="false" customHeight="false" outlineLevel="0" collapsed="false">
      <c r="E35" s="0" t="s">
        <v>23</v>
      </c>
      <c r="F35" s="8" t="n">
        <f aca="false">TDIST(ABS(Sheet1!$F$32), Sheet1!$F$31, 2)</f>
        <v>0.0183356347751622</v>
      </c>
    </row>
    <row r="36" customFormat="false" ht="12.65" hidden="false" customHeight="false" outlineLevel="0" collapsed="false">
      <c r="E36" s="0" t="s">
        <v>14</v>
      </c>
      <c r="F36" s="8" t="n">
        <f aca="false">TINV(Sheet1!$F$22, Sheet1!$F$31)</f>
        <v>2.26215716279821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2" customHeight="true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2" customHeight="true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Metadata/LabelInfo.xml><?xml version="1.0" encoding="utf-8"?>
<clbl:labelList xmlns:clbl="http://schemas.microsoft.com/office/2020/mipLabelMetadata">
  <clbl:label id="{2059aa38-f392-4105-be92-628035578272}" enabled="1" method="Standard" siteId="{1588262d-23fb-43b4-bd6e-bce49c8e6186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LibreOffice/25.2.5.2$Windows_X86_64 LibreOffice_project/03d19516eb2e1dd5d4ccd751a0d6f35f35e08022</Application>
  <AppVersion>15.0000</AppVersion>
  <Company>SHU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2006-09-19T07:39:26Z</dcterms:created>
  <dc:creator>K. F. Jones</dc:creator>
  <dc:description/>
  <dc:language>en-US</dc:language>
  <cp:lastModifiedBy/>
  <dcterms:modified xsi:type="dcterms:W3CDTF">2025-07-23T17:32:51Z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