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d003d1b1ad321/01.교안/05_공공데이터/data/"/>
    </mc:Choice>
  </mc:AlternateContent>
  <xr:revisionPtr revIDLastSave="9" documentId="6_{5D65FF03-5FEE-4253-8984-BC6681C15AC2}" xr6:coauthVersionLast="47" xr6:coauthVersionMax="47" xr10:uidLastSave="{FD27D981-B0A3-4D81-8CC0-5200069BEB73}"/>
  <bookViews>
    <workbookView xWindow="-110" yWindow="-110" windowWidth="25820" windowHeight="13900" tabRatio="878" xr2:uid="{FBC5DFDF-BF1D-47AD-9F8A-98DC2F32E910}"/>
  </bookViews>
  <sheets>
    <sheet name="연령대별_투표수" sheetId="80" r:id="rId1"/>
    <sheet name="참조" sheetId="81" r:id="rId2"/>
    <sheet name="2024_연령대별인구현황" sheetId="82" r:id="rId3"/>
    <sheet name="2023_2024전국_0-18세_인구수현황" sheetId="84" r:id="rId4"/>
    <sheet name="전국_0-9세_인구수_예측" sheetId="93" r:id="rId5"/>
    <sheet name="2018-2024_0-9세연령별인구현황" sheetId="85" r:id="rId6"/>
    <sheet name="2005-2023_서울시_혼인건수_생활물가지수" sheetId="94" r:id="rId7"/>
    <sheet name="광역시도_인구10만당_코로나사망자수_평균연령" sheetId="67" r:id="rId8"/>
    <sheet name="2012-2023_서울시노령화지수" sheetId="79" r:id="rId9"/>
    <sheet name="2014-2022_사이버범죄 발생건수와 검거건수" sheetId="32" r:id="rId10"/>
    <sheet name="2024_하수처리장_코로나바이러스농도_분석1" sheetId="96" r:id="rId11"/>
    <sheet name="2024_하수처리장_코로나바이러스농도_분석2" sheetId="97" r:id="rId12"/>
    <sheet name="Sheet1" sheetId="92" r:id="rId13"/>
    <sheet name="2020-2070_대한민국인구수" sheetId="86" r:id="rId14"/>
    <sheet name="빈셀처리2" sheetId="87" r:id="rId15"/>
    <sheet name="202401_사망자수_출생자수" sheetId="89" r:id="rId16"/>
    <sheet name="1999-2022년_월간_온실가스 (2)" sheetId="90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0" hidden="1">'2024_하수처리장_코로나바이러스농도_분석1'!$A$1:$E$66</definedName>
    <definedName name="_xlchart.v1.0" hidden="1">'2024_하수처리장_코로나바이러스농도_분석1'!$D$2:$D$176</definedName>
    <definedName name="_xlchart.v1.1" hidden="1">'2024_하수처리장_코로나바이러스농도_분석1'!$E$1</definedName>
    <definedName name="_xlchart.v1.2" hidden="1">'2024_하수처리장_코로나바이러스농도_분석1'!$E$2:$E$176</definedName>
    <definedName name="노선명">[1]참조2!$A$2:$A$26</definedName>
    <definedName name="부서">[2]잠조!$C$2:$C$17</definedName>
    <definedName name="생산단가표">[3]VLOOKUP1!$G$3:$I$8</definedName>
    <definedName name="시간단가표">[3]VLOOKUP2!$H$3:$I$6</definedName>
    <definedName name="지정공휴일" localSheetId="14">#REF!</definedName>
    <definedName name="지정공휴일">[2]지정공휴일!$A$2:$A$12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3" l="1"/>
  <c r="C10" i="93"/>
  <c r="C11" i="93"/>
  <c r="C12" i="93"/>
  <c r="C13" i="93"/>
  <c r="C14" i="93"/>
  <c r="C15" i="93"/>
  <c r="C16" i="93"/>
  <c r="C17" i="93"/>
  <c r="C18" i="93"/>
  <c r="C19" i="93"/>
  <c r="C20" i="93"/>
  <c r="E14" i="93"/>
  <c r="D14" i="93"/>
  <c r="E13" i="93"/>
  <c r="D13" i="93"/>
  <c r="E12" i="93"/>
  <c r="D12" i="93"/>
  <c r="E11" i="93"/>
  <c r="D11" i="93"/>
  <c r="E10" i="93"/>
  <c r="D10" i="93"/>
  <c r="E9" i="93"/>
  <c r="D9" i="93"/>
  <c r="D20" i="93"/>
  <c r="E20" i="93"/>
  <c r="D19" i="93"/>
  <c r="E19" i="93"/>
  <c r="D18" i="93"/>
  <c r="E18" i="93"/>
  <c r="E17" i="93"/>
  <c r="D17" i="93"/>
  <c r="E16" i="93"/>
  <c r="D16" i="93"/>
  <c r="E15" i="93"/>
  <c r="D15" i="93"/>
  <c r="C53" i="92" l="1"/>
  <c r="C54" i="92"/>
  <c r="C55" i="92"/>
  <c r="C56" i="92"/>
  <c r="C57" i="92"/>
  <c r="C58" i="92"/>
  <c r="C59" i="92"/>
  <c r="C60" i="92"/>
  <c r="C61" i="92"/>
  <c r="C62" i="92"/>
  <c r="C63" i="92"/>
  <c r="C64" i="92"/>
  <c r="C65" i="92"/>
  <c r="C66" i="92"/>
  <c r="C67" i="92"/>
  <c r="C68" i="92"/>
  <c r="C77" i="92"/>
  <c r="C78" i="92"/>
  <c r="C79" i="92"/>
  <c r="C80" i="92"/>
  <c r="C81" i="92"/>
  <c r="C82" i="92"/>
  <c r="C69" i="92"/>
  <c r="C70" i="92"/>
  <c r="C71" i="92"/>
  <c r="C72" i="92"/>
  <c r="C73" i="92"/>
  <c r="C74" i="92"/>
  <c r="C75" i="92"/>
  <c r="C76" i="92"/>
  <c r="E71" i="92"/>
  <c r="D70" i="92"/>
  <c r="D64" i="92"/>
  <c r="E76" i="92"/>
  <c r="D77" i="92"/>
  <c r="E77" i="92"/>
  <c r="E70" i="92"/>
  <c r="E64" i="92"/>
  <c r="D69" i="92"/>
  <c r="D63" i="92"/>
  <c r="E69" i="92"/>
  <c r="E63" i="92"/>
  <c r="E82" i="92"/>
  <c r="D62" i="92"/>
  <c r="D82" i="92"/>
  <c r="E62" i="92"/>
  <c r="E81" i="92"/>
  <c r="E61" i="92"/>
  <c r="D81" i="92"/>
  <c r="D61" i="92"/>
  <c r="E80" i="92"/>
  <c r="E60" i="92"/>
  <c r="D80" i="92"/>
  <c r="D60" i="92"/>
  <c r="D79" i="92"/>
  <c r="E59" i="92"/>
  <c r="E79" i="92"/>
  <c r="D59" i="92"/>
  <c r="D76" i="92"/>
  <c r="D78" i="92"/>
  <c r="E58" i="92"/>
  <c r="E78" i="92"/>
  <c r="D58" i="92"/>
  <c r="D75" i="92"/>
  <c r="E57" i="92"/>
  <c r="E75" i="92"/>
  <c r="D57" i="92"/>
  <c r="D74" i="92"/>
  <c r="D68" i="92"/>
  <c r="E56" i="92"/>
  <c r="E74" i="92"/>
  <c r="E68" i="92"/>
  <c r="D56" i="92"/>
  <c r="D73" i="92"/>
  <c r="D67" i="92"/>
  <c r="D55" i="92"/>
  <c r="E73" i="92"/>
  <c r="E67" i="92"/>
  <c r="E55" i="92"/>
  <c r="D72" i="92"/>
  <c r="D66" i="92"/>
  <c r="D54" i="92"/>
  <c r="E72" i="92"/>
  <c r="E66" i="92"/>
  <c r="E54" i="92"/>
  <c r="D71" i="92"/>
  <c r="D65" i="92"/>
  <c r="D53" i="92"/>
  <c r="E65" i="92"/>
  <c r="E53" i="92"/>
  <c r="D10" i="32" l="1"/>
  <c r="C12" i="82" l="1"/>
  <c r="C3" i="82"/>
  <c r="C4" i="82"/>
  <c r="C5" i="82"/>
  <c r="C6" i="82"/>
  <c r="C7" i="82"/>
  <c r="C8" i="82"/>
  <c r="C9" i="82"/>
  <c r="C10" i="82"/>
  <c r="C11" i="82"/>
  <c r="C2" i="82"/>
  <c r="D9" i="80"/>
  <c r="D8" i="80"/>
  <c r="D7" i="80"/>
  <c r="D6" i="80"/>
  <c r="D5" i="80"/>
  <c r="D4" i="80"/>
  <c r="D3" i="80"/>
  <c r="D2" i="80"/>
  <c r="D9" i="32"/>
  <c r="D8" i="32"/>
  <c r="D7" i="32"/>
  <c r="D6" i="32"/>
  <c r="D5" i="32"/>
  <c r="D4" i="32"/>
  <c r="D3" i="32"/>
  <c r="D2" i="32"/>
</calcChain>
</file>

<file path=xl/sharedStrings.xml><?xml version="1.0" encoding="utf-8"?>
<sst xmlns="http://schemas.openxmlformats.org/spreadsheetml/2006/main" count="963" uniqueCount="264">
  <si>
    <t>2016년</t>
  </si>
  <si>
    <t>2017년</t>
  </si>
  <si>
    <t>2018년</t>
  </si>
  <si>
    <t>2019년</t>
  </si>
  <si>
    <t>인천</t>
  </si>
  <si>
    <t>년도</t>
    <phoneticPr fontId="2" type="noConversion"/>
  </si>
  <si>
    <t>발생건수</t>
    <phoneticPr fontId="2" type="noConversion"/>
  </si>
  <si>
    <t>검거건수</t>
    <phoneticPr fontId="2" type="noConversion"/>
  </si>
  <si>
    <t>검거율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</si>
  <si>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</si>
  <si>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</si>
  <si>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</si>
  <si>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</si>
  <si>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2018년</t>
    <phoneticPr fontId="2" type="noConversion"/>
  </si>
  <si>
    <t>2019년</t>
    <phoneticPr fontId="2" type="noConversion"/>
  </si>
  <si>
    <t>노령화지수</t>
  </si>
  <si>
    <t>경기</t>
  </si>
  <si>
    <t>서울</t>
  </si>
  <si>
    <t>충남</t>
  </si>
  <si>
    <t>2020년</t>
  </si>
  <si>
    <t>2021년</t>
  </si>
  <si>
    <t>대전</t>
  </si>
  <si>
    <t>세종</t>
  </si>
  <si>
    <t>충북</t>
  </si>
  <si>
    <t>시도명</t>
  </si>
  <si>
    <t>인구10만당_사망자수</t>
    <phoneticPr fontId="2" type="noConversion"/>
  </si>
  <si>
    <t>평균연령</t>
    <phoneticPr fontId="2" type="noConversion"/>
  </si>
  <si>
    <t>부산</t>
  </si>
  <si>
    <t>대구</t>
  </si>
  <si>
    <t>광주</t>
  </si>
  <si>
    <t>울산</t>
  </si>
  <si>
    <t>강원</t>
  </si>
  <si>
    <t>전북</t>
  </si>
  <si>
    <t>전남</t>
  </si>
  <si>
    <t>경북</t>
  </si>
  <si>
    <t>경남</t>
  </si>
  <si>
    <t>제주</t>
  </si>
  <si>
    <t>2022년</t>
  </si>
  <si>
    <t>2012년</t>
  </si>
  <si>
    <t>2013년</t>
  </si>
  <si>
    <t>2014년</t>
  </si>
  <si>
    <t>2015년</t>
  </si>
  <si>
    <t>2005년</t>
  </si>
  <si>
    <t>2006년</t>
  </si>
  <si>
    <t>2007년</t>
  </si>
  <si>
    <t>2008년</t>
  </si>
  <si>
    <t>2009년</t>
  </si>
  <si>
    <t>2010년</t>
  </si>
  <si>
    <t>2011년</t>
  </si>
  <si>
    <t>혼인건수</t>
    <phoneticPr fontId="2" type="noConversion"/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</si>
  <si>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</si>
  <si>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</si>
  <si>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</si>
  <si>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</si>
  <si>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</si>
  <si>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</si>
  <si>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</si>
  <si>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</si>
  <si>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</si>
  <si>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</si>
  <si>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</si>
  <si>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</si>
  <si>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</si>
  <si>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</si>
  <si>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</si>
  <si>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</si>
  <si>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</si>
  <si>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</si>
  <si>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</si>
  <si>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연령구간</t>
    <phoneticPr fontId="2" type="noConversion"/>
  </si>
  <si>
    <t>인구수</t>
    <phoneticPr fontId="2" type="noConversion"/>
  </si>
  <si>
    <t>투표율</t>
    <phoneticPr fontId="2" type="noConversion"/>
  </si>
  <si>
    <t>투표수</t>
    <phoneticPr fontId="2" type="noConversion"/>
  </si>
  <si>
    <t>19세</t>
    <phoneticPr fontId="2" type="noConversion"/>
  </si>
  <si>
    <t>20-29세</t>
  </si>
  <si>
    <t>30-39세</t>
  </si>
  <si>
    <t>40-49세</t>
  </si>
  <si>
    <t>50-59세</t>
  </si>
  <si>
    <t>60-69세</t>
  </si>
  <si>
    <t>70-79세</t>
  </si>
  <si>
    <t>80대이상</t>
    <phoneticPr fontId="2" type="noConversion"/>
  </si>
  <si>
    <t>2022년 연령별 인구수 참조</t>
    <phoneticPr fontId="2" type="noConversion"/>
  </si>
  <si>
    <t>행정안전부 주민등록 인구통계, https://jumin.mois.go.kr/</t>
  </si>
  <si>
    <t>2022년 지방선거 투표율 참조</t>
    <phoneticPr fontId="2" type="noConversion"/>
  </si>
  <si>
    <t>지표누리, https://www.index.go.kr/unity/potal/indicator/IndexInfo.do?cdNo=2&amp;clasCd=2&amp;idxCd=4268</t>
    <phoneticPr fontId="2" type="noConversion"/>
  </si>
  <si>
    <t>0~9세</t>
  </si>
  <si>
    <t>10~19세</t>
  </si>
  <si>
    <t>20~29세</t>
  </si>
  <si>
    <t>30~39세</t>
  </si>
  <si>
    <t>40~49세</t>
  </si>
  <si>
    <t>50~59세</t>
  </si>
  <si>
    <t>60~69세</t>
  </si>
  <si>
    <t>70~79세</t>
  </si>
  <si>
    <t>80~89세</t>
  </si>
  <si>
    <t>90~99세</t>
  </si>
  <si>
    <t>연령대</t>
    <phoneticPr fontId="2" type="noConversion"/>
  </si>
  <si>
    <t>연령구간_차이</t>
    <phoneticPr fontId="2" type="noConversion"/>
  </si>
  <si>
    <t>백세 이상</t>
    <phoneticPr fontId="2" type="noConversion"/>
  </si>
  <si>
    <t>연령</t>
    <phoneticPr fontId="2" type="noConversion"/>
  </si>
  <si>
    <t>0-9세_인구수</t>
    <phoneticPr fontId="2" type="noConversion"/>
  </si>
  <si>
    <t>총인구</t>
    <phoneticPr fontId="2" type="noConversion"/>
  </si>
  <si>
    <t>번호</t>
    <phoneticPr fontId="2" type="noConversion"/>
  </si>
  <si>
    <t>CO2_ppm</t>
  </si>
  <si>
    <t>CH4_ppm</t>
  </si>
  <si>
    <t>행정구역</t>
  </si>
  <si>
    <t>사망자수</t>
    <phoneticPr fontId="2" type="noConversion"/>
  </si>
  <si>
    <t>출생자수</t>
    <phoneticPr fontId="2" type="noConversion"/>
  </si>
  <si>
    <t>2020년06월</t>
  </si>
  <si>
    <t>2020년07월</t>
  </si>
  <si>
    <t>2020년08월</t>
  </si>
  <si>
    <t>2020년09월</t>
  </si>
  <si>
    <t>2020년10월</t>
  </si>
  <si>
    <t>2020년11월</t>
  </si>
  <si>
    <t>2020년12월</t>
  </si>
  <si>
    <t>2021년01월</t>
  </si>
  <si>
    <t>2021년02월</t>
  </si>
  <si>
    <t>2021년03월</t>
  </si>
  <si>
    <t>2021년04월</t>
  </si>
  <si>
    <t>2021년05월</t>
  </si>
  <si>
    <t>2021년06월</t>
  </si>
  <si>
    <t>2021년07월</t>
  </si>
  <si>
    <t>2021년08월</t>
  </si>
  <si>
    <t>2021년09월</t>
  </si>
  <si>
    <t>2021년10월</t>
  </si>
  <si>
    <t>2021년11월</t>
  </si>
  <si>
    <t>2021년12월</t>
  </si>
  <si>
    <t>2022년01월</t>
  </si>
  <si>
    <t>2022년02월</t>
  </si>
  <si>
    <t>2022년03월</t>
  </si>
  <si>
    <t>2022년04월</t>
  </si>
  <si>
    <t>2022년05월</t>
  </si>
  <si>
    <t>2022년06월</t>
  </si>
  <si>
    <t>2022년07월</t>
  </si>
  <si>
    <t>2022년08월</t>
  </si>
  <si>
    <t>2022년09월</t>
  </si>
  <si>
    <t>2022년10월</t>
  </si>
  <si>
    <t>2022년11월</t>
  </si>
  <si>
    <t>2022년12월</t>
  </si>
  <si>
    <t>2023년01월</t>
  </si>
  <si>
    <t>2023년02월</t>
  </si>
  <si>
    <t>2023년03월</t>
  </si>
  <si>
    <t>2023년04월</t>
  </si>
  <si>
    <t>2023년05월</t>
  </si>
  <si>
    <t>지점</t>
  </si>
  <si>
    <t>시간</t>
  </si>
  <si>
    <t>N2O_ppm</t>
  </si>
  <si>
    <t>CFC11_ppm</t>
  </si>
  <si>
    <t>CFC12_ppm</t>
  </si>
  <si>
    <t>CFC113_ppm</t>
  </si>
  <si>
    <t>SF6_ppm</t>
  </si>
  <si>
    <t>안면도</t>
  </si>
  <si>
    <t>2023_인구수</t>
    <phoneticPr fontId="2" type="noConversion"/>
  </si>
  <si>
    <t>2024_인구수</t>
    <phoneticPr fontId="2" type="noConversion"/>
  </si>
  <si>
    <t>2023년06월</t>
  </si>
  <si>
    <t>2023년07월</t>
  </si>
  <si>
    <t>2023년08월</t>
  </si>
  <si>
    <t>2023년09월</t>
  </si>
  <si>
    <t>2023년10월</t>
  </si>
  <si>
    <t>2023년11월</t>
  </si>
  <si>
    <t>2023년12월</t>
  </si>
  <si>
    <t>2024년01월</t>
  </si>
  <si>
    <t>인구10만당_사망자수</t>
  </si>
  <si>
    <t>평균연령</t>
  </si>
  <si>
    <t>년도</t>
  </si>
  <si>
    <t>총인구</t>
  </si>
  <si>
    <t>예측(총인구)</t>
  </si>
  <si>
    <t>낮은 신뢰 한계(총인구)</t>
  </si>
  <si>
    <t>높은 신뢰 한계(총인구)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</si>
  <si>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</si>
  <si>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</si>
  <si>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</si>
  <si>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</si>
  <si>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</si>
  <si>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</si>
  <si>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</si>
  <si>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</si>
  <si>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</si>
  <si>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</si>
  <si>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</si>
  <si>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</si>
  <si>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</si>
  <si>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</si>
  <si>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</si>
  <si>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</si>
  <si>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</si>
  <si>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</si>
  <si>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</si>
  <si>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</si>
  <si>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</si>
  <si>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</si>
  <si>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</si>
  <si>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</si>
  <si>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</si>
  <si>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CH4_ppm</t>
  </si>
  <si>
    <t>표준 잔차</t>
  </si>
  <si>
    <t>확률 출력</t>
  </si>
  <si>
    <t>백분율</t>
  </si>
  <si>
    <t>0-9세_인구수</t>
  </si>
  <si>
    <t>예측(0-9세_인구수)</t>
  </si>
  <si>
    <t>낮은 신뢰 한계(0-9세_인구수)</t>
  </si>
  <si>
    <t>높은 신뢰 한계(0-9세_인구수)</t>
  </si>
  <si>
    <t>혼인건수</t>
  </si>
  <si>
    <t>예측치 노령화지수</t>
  </si>
  <si>
    <t>전월세포함_생활물가지수</t>
    <phoneticPr fontId="2" type="noConversion"/>
  </si>
  <si>
    <t>전월세포함_생활물가지수</t>
  </si>
  <si>
    <t>2023년</t>
  </si>
  <si>
    <t>샘플_채취_날짜</t>
    <phoneticPr fontId="2" type="noConversion"/>
  </si>
  <si>
    <t>샘플_채취_주차</t>
    <phoneticPr fontId="2" type="noConversion"/>
  </si>
  <si>
    <t>난지_물_재생센터_코로나19_농도</t>
  </si>
  <si>
    <t>서남_물_재생센터_코로나19농도</t>
  </si>
  <si>
    <t>중랑A_물_재생센터_코로나19_농도</t>
  </si>
  <si>
    <t>중랑B_물_재생센터_코로나19_농도</t>
  </si>
  <si>
    <t>탄천_물_재생센터_코로나19_농도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</si>
  <si>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</si>
  <si>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</si>
  <si>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</si>
  <si>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</si>
  <si>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</si>
  <si>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</si>
  <si>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</si>
  <si>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</si>
  <si>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</si>
  <si>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</si>
  <si>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</si>
  <si>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</si>
  <si>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</si>
  <si>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</si>
  <si>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</si>
  <si>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</si>
  <si>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</si>
  <si>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</si>
  <si>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</si>
  <si>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</si>
  <si>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</si>
  <si>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</si>
  <si>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</si>
  <si>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</si>
  <si>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</si>
  <si>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</si>
  <si>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</si>
  <si>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</si>
  <si>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</si>
  <si>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</si>
  <si>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</si>
  <si>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샘플 채취 날짜</t>
    <phoneticPr fontId="2" type="noConversion"/>
  </si>
  <si>
    <t>샘플 채취 주차_1</t>
    <phoneticPr fontId="2" type="noConversion"/>
  </si>
  <si>
    <t>샘플 채취 주차_2</t>
    <phoneticPr fontId="2" type="noConversion"/>
  </si>
  <si>
    <t>하수처리장 샘플 채취 지점</t>
    <phoneticPr fontId="2" type="noConversion"/>
  </si>
  <si>
    <t>코로나19 바이러스 농도(copies/mL)</t>
    <phoneticPr fontId="2" type="noConversion"/>
  </si>
  <si>
    <t>서남 물 재생센터</t>
    <phoneticPr fontId="2" type="noConversion"/>
  </si>
  <si>
    <t>난지 물 재생센터</t>
    <phoneticPr fontId="2" type="noConversion"/>
  </si>
  <si>
    <t>탄천 물 재생센터</t>
    <phoneticPr fontId="2" type="noConversion"/>
  </si>
  <si>
    <t>중랑A 물 재생센터</t>
    <phoneticPr fontId="2" type="noConversion"/>
  </si>
  <si>
    <t>중랑B 물 재생센터</t>
    <phoneticPr fontId="2" type="noConversion"/>
  </si>
  <si>
    <t>난지 물 재생센터</t>
  </si>
  <si>
    <t>탄천 물 재생센터</t>
  </si>
  <si>
    <t>중랑A 물 재생센터</t>
  </si>
  <si>
    <t>중랑B 물 재생센터</t>
  </si>
  <si>
    <t>15주차</t>
    <phoneticPr fontId="2" type="noConversion"/>
  </si>
  <si>
    <t>16주차</t>
    <phoneticPr fontId="2" type="noConversion"/>
  </si>
  <si>
    <t>32주차</t>
  </si>
  <si>
    <t>33주차</t>
  </si>
  <si>
    <t>34주차</t>
  </si>
  <si>
    <t>35주차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</si>
</sst>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"/>
    <numFmt numFmtId="177" formatCode="#,##0_);[Red]\(#,##0\)"/>
    <numFmt numFmtId="178" formatCode="0.0"/>
    <numFmt numFmtId="179" formatCode="#,##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/>
    <xf numFmtId="0" fontId="11" fillId="0" borderId="0">
      <alignment vertical="center"/>
    </xf>
  </cellStyleXfs>
  <cellXfs count="44">
    <xf numFmtId="0" fontId="0" fillId="0" borderId="0" xfId="0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>
      <alignment vertical="center"/>
    </xf>
    <xf numFmtId="176" fontId="5" fillId="0" borderId="1" xfId="3" applyNumberFormat="1" applyFont="1" applyBorder="1" applyAlignment="1">
      <alignment horizontal="right" vertical="center"/>
    </xf>
    <xf numFmtId="3" fontId="5" fillId="0" borderId="1" xfId="3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3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/>
    <xf numFmtId="0" fontId="0" fillId="0" borderId="0" xfId="0" applyAlignment="1"/>
    <xf numFmtId="2" fontId="0" fillId="0" borderId="0" xfId="0" applyNumberFormat="1" applyAlignment="1"/>
    <xf numFmtId="0" fontId="0" fillId="0" borderId="3" xfId="0" applyBorder="1" applyAlignment="1">
      <alignment horizontal="centerContinuous" vertical="center"/>
    </xf>
    <xf numFmtId="14" fontId="0" fillId="0" borderId="1" xfId="0" applyNumberFormat="1" applyBorder="1">
      <alignment vertical="center"/>
    </xf>
    <xf numFmtId="3" fontId="0" fillId="0" borderId="0" xfId="0" applyNumberFormat="1" applyAlignment="1"/>
    <xf numFmtId="17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2" fillId="3" borderId="1" xfId="4" applyFont="1" applyFill="1" applyBorder="1" applyAlignment="1">
      <alignment horizontal="center" vertical="center"/>
    </xf>
    <xf numFmtId="0" fontId="11" fillId="0" borderId="0" xfId="4">
      <alignment vertical="center"/>
    </xf>
    <xf numFmtId="14" fontId="12" fillId="0" borderId="1" xfId="4" applyNumberFormat="1" applyFont="1" applyBorder="1">
      <alignment vertical="center"/>
    </xf>
    <xf numFmtId="0" fontId="12" fillId="0" borderId="1" xfId="4" applyFont="1" applyBorder="1" applyAlignment="1">
      <alignment horizontal="center" vertical="center"/>
    </xf>
    <xf numFmtId="0" fontId="13" fillId="0" borderId="1" xfId="4" applyFont="1" applyBorder="1">
      <alignment vertical="center"/>
    </xf>
    <xf numFmtId="0" fontId="12" fillId="0" borderId="0" xfId="4" applyFont="1" applyAlignment="1">
      <alignment horizontal="center" vertical="center"/>
    </xf>
    <xf numFmtId="14" fontId="12" fillId="0" borderId="1" xfId="4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right" vertical="center"/>
    </xf>
    <xf numFmtId="14" fontId="12" fillId="0" borderId="0" xfId="4" applyNumberFormat="1" applyFont="1" applyAlignment="1">
      <alignment horizontal="center" vertical="center"/>
    </xf>
    <xf numFmtId="14" fontId="12" fillId="0" borderId="1" xfId="4" applyNumberFormat="1" applyFont="1" applyBorder="1" applyAlignment="1">
      <alignment horizontal="right" vertical="center"/>
    </xf>
  </cellXfs>
  <cellStyles count="5">
    <cellStyle name="표준" xfId="0" builtinId="0"/>
    <cellStyle name="표준 2" xfId="1" xr:uid="{7B9E278D-3989-4D6A-BC8E-3A38B0E9FF3E}"/>
    <cellStyle name="표준 2 3" xfId="2" xr:uid="{FD8160A4-B43A-4D0F-B096-77863BC3D0BF}"/>
    <cellStyle name="표준 3" xfId="3" xr:uid="{E453649D-3D66-428F-98F3-BF7474CFA32D}"/>
    <cellStyle name="표준 4" xfId="4" xr:uid="{1E7F154E-CF81-462D-8C6F-B0647DDA3432}"/>
  </cellStyles>
  <dxfs count="10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'전국_0-9세_인구수_예측'!$B$1</c:f>
              <c:strCache>
                <c:ptCount val="1"/>
                <c:pt idx="0">
                  <c:v>0-9세_인구수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'전국_0-9세_인구수_예측'!$B$2:$B$20</c:f>
              <c:numCache>
                <c:formatCode>#,##0</c:formatCode>
                <c:ptCount val="19"/>
                <c:pt idx="0">
                  <c:v>4303062</c:v>
                </c:pt>
                <c:pt idx="1">
                  <c:v>4166914</c:v>
                </c:pt>
                <c:pt idx="2">
                  <c:v>3970070</c:v>
                </c:pt>
                <c:pt idx="3">
                  <c:v>3760350</c:v>
                </c:pt>
                <c:pt idx="4">
                  <c:v>3532642</c:v>
                </c:pt>
                <c:pt idx="5">
                  <c:v>3510756</c:v>
                </c:pt>
                <c:pt idx="6">
                  <c:v>3313117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4-480D-9B78-98D513DE4E82}"/>
            </c:ext>
          </c:extLst>
        </c:ser>
        <c:ser>
          <c:idx val="1"/>
          <c:order val="1"/>
          <c:tx>
            <c:strRef>
              <c:f>'전국_0-9세_인구수_예측'!$C$1</c:f>
              <c:strCache>
                <c:ptCount val="1"/>
                <c:pt idx="0">
                  <c:v>예측(0-9세_인구수)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'전국_0-9세_인구수_예측'!$A$2:$A$20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  <c:pt idx="8">
                  <c:v>46023</c:v>
                </c:pt>
                <c:pt idx="9">
                  <c:v>46388</c:v>
                </c:pt>
                <c:pt idx="10">
                  <c:v>46753</c:v>
                </c:pt>
                <c:pt idx="11">
                  <c:v>47119</c:v>
                </c:pt>
                <c:pt idx="12">
                  <c:v>47484</c:v>
                </c:pt>
                <c:pt idx="13">
                  <c:v>47849</c:v>
                </c:pt>
                <c:pt idx="14">
                  <c:v>48214</c:v>
                </c:pt>
                <c:pt idx="15">
                  <c:v>48580</c:v>
                </c:pt>
                <c:pt idx="16">
                  <c:v>48945</c:v>
                </c:pt>
                <c:pt idx="17">
                  <c:v>49310</c:v>
                </c:pt>
                <c:pt idx="18">
                  <c:v>49675</c:v>
                </c:pt>
              </c:numCache>
            </c:numRef>
          </c:cat>
          <c:val>
            <c:numRef>
              <c:f>'전국_0-9세_인구수_예측'!$C$2:$C$20</c:f>
              <c:numCache>
                <c:formatCode>General</c:formatCode>
                <c:ptCount val="19"/>
                <c:pt idx="6" formatCode="#,##0">
                  <c:v>3313117</c:v>
                </c:pt>
                <c:pt idx="7" formatCode="#,##0">
                  <c:v>3123017.7492064154</c:v>
                </c:pt>
                <c:pt idx="8" formatCode="#,##0">
                  <c:v>2954436.6029099962</c:v>
                </c:pt>
                <c:pt idx="9" formatCode="#,##0">
                  <c:v>2785855.456613577</c:v>
                </c:pt>
                <c:pt idx="10" formatCode="#,##0">
                  <c:v>2617274.3103171582</c:v>
                </c:pt>
                <c:pt idx="11" formatCode="#,##0">
                  <c:v>2448693.164020739</c:v>
                </c:pt>
                <c:pt idx="12" formatCode="#,##0">
                  <c:v>2280112.0177243198</c:v>
                </c:pt>
                <c:pt idx="13" formatCode="#,##0">
                  <c:v>2111530.8714279011</c:v>
                </c:pt>
                <c:pt idx="14" formatCode="#,##0">
                  <c:v>1942949.7251314817</c:v>
                </c:pt>
                <c:pt idx="15" formatCode="#,##0">
                  <c:v>1774368.5788350624</c:v>
                </c:pt>
                <c:pt idx="16" formatCode="#,##0">
                  <c:v>1605787.4325386435</c:v>
                </c:pt>
                <c:pt idx="17" formatCode="#,##0">
                  <c:v>1437206.2862422243</c:v>
                </c:pt>
                <c:pt idx="18" formatCode="#,##0">
                  <c:v>1268625.1399458051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4-480D-9B78-98D513DE4E82}"/>
            </c:ext>
          </c:extLst>
        </c:ser>
        <c:ser>
          <c:idx val="2"/>
          <c:order val="2"/>
          <c:tx>
            <c:strRef>
              <c:f>'전국_0-9세_인구수_예측'!$D$1</c:f>
              <c:strCache>
                <c:ptCount val="1"/>
                <c:pt idx="0">
                  <c:v>낮은 신뢰 한계(0-9세_인구수)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'전국_0-9세_인구수_예측'!$A$2:$A$20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  <c:pt idx="8">
                  <c:v>46023</c:v>
                </c:pt>
                <c:pt idx="9">
                  <c:v>46388</c:v>
                </c:pt>
                <c:pt idx="10">
                  <c:v>46753</c:v>
                </c:pt>
                <c:pt idx="11">
                  <c:v>47119</c:v>
                </c:pt>
                <c:pt idx="12">
                  <c:v>47484</c:v>
                </c:pt>
                <c:pt idx="13">
                  <c:v>47849</c:v>
                </c:pt>
                <c:pt idx="14">
                  <c:v>48214</c:v>
                </c:pt>
                <c:pt idx="15">
                  <c:v>48580</c:v>
                </c:pt>
                <c:pt idx="16">
                  <c:v>48945</c:v>
                </c:pt>
                <c:pt idx="17">
                  <c:v>49310</c:v>
                </c:pt>
                <c:pt idx="18">
                  <c:v>49675</c:v>
                </c:pt>
              </c:numCache>
            </c:numRef>
          </c:cat>
          <c:val>
            <c:numRef>
              <c:f>'전국_0-9세_인구수_예측'!$D$2:$D$20</c:f>
              <c:numCache>
                <c:formatCode>General</c:formatCode>
                <c:ptCount val="19"/>
                <c:pt idx="6" formatCode="#,##0">
                  <c:v>3313117</c:v>
                </c:pt>
                <c:pt idx="7" formatCode="#,##0">
                  <c:v>3033046.3718257924</c:v>
                </c:pt>
                <c:pt idx="8" formatCode="#,##0">
                  <c:v>2864464.8206590861</c:v>
                </c:pt>
                <c:pt idx="9" formatCode="#,##0">
                  <c:v>2695882.9545977656</c:v>
                </c:pt>
                <c:pt idx="10" formatCode="#,##0">
                  <c:v>2527300.6836802163</c:v>
                </c:pt>
                <c:pt idx="11" formatCode="#,##0">
                  <c:v>2358717.9179540635</c:v>
                </c:pt>
                <c:pt idx="12" formatCode="#,##0">
                  <c:v>2190134.5674806759</c:v>
                </c:pt>
                <c:pt idx="13" formatCode="#,##0">
                  <c:v>2021550.5423405541</c:v>
                </c:pt>
                <c:pt idx="14" formatCode="#,##0">
                  <c:v>1852965.7526396215</c:v>
                </c:pt>
                <c:pt idx="15" formatCode="#,##0">
                  <c:v>1684380.1085164121</c:v>
                </c:pt>
                <c:pt idx="16" formatCode="#,##0">
                  <c:v>1515793.520150143</c:v>
                </c:pt>
                <c:pt idx="17" formatCode="#,##0">
                  <c:v>1347205.8977696805</c:v>
                </c:pt>
                <c:pt idx="18" formatCode="#,##0">
                  <c:v>1178617.1516633912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4-480D-9B78-98D513DE4E82}"/>
            </c:ext>
          </c:extLst>
        </c:ser>
        <c:ser>
          <c:idx val="3"/>
          <c:order val="3"/>
          <c:tx>
            <c:strRef>
              <c:f>'전국_0-9세_인구수_예측'!$E$1</c:f>
              <c:strCache>
                <c:ptCount val="1"/>
                <c:pt idx="0">
                  <c:v>높은 신뢰 한계(0-9세_인구수)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'전국_0-9세_인구수_예측'!$A$2:$A$20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  <c:pt idx="8">
                  <c:v>46023</c:v>
                </c:pt>
                <c:pt idx="9">
                  <c:v>46388</c:v>
                </c:pt>
                <c:pt idx="10">
                  <c:v>46753</c:v>
                </c:pt>
                <c:pt idx="11">
                  <c:v>47119</c:v>
                </c:pt>
                <c:pt idx="12">
                  <c:v>47484</c:v>
                </c:pt>
                <c:pt idx="13">
                  <c:v>47849</c:v>
                </c:pt>
                <c:pt idx="14">
                  <c:v>48214</c:v>
                </c:pt>
                <c:pt idx="15">
                  <c:v>48580</c:v>
                </c:pt>
                <c:pt idx="16">
                  <c:v>48945</c:v>
                </c:pt>
                <c:pt idx="17">
                  <c:v>49310</c:v>
                </c:pt>
                <c:pt idx="18">
                  <c:v>49675</c:v>
                </c:pt>
              </c:numCache>
            </c:numRef>
          </c:cat>
          <c:val>
            <c:numRef>
              <c:f>'전국_0-9세_인구수_예측'!$E$2:$E$20</c:f>
              <c:numCache>
                <c:formatCode>General</c:formatCode>
                <c:ptCount val="19"/>
                <c:pt idx="6" formatCode="#,##0">
                  <c:v>3313117</c:v>
                </c:pt>
                <c:pt idx="7" formatCode="#,##0">
                  <c:v>3212989.1265870384</c:v>
                </c:pt>
                <c:pt idx="8" formatCode="#,##0">
                  <c:v>3044408.3851609062</c:v>
                </c:pt>
                <c:pt idx="9" formatCode="#,##0">
                  <c:v>2875827.9586293884</c:v>
                </c:pt>
                <c:pt idx="10" formatCode="#,##0">
                  <c:v>2707247.9369541002</c:v>
                </c:pt>
                <c:pt idx="11" formatCode="#,##0">
                  <c:v>2538668.4100874146</c:v>
                </c:pt>
                <c:pt idx="12" formatCode="#,##0">
                  <c:v>2370089.4679679638</c:v>
                </c:pt>
                <c:pt idx="13" formatCode="#,##0">
                  <c:v>2201511.2005152483</c:v>
                </c:pt>
                <c:pt idx="14" formatCode="#,##0">
                  <c:v>2032933.6976233418</c:v>
                </c:pt>
                <c:pt idx="15" formatCode="#,##0">
                  <c:v>1864357.0491537128</c:v>
                </c:pt>
                <c:pt idx="16" formatCode="#,##0">
                  <c:v>1695781.344927144</c:v>
                </c:pt>
                <c:pt idx="17" formatCode="#,##0">
                  <c:v>1527206.6747147681</c:v>
                </c:pt>
                <c:pt idx="18" formatCode="#,##0">
                  <c:v>1358633.128228219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4-480D-9B78-98D513DE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736208"/>
        <c:axId val="1457993552"/>
      </c:lineChart>
      <c:catAx>
        <c:axId val="1553736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993552"/>
        <c:crosses val="autoZero"/>
        <c:auto val="1"/>
        <c:lblAlgn val="ctr"/>
        <c:lblOffset val="100"/>
        <c:noMultiLvlLbl val="0"/>
      </c:catAx>
      <c:valAx>
        <c:axId val="1457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7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년도  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'2012-2023_서울시노령화지수'!$A$2:$A$13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xVal>
          <c:yVal>
            <c:numRef>
              <c:f>'2012-2023_서울시노령화지수'!$F$25:$F$36</c:f>
              <c:numCache>
                <c:formatCode>General</c:formatCode>
                <c:ptCount val="12"/>
                <c:pt idx="0">
                  <c:v>7.5333333333328483</c:v>
                </c:pt>
                <c:pt idx="1">
                  <c:v>4.4151515151512228</c:v>
                </c:pt>
                <c:pt idx="2">
                  <c:v>1.2969696969696116</c:v>
                </c:pt>
                <c:pt idx="3">
                  <c:v>-1.4212121212120081</c:v>
                </c:pt>
                <c:pt idx="4">
                  <c:v>-5.0393939393936336</c:v>
                </c:pt>
                <c:pt idx="5">
                  <c:v>-5.9575757575752561</c:v>
                </c:pt>
                <c:pt idx="6">
                  <c:v>-6.2757575757568702</c:v>
                </c:pt>
                <c:pt idx="7">
                  <c:v>-5.2939393939385013</c:v>
                </c:pt>
                <c:pt idx="8">
                  <c:v>-1.812121212120104</c:v>
                </c:pt>
                <c:pt idx="9">
                  <c:v>-0.93030303030536743</c:v>
                </c:pt>
                <c:pt idx="10">
                  <c:v>3.5515151515130015</c:v>
                </c:pt>
                <c:pt idx="11">
                  <c:v>9.9333333333314044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2-4AC8-8CF5-F98AD658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57808"/>
        <c:axId val="1467857776"/>
      </c:scatterChart>
      <c:valAx>
        <c:axId val="155375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년도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857776"/>
        <c:crosses val="autoZero"/>
        <c:crossBetween val="midCat"/>
      </c:valAx>
      <c:valAx>
        <c:axId val="146785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757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년도 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노령화지수</c:v>
          </c:tx>
          <c:spPr>
            <a:ln w="19050">
              <a:noFill/>
            </a:ln>
          </c:spPr>
          <c:xVal>
            <c:numRef>
              <c:f>'2012-2023_서울시노령화지수'!$A$2:$A$13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xVal>
          <c:yVal>
            <c:numRef>
              <c:f>'2012-2023_서울시노령화지수'!$B$2:$B$13</c:f>
              <c:numCache>
                <c:formatCode>#,##0.0</c:formatCode>
                <c:ptCount val="12"/>
                <c:pt idx="0">
                  <c:v>82.5</c:v>
                </c:pt>
                <c:pt idx="1">
                  <c:v>89.6</c:v>
                </c:pt>
                <c:pt idx="2">
                  <c:v>96.7</c:v>
                </c:pt>
                <c:pt idx="3">
                  <c:v>104.2</c:v>
                </c:pt>
                <c:pt idx="4">
                  <c:v>110.8</c:v>
                </c:pt>
                <c:pt idx="5">
                  <c:v>120.1</c:v>
                </c:pt>
                <c:pt idx="6" formatCode="#,##0">
                  <c:v>130</c:v>
                </c:pt>
                <c:pt idx="7">
                  <c:v>141.19999999999999</c:v>
                </c:pt>
                <c:pt idx="8">
                  <c:v>154.9</c:v>
                </c:pt>
                <c:pt idx="9" formatCode="#,##0">
                  <c:v>166</c:v>
                </c:pt>
                <c:pt idx="10" formatCode="General">
                  <c:v>180.7</c:v>
                </c:pt>
                <c:pt idx="11" formatCode="General">
                  <c:v>197.3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3-42C1-86D6-6828FCE7F0BB}"/>
            </c:ext>
          </c:extLst>
        </c:ser>
        <c:ser>
          <c:idx val="1"/>
          <c:order val="1"/>
          <c:tx>
            <c:v>예측치 노령화지수</c:v>
          </c:tx>
          <c:spPr>
            <a:ln w="19050">
              <a:noFill/>
            </a:ln>
          </c:spPr>
          <c:xVal>
            <c:numRef>
              <c:f>'2012-2023_서울시노령화지수'!$A$2:$A$13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xVal>
          <c:yVal>
            <c:numRef>
              <c:f>'2012-2023_서울시노령화지수'!$E$25:$E$36</c:f>
              <c:numCache>
                <c:formatCode>General</c:formatCode>
                <c:ptCount val="12"/>
                <c:pt idx="0">
                  <c:v>74.966666666667152</c:v>
                </c:pt>
                <c:pt idx="1">
                  <c:v>85.184848484848771</c:v>
                </c:pt>
                <c:pt idx="2">
                  <c:v>95.403030303030391</c:v>
                </c:pt>
                <c:pt idx="3">
                  <c:v>105.62121212121201</c:v>
                </c:pt>
                <c:pt idx="4">
                  <c:v>115.83939393939363</c:v>
                </c:pt>
                <c:pt idx="5">
                  <c:v>126.05757575757525</c:v>
                </c:pt>
                <c:pt idx="6">
                  <c:v>136.27575757575687</c:v>
                </c:pt>
                <c:pt idx="7">
                  <c:v>146.49393939393849</c:v>
                </c:pt>
                <c:pt idx="8">
                  <c:v>156.71212121212011</c:v>
                </c:pt>
                <c:pt idx="9">
                  <c:v>166.93030303030537</c:v>
                </c:pt>
                <c:pt idx="10">
                  <c:v>177.14848484848699</c:v>
                </c:pt>
                <c:pt idx="11">
                  <c:v>187.36666666666861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3-42C1-86D6-6828FCE7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57808"/>
        <c:axId val="1457997024"/>
      </c:scatterChart>
      <c:valAx>
        <c:axId val="155375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년도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997024"/>
        <c:crosses val="autoZero"/>
        <c:crossBetween val="midCat"/>
      </c:valAx>
      <c:valAx>
        <c:axId val="145799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노령화지수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3757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'2012-2023_서울시노령화지수'!$I$25:$I$36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'2012-2023_서울시노령화지수'!$J$25:$J$36</c:f>
              <c:numCache>
                <c:formatCode>General</c:formatCode>
                <c:ptCount val="12"/>
                <c:pt idx="0">
                  <c:v>82.5</c:v>
                </c:pt>
                <c:pt idx="1">
                  <c:v>89.6</c:v>
                </c:pt>
                <c:pt idx="2">
                  <c:v>96.7</c:v>
                </c:pt>
                <c:pt idx="3">
                  <c:v>104.2</c:v>
                </c:pt>
                <c:pt idx="4">
                  <c:v>110.8</c:v>
                </c:pt>
                <c:pt idx="5">
                  <c:v>120.1</c:v>
                </c:pt>
                <c:pt idx="6">
                  <c:v>130</c:v>
                </c:pt>
                <c:pt idx="7">
                  <c:v>141.19999999999999</c:v>
                </c:pt>
                <c:pt idx="8">
                  <c:v>154.9</c:v>
                </c:pt>
                <c:pt idx="9">
                  <c:v>166</c:v>
                </c:pt>
                <c:pt idx="10">
                  <c:v>180.7</c:v>
                </c:pt>
                <c:pt idx="11">
                  <c:v>197.3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4D3C-88F3-F5E31EEB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41008"/>
        <c:axId val="1458001488"/>
      </c:scatterChart>
      <c:valAx>
        <c:axId val="155374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001488"/>
        <c:crosses val="autoZero"/>
        <c:crossBetween val="midCat"/>
      </c:valAx>
      <c:valAx>
        <c:axId val="145800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노령화지수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74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>
                <a:effectLst/>
              </a:rPr>
              <a:t>하수처리장 </a:t>
            </a:r>
            <a:r>
              <a:rPr lang="en-US" altLang="ko-KR" sz="1800">
                <a:effectLst/>
              </a:rPr>
              <a:t>C19</a:t>
            </a:r>
            <a:r>
              <a:rPr lang="ko-KR" altLang="en-US" sz="1800">
                <a:effectLst/>
              </a:rPr>
              <a:t>바이러스 농도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'2024_하수처리장_코로나바이러스농도_분석2'!$C$1</c:f>
              <c:strCache>
                <c:ptCount val="1"/>
                <c:pt idx="0">
                  <c:v>난지_물_재생센터_코로나19_농도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'2024_하수처리장_코로나바이러스농도_분석2'!$A$2:$A$36</c:f>
              <c:numCache>
                <c:formatCode>m/d/yyyy</c:formatCode>
                <c:ptCount val="35"/>
                <c:pt idx="0">
                  <c:v>45293</c:v>
                </c:pt>
                <c:pt idx="1">
                  <c:v>45300</c:v>
                </c:pt>
                <c:pt idx="2">
                  <c:v>45307</c:v>
                </c:pt>
                <c:pt idx="3">
                  <c:v>45314</c:v>
                </c:pt>
                <c:pt idx="4">
                  <c:v>45321</c:v>
                </c:pt>
                <c:pt idx="5">
                  <c:v>45328</c:v>
                </c:pt>
                <c:pt idx="6">
                  <c:v>45335</c:v>
                </c:pt>
                <c:pt idx="7">
                  <c:v>45342</c:v>
                </c:pt>
                <c:pt idx="8">
                  <c:v>45349</c:v>
                </c:pt>
                <c:pt idx="9">
                  <c:v>45356</c:v>
                </c:pt>
                <c:pt idx="10">
                  <c:v>45363</c:v>
                </c:pt>
                <c:pt idx="11">
                  <c:v>45370</c:v>
                </c:pt>
                <c:pt idx="12">
                  <c:v>45377</c:v>
                </c:pt>
                <c:pt idx="13">
                  <c:v>45384</c:v>
                </c:pt>
                <c:pt idx="14">
                  <c:v>45391</c:v>
                </c:pt>
                <c:pt idx="15">
                  <c:v>45398</c:v>
                </c:pt>
                <c:pt idx="16">
                  <c:v>45405</c:v>
                </c:pt>
                <c:pt idx="17">
                  <c:v>45412</c:v>
                </c:pt>
                <c:pt idx="18">
                  <c:v>45419</c:v>
                </c:pt>
                <c:pt idx="19">
                  <c:v>45426</c:v>
                </c:pt>
                <c:pt idx="20">
                  <c:v>45433</c:v>
                </c:pt>
                <c:pt idx="21">
                  <c:v>45440</c:v>
                </c:pt>
                <c:pt idx="22">
                  <c:v>45447</c:v>
                </c:pt>
                <c:pt idx="23">
                  <c:v>45454</c:v>
                </c:pt>
                <c:pt idx="24">
                  <c:v>45461</c:v>
                </c:pt>
                <c:pt idx="25">
                  <c:v>45468</c:v>
                </c:pt>
                <c:pt idx="26">
                  <c:v>45475</c:v>
                </c:pt>
                <c:pt idx="27">
                  <c:v>45482</c:v>
                </c:pt>
                <c:pt idx="28">
                  <c:v>45489</c:v>
                </c:pt>
                <c:pt idx="29">
                  <c:v>45496</c:v>
                </c:pt>
                <c:pt idx="30">
                  <c:v>45503</c:v>
                </c:pt>
                <c:pt idx="31">
                  <c:v>45510</c:v>
                </c:pt>
                <c:pt idx="32">
                  <c:v>45517</c:v>
                </c:pt>
                <c:pt idx="33">
                  <c:v>45524</c:v>
                </c:pt>
                <c:pt idx="34">
                  <c:v>45531</c:v>
                </c:pt>
              </c:numCache>
            </c:numRef>
          </c:cat>
          <c:val>
            <c:numRef>
              <c:f>'2024_하수처리장_코로나바이러스농도_분석2'!$C$2:$C$36</c:f>
              <c:numCache>
                <c:formatCode>General</c:formatCode>
                <c:ptCount val="35"/>
                <c:pt idx="0">
                  <c:v>68242.156442837397</c:v>
                </c:pt>
                <c:pt idx="1">
                  <c:v>94253.317315084903</c:v>
                </c:pt>
                <c:pt idx="2">
                  <c:v>110769.09199174801</c:v>
                </c:pt>
                <c:pt idx="3">
                  <c:v>115534.390775519</c:v>
                </c:pt>
                <c:pt idx="4">
                  <c:v>165271.924212702</c:v>
                </c:pt>
                <c:pt idx="5">
                  <c:v>279806.38466791098</c:v>
                </c:pt>
                <c:pt idx="6">
                  <c:v>304398.83497342799</c:v>
                </c:pt>
                <c:pt idx="7">
                  <c:v>117167.95219089399</c:v>
                </c:pt>
                <c:pt idx="8">
                  <c:v>40308.2743130323</c:v>
                </c:pt>
                <c:pt idx="9">
                  <c:v>73204.966613491197</c:v>
                </c:pt>
                <c:pt idx="10">
                  <c:v>60141.5605889824</c:v>
                </c:pt>
                <c:pt idx="11">
                  <c:v>68722.907080585806</c:v>
                </c:pt>
                <c:pt idx="12">
                  <c:v>35773.7886727476</c:v>
                </c:pt>
                <c:pt idx="13">
                  <c:v>64063.950755707498</c:v>
                </c:pt>
                <c:pt idx="14">
                  <c:v>55672.164645501602</c:v>
                </c:pt>
                <c:pt idx="15">
                  <c:v>28576.166097809801</c:v>
                </c:pt>
                <c:pt idx="16">
                  <c:v>16182.765540619301</c:v>
                </c:pt>
                <c:pt idx="17">
                  <c:v>19560.043450636502</c:v>
                </c:pt>
                <c:pt idx="18">
                  <c:v>5010.79</c:v>
                </c:pt>
                <c:pt idx="19">
                  <c:v>8365.0300000000007</c:v>
                </c:pt>
                <c:pt idx="20">
                  <c:v>13109.6</c:v>
                </c:pt>
                <c:pt idx="21">
                  <c:v>4906.37</c:v>
                </c:pt>
                <c:pt idx="22">
                  <c:v>16527.1924212702</c:v>
                </c:pt>
                <c:pt idx="23">
                  <c:v>17854.0056902549</c:v>
                </c:pt>
                <c:pt idx="24">
                  <c:v>6185.4288435870603</c:v>
                </c:pt>
                <c:pt idx="25">
                  <c:v>26826.5569715764</c:v>
                </c:pt>
                <c:pt idx="26">
                  <c:v>22826.692367411899</c:v>
                </c:pt>
                <c:pt idx="27">
                  <c:v>7167.9374265066299</c:v>
                </c:pt>
                <c:pt idx="28">
                  <c:v>74240.024729701705</c:v>
                </c:pt>
                <c:pt idx="29">
                  <c:v>11553.4390775519</c:v>
                </c:pt>
                <c:pt idx="30">
                  <c:v>25184.069706411501</c:v>
                </c:pt>
                <c:pt idx="31" formatCode="0.00">
                  <c:v>306543.2562764968</c:v>
                </c:pt>
                <c:pt idx="32" formatCode="0.00">
                  <c:v>270155.44029502792</c:v>
                </c:pt>
                <c:pt idx="33" formatCode="0.00">
                  <c:v>300154.89128063718</c:v>
                </c:pt>
                <c:pt idx="34" formatCode="0.00">
                  <c:v>241453.34694811975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3-4192-9283-D391CAC82E39}"/>
            </c:ext>
          </c:extLst>
        </c:ser>
        <c:ser>
          <c:idx val="1"/>
          <c:order val="1"/>
          <c:tx>
            <c:strRef>
              <c:f>'2024_하수처리장_코로나바이러스농도_분석2'!$D$1</c:f>
              <c:strCache>
                <c:ptCount val="1"/>
                <c:pt idx="0">
                  <c:v>서남_물_재생센터_코로나19농도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'2024_하수처리장_코로나바이러스농도_분석2'!$A$2:$A$36</c:f>
              <c:numCache>
                <c:formatCode>m/d/yyyy</c:formatCode>
                <c:ptCount val="35"/>
                <c:pt idx="0">
                  <c:v>45293</c:v>
                </c:pt>
                <c:pt idx="1">
                  <c:v>45300</c:v>
                </c:pt>
                <c:pt idx="2">
                  <c:v>45307</c:v>
                </c:pt>
                <c:pt idx="3">
                  <c:v>45314</c:v>
                </c:pt>
                <c:pt idx="4">
                  <c:v>45321</c:v>
                </c:pt>
                <c:pt idx="5">
                  <c:v>45328</c:v>
                </c:pt>
                <c:pt idx="6">
                  <c:v>45335</c:v>
                </c:pt>
                <c:pt idx="7">
                  <c:v>45342</c:v>
                </c:pt>
                <c:pt idx="8">
                  <c:v>45349</c:v>
                </c:pt>
                <c:pt idx="9">
                  <c:v>45356</c:v>
                </c:pt>
                <c:pt idx="10">
                  <c:v>45363</c:v>
                </c:pt>
                <c:pt idx="11">
                  <c:v>45370</c:v>
                </c:pt>
                <c:pt idx="12">
                  <c:v>45377</c:v>
                </c:pt>
                <c:pt idx="13">
                  <c:v>45384</c:v>
                </c:pt>
                <c:pt idx="14">
                  <c:v>45391</c:v>
                </c:pt>
                <c:pt idx="15">
                  <c:v>45398</c:v>
                </c:pt>
                <c:pt idx="16">
                  <c:v>45405</c:v>
                </c:pt>
                <c:pt idx="17">
                  <c:v>45412</c:v>
                </c:pt>
                <c:pt idx="18">
                  <c:v>45419</c:v>
                </c:pt>
                <c:pt idx="19">
                  <c:v>45426</c:v>
                </c:pt>
                <c:pt idx="20">
                  <c:v>45433</c:v>
                </c:pt>
                <c:pt idx="21">
                  <c:v>45440</c:v>
                </c:pt>
                <c:pt idx="22">
                  <c:v>45447</c:v>
                </c:pt>
                <c:pt idx="23">
                  <c:v>45454</c:v>
                </c:pt>
                <c:pt idx="24">
                  <c:v>45461</c:v>
                </c:pt>
                <c:pt idx="25">
                  <c:v>45468</c:v>
                </c:pt>
                <c:pt idx="26">
                  <c:v>45475</c:v>
                </c:pt>
                <c:pt idx="27">
                  <c:v>45482</c:v>
                </c:pt>
                <c:pt idx="28">
                  <c:v>45489</c:v>
                </c:pt>
                <c:pt idx="29">
                  <c:v>45496</c:v>
                </c:pt>
                <c:pt idx="30">
                  <c:v>45503</c:v>
                </c:pt>
                <c:pt idx="31">
                  <c:v>45510</c:v>
                </c:pt>
                <c:pt idx="32">
                  <c:v>45517</c:v>
                </c:pt>
                <c:pt idx="33">
                  <c:v>45524</c:v>
                </c:pt>
                <c:pt idx="34">
                  <c:v>45531</c:v>
                </c:pt>
              </c:numCache>
            </c:numRef>
          </c:cat>
          <c:val>
            <c:numRef>
              <c:f>'2024_하수처리장_코로나바이러스농도_분석2'!$D$2:$D$36</c:f>
              <c:numCache>
                <c:formatCode>General</c:formatCode>
                <c:ptCount val="35"/>
                <c:pt idx="0">
                  <c:v>246453.10099381101</c:v>
                </c:pt>
                <c:pt idx="1">
                  <c:v>203899.99440474901</c:v>
                </c:pt>
                <c:pt idx="2">
                  <c:v>183520.88992968001</c:v>
                </c:pt>
                <c:pt idx="3">
                  <c:v>270002.90285637497</c:v>
                </c:pt>
                <c:pt idx="4">
                  <c:v>362591.16175701801</c:v>
                </c:pt>
                <c:pt idx="5">
                  <c:v>511455.03429528099</c:v>
                </c:pt>
                <c:pt idx="6">
                  <c:v>486929.39666000399</c:v>
                </c:pt>
                <c:pt idx="7">
                  <c:v>223383.63834611699</c:v>
                </c:pt>
                <c:pt idx="8">
                  <c:v>117101.79583550101</c:v>
                </c:pt>
                <c:pt idx="9">
                  <c:v>182237.070769201</c:v>
                </c:pt>
                <c:pt idx="10">
                  <c:v>126502.800711352</c:v>
                </c:pt>
                <c:pt idx="11">
                  <c:v>126502.800711352</c:v>
                </c:pt>
                <c:pt idx="12">
                  <c:v>201057.21054425999</c:v>
                </c:pt>
                <c:pt idx="13">
                  <c:v>118757.519071362</c:v>
                </c:pt>
                <c:pt idx="14">
                  <c:v>92236.968059783496</c:v>
                </c:pt>
                <c:pt idx="15">
                  <c:v>35503.47577646</c:v>
                </c:pt>
                <c:pt idx="16">
                  <c:v>28360.239674881599</c:v>
                </c:pt>
                <c:pt idx="17">
                  <c:v>23299.362756769799</c:v>
                </c:pt>
                <c:pt idx="18">
                  <c:v>13665.85</c:v>
                </c:pt>
                <c:pt idx="19">
                  <c:v>8781.4</c:v>
                </c:pt>
                <c:pt idx="20">
                  <c:v>22813.8</c:v>
                </c:pt>
                <c:pt idx="21">
                  <c:v>4801.41</c:v>
                </c:pt>
                <c:pt idx="22">
                  <c:v>26069.009536244801</c:v>
                </c:pt>
                <c:pt idx="23">
                  <c:v>26069.009536244801</c:v>
                </c:pt>
                <c:pt idx="24">
                  <c:v>16869.419597727301</c:v>
                </c:pt>
                <c:pt idx="25">
                  <c:v>18352.088992968002</c:v>
                </c:pt>
                <c:pt idx="26">
                  <c:v>42018.602502771901</c:v>
                </c:pt>
                <c:pt idx="27">
                  <c:v>25886.6439540477</c:v>
                </c:pt>
                <c:pt idx="28">
                  <c:v>138590.76341013101</c:v>
                </c:pt>
                <c:pt idx="29">
                  <c:v>186115.72461649499</c:v>
                </c:pt>
                <c:pt idx="30">
                  <c:v>48692.939666000202</c:v>
                </c:pt>
                <c:pt idx="31" formatCode="0.00">
                  <c:v>903147.48581740854</c:v>
                </c:pt>
                <c:pt idx="32" formatCode="0.00">
                  <c:v>982525.98066440155</c:v>
                </c:pt>
                <c:pt idx="33" formatCode="0.00">
                  <c:v>686841.04174335185</c:v>
                </c:pt>
                <c:pt idx="34" formatCode="0.00">
                  <c:v>447590.2612434646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3-4192-9283-D391CAC82E39}"/>
            </c:ext>
          </c:extLst>
        </c:ser>
        <c:ser>
          <c:idx val="2"/>
          <c:order val="2"/>
          <c:tx>
            <c:strRef>
              <c:f>'2024_하수처리장_코로나바이러스농도_분석2'!$E$1</c:f>
              <c:strCache>
                <c:ptCount val="1"/>
                <c:pt idx="0">
                  <c:v>중랑A_물_재생센터_코로나19_농도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'2024_하수처리장_코로나바이러스농도_분석2'!$A$2:$A$36</c:f>
              <c:numCache>
                <c:formatCode>m/d/yyyy</c:formatCode>
                <c:ptCount val="35"/>
                <c:pt idx="0">
                  <c:v>45293</c:v>
                </c:pt>
                <c:pt idx="1">
                  <c:v>45300</c:v>
                </c:pt>
                <c:pt idx="2">
                  <c:v>45307</c:v>
                </c:pt>
                <c:pt idx="3">
                  <c:v>45314</c:v>
                </c:pt>
                <c:pt idx="4">
                  <c:v>45321</c:v>
                </c:pt>
                <c:pt idx="5">
                  <c:v>45328</c:v>
                </c:pt>
                <c:pt idx="6">
                  <c:v>45335</c:v>
                </c:pt>
                <c:pt idx="7">
                  <c:v>45342</c:v>
                </c:pt>
                <c:pt idx="8">
                  <c:v>45349</c:v>
                </c:pt>
                <c:pt idx="9">
                  <c:v>45356</c:v>
                </c:pt>
                <c:pt idx="10">
                  <c:v>45363</c:v>
                </c:pt>
                <c:pt idx="11">
                  <c:v>45370</c:v>
                </c:pt>
                <c:pt idx="12">
                  <c:v>45377</c:v>
                </c:pt>
                <c:pt idx="13">
                  <c:v>45384</c:v>
                </c:pt>
                <c:pt idx="14">
                  <c:v>45391</c:v>
                </c:pt>
                <c:pt idx="15">
                  <c:v>45398</c:v>
                </c:pt>
                <c:pt idx="16">
                  <c:v>45405</c:v>
                </c:pt>
                <c:pt idx="17">
                  <c:v>45412</c:v>
                </c:pt>
                <c:pt idx="18">
                  <c:v>45419</c:v>
                </c:pt>
                <c:pt idx="19">
                  <c:v>45426</c:v>
                </c:pt>
                <c:pt idx="20">
                  <c:v>45433</c:v>
                </c:pt>
                <c:pt idx="21">
                  <c:v>45440</c:v>
                </c:pt>
                <c:pt idx="22">
                  <c:v>45447</c:v>
                </c:pt>
                <c:pt idx="23">
                  <c:v>45454</c:v>
                </c:pt>
                <c:pt idx="24">
                  <c:v>45461</c:v>
                </c:pt>
                <c:pt idx="25">
                  <c:v>45468</c:v>
                </c:pt>
                <c:pt idx="26">
                  <c:v>45475</c:v>
                </c:pt>
                <c:pt idx="27">
                  <c:v>45482</c:v>
                </c:pt>
                <c:pt idx="28">
                  <c:v>45489</c:v>
                </c:pt>
                <c:pt idx="29">
                  <c:v>45496</c:v>
                </c:pt>
                <c:pt idx="30">
                  <c:v>45503</c:v>
                </c:pt>
                <c:pt idx="31">
                  <c:v>45510</c:v>
                </c:pt>
                <c:pt idx="32">
                  <c:v>45517</c:v>
                </c:pt>
                <c:pt idx="33">
                  <c:v>45524</c:v>
                </c:pt>
                <c:pt idx="34">
                  <c:v>45531</c:v>
                </c:pt>
              </c:numCache>
            </c:numRef>
          </c:cat>
          <c:val>
            <c:numRef>
              <c:f>'2024_하수처리장_코로나바이러스농도_분석2'!$E$2:$E$36</c:f>
              <c:numCache>
                <c:formatCode>General</c:formatCode>
                <c:ptCount val="35"/>
                <c:pt idx="0">
                  <c:v>65538.290176673196</c:v>
                </c:pt>
                <c:pt idx="1">
                  <c:v>35834.387441124498</c:v>
                </c:pt>
                <c:pt idx="2">
                  <c:v>121559.187849083</c:v>
                </c:pt>
                <c:pt idx="3">
                  <c:v>83205.808225421206</c:v>
                </c:pt>
                <c:pt idx="4">
                  <c:v>178842.49362942801</c:v>
                </c:pt>
                <c:pt idx="5">
                  <c:v>122415.544976829</c:v>
                </c:pt>
                <c:pt idx="6">
                  <c:v>166718.16125980401</c:v>
                </c:pt>
                <c:pt idx="7">
                  <c:v>150055.25336653099</c:v>
                </c:pt>
                <c:pt idx="8">
                  <c:v>67404.707567970298</c:v>
                </c:pt>
                <c:pt idx="9">
                  <c:v>138903.95742198901</c:v>
                </c:pt>
                <c:pt idx="10">
                  <c:v>48461.577382703399</c:v>
                </c:pt>
                <c:pt idx="11">
                  <c:v>69812.651241059197</c:v>
                </c:pt>
                <c:pt idx="12">
                  <c:v>59403.519986614003</c:v>
                </c:pt>
                <c:pt idx="13">
                  <c:v>51622.2072820334</c:v>
                </c:pt>
                <c:pt idx="14">
                  <c:v>58987.963059073503</c:v>
                </c:pt>
                <c:pt idx="15">
                  <c:v>40376.554242818696</c:v>
                </c:pt>
                <c:pt idx="16">
                  <c:v>23682.194094701401</c:v>
                </c:pt>
                <c:pt idx="17">
                  <c:v>18785.0424189035</c:v>
                </c:pt>
                <c:pt idx="18">
                  <c:v>2207.67</c:v>
                </c:pt>
                <c:pt idx="19">
                  <c:v>10563.61</c:v>
                </c:pt>
                <c:pt idx="20">
                  <c:v>4949.3</c:v>
                </c:pt>
                <c:pt idx="21">
                  <c:v>9375.25</c:v>
                </c:pt>
                <c:pt idx="22">
                  <c:v>9986.6984432526297</c:v>
                </c:pt>
                <c:pt idx="23">
                  <c:v>6507.9817505218398</c:v>
                </c:pt>
                <c:pt idx="24">
                  <c:v>11018.053149515499</c:v>
                </c:pt>
                <c:pt idx="25">
                  <c:v>18917.378816135901</c:v>
                </c:pt>
                <c:pt idx="26">
                  <c:v>24528.209031828799</c:v>
                </c:pt>
                <c:pt idx="27">
                  <c:v>21922.261342990001</c:v>
                </c:pt>
                <c:pt idx="28">
                  <c:v>47451.637551188898</c:v>
                </c:pt>
                <c:pt idx="29">
                  <c:v>4949.3012330422898</c:v>
                </c:pt>
                <c:pt idx="30">
                  <c:v>4984.1679466430896</c:v>
                </c:pt>
                <c:pt idx="31" formatCode="0.00">
                  <c:v>315807.13385936199</c:v>
                </c:pt>
                <c:pt idx="32" formatCode="0.00">
                  <c:v>530923.1865034356</c:v>
                </c:pt>
                <c:pt idx="33" formatCode="0.00">
                  <c:v>353347.82629630849</c:v>
                </c:pt>
                <c:pt idx="34" formatCode="0.00">
                  <c:v>288262.26174690144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3-4192-9283-D391CAC82E39}"/>
            </c:ext>
          </c:extLst>
        </c:ser>
        <c:ser>
          <c:idx val="3"/>
          <c:order val="3"/>
          <c:tx>
            <c:strRef>
              <c:f>'2024_하수처리장_코로나바이러스농도_분석2'!$F$1</c:f>
              <c:strCache>
                <c:ptCount val="1"/>
                <c:pt idx="0">
                  <c:v>중랑B_물_재생센터_코로나19_농도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'2024_하수처리장_코로나바이러스농도_분석2'!$A$2:$A$36</c:f>
              <c:numCache>
                <c:formatCode>m/d/yyyy</c:formatCode>
                <c:ptCount val="35"/>
                <c:pt idx="0">
                  <c:v>45293</c:v>
                </c:pt>
                <c:pt idx="1">
                  <c:v>45300</c:v>
                </c:pt>
                <c:pt idx="2">
                  <c:v>45307</c:v>
                </c:pt>
                <c:pt idx="3">
                  <c:v>45314</c:v>
                </c:pt>
                <c:pt idx="4">
                  <c:v>45321</c:v>
                </c:pt>
                <c:pt idx="5">
                  <c:v>45328</c:v>
                </c:pt>
                <c:pt idx="6">
                  <c:v>45335</c:v>
                </c:pt>
                <c:pt idx="7">
                  <c:v>45342</c:v>
                </c:pt>
                <c:pt idx="8">
                  <c:v>45349</c:v>
                </c:pt>
                <c:pt idx="9">
                  <c:v>45356</c:v>
                </c:pt>
                <c:pt idx="10">
                  <c:v>45363</c:v>
                </c:pt>
                <c:pt idx="11">
                  <c:v>45370</c:v>
                </c:pt>
                <c:pt idx="12">
                  <c:v>45377</c:v>
                </c:pt>
                <c:pt idx="13">
                  <c:v>45384</c:v>
                </c:pt>
                <c:pt idx="14">
                  <c:v>45391</c:v>
                </c:pt>
                <c:pt idx="15">
                  <c:v>45398</c:v>
                </c:pt>
                <c:pt idx="16">
                  <c:v>45405</c:v>
                </c:pt>
                <c:pt idx="17">
                  <c:v>45412</c:v>
                </c:pt>
                <c:pt idx="18">
                  <c:v>45419</c:v>
                </c:pt>
                <c:pt idx="19">
                  <c:v>45426</c:v>
                </c:pt>
                <c:pt idx="20">
                  <c:v>45433</c:v>
                </c:pt>
                <c:pt idx="21">
                  <c:v>45440</c:v>
                </c:pt>
                <c:pt idx="22">
                  <c:v>45447</c:v>
                </c:pt>
                <c:pt idx="23">
                  <c:v>45454</c:v>
                </c:pt>
                <c:pt idx="24">
                  <c:v>45461</c:v>
                </c:pt>
                <c:pt idx="25">
                  <c:v>45468</c:v>
                </c:pt>
                <c:pt idx="26">
                  <c:v>45475</c:v>
                </c:pt>
                <c:pt idx="27">
                  <c:v>45482</c:v>
                </c:pt>
                <c:pt idx="28">
                  <c:v>45489</c:v>
                </c:pt>
                <c:pt idx="29">
                  <c:v>45496</c:v>
                </c:pt>
                <c:pt idx="30">
                  <c:v>45503</c:v>
                </c:pt>
                <c:pt idx="31">
                  <c:v>45510</c:v>
                </c:pt>
                <c:pt idx="32">
                  <c:v>45517</c:v>
                </c:pt>
                <c:pt idx="33">
                  <c:v>45524</c:v>
                </c:pt>
                <c:pt idx="34">
                  <c:v>45531</c:v>
                </c:pt>
              </c:numCache>
            </c:numRef>
          </c:cat>
          <c:val>
            <c:numRef>
              <c:f>'2024_하수처리장_코로나바이러스농도_분석2'!$F$2:$F$36</c:f>
              <c:numCache>
                <c:formatCode>General</c:formatCode>
                <c:ptCount val="35"/>
                <c:pt idx="0">
                  <c:v>23026.440802131201</c:v>
                </c:pt>
                <c:pt idx="1">
                  <c:v>11411.658467725299</c:v>
                </c:pt>
                <c:pt idx="2">
                  <c:v>13224.314093294701</c:v>
                </c:pt>
                <c:pt idx="3">
                  <c:v>26311.986854750299</c:v>
                </c:pt>
                <c:pt idx="4">
                  <c:v>19731.206578409001</c:v>
                </c:pt>
                <c:pt idx="5">
                  <c:v>16907.5419160661</c:v>
                </c:pt>
                <c:pt idx="6">
                  <c:v>32708.892436525701</c:v>
                </c:pt>
                <c:pt idx="7">
                  <c:v>68357.754784115896</c:v>
                </c:pt>
                <c:pt idx="8">
                  <c:v>10199.250950682601</c:v>
                </c:pt>
                <c:pt idx="9">
                  <c:v>21465.401163794599</c:v>
                </c:pt>
                <c:pt idx="10">
                  <c:v>11902.5892972487</c:v>
                </c:pt>
                <c:pt idx="11">
                  <c:v>21616.620085307801</c:v>
                </c:pt>
                <c:pt idx="12">
                  <c:v>12155.918784908299</c:v>
                </c:pt>
                <c:pt idx="13">
                  <c:v>4331.2879595023296</c:v>
                </c:pt>
                <c:pt idx="14">
                  <c:v>11654.539199033399</c:v>
                </c:pt>
                <c:pt idx="15">
                  <c:v>18785.0424189035</c:v>
                </c:pt>
                <c:pt idx="16">
                  <c:v>3114.04135096249</c:v>
                </c:pt>
                <c:pt idx="17">
                  <c:v>4037.6554242818702</c:v>
                </c:pt>
                <c:pt idx="18">
                  <c:v>6024.34</c:v>
                </c:pt>
                <c:pt idx="19">
                  <c:v>1891.74</c:v>
                </c:pt>
                <c:pt idx="20">
                  <c:v>9309.67</c:v>
                </c:pt>
                <c:pt idx="21">
                  <c:v>9115.65</c:v>
                </c:pt>
                <c:pt idx="22">
                  <c:v>2318.8656896664802</c:v>
                </c:pt>
                <c:pt idx="23">
                  <c:v>6239.5553771070099</c:v>
                </c:pt>
                <c:pt idx="24">
                  <c:v>3981.3622315926</c:v>
                </c:pt>
                <c:pt idx="25">
                  <c:v>12948.719235087599</c:v>
                </c:pt>
                <c:pt idx="26">
                  <c:v>14386.6116854311</c:v>
                </c:pt>
                <c:pt idx="27">
                  <c:v>13317.476410629401</c:v>
                </c:pt>
                <c:pt idx="28">
                  <c:v>32027.238740949499</c:v>
                </c:pt>
                <c:pt idx="29">
                  <c:v>3180.3192406122898</c:v>
                </c:pt>
                <c:pt idx="30">
                  <c:v>22546.569510273901</c:v>
                </c:pt>
                <c:pt idx="31" formatCode="0.00">
                  <c:v>97785.755325286344</c:v>
                </c:pt>
                <c:pt idx="32" formatCode="0.00">
                  <c:v>66464.947783500436</c:v>
                </c:pt>
                <c:pt idx="33" formatCode="0.00">
                  <c:v>112525.56557947666</c:v>
                </c:pt>
                <c:pt idx="34" formatCode="0.00">
                  <c:v>78111.435490865362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3-4192-9283-D391CAC82E39}"/>
            </c:ext>
          </c:extLst>
        </c:ser>
        <c:ser>
          <c:idx val="4"/>
          <c:order val="4"/>
          <c:tx>
            <c:strRef>
              <c:f>'2024_하수처리장_코로나바이러스농도_분석2'!$G$1</c:f>
              <c:strCache>
                <c:ptCount val="1"/>
                <c:pt idx="0">
                  <c:v>탄천_물_재생센터_코로나19_농도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'2024_하수처리장_코로나바이러스농도_분석2'!$A$2:$A$36</c:f>
              <c:numCache>
                <c:formatCode>m/d/yyyy</c:formatCode>
                <c:ptCount val="35"/>
                <c:pt idx="0">
                  <c:v>45293</c:v>
                </c:pt>
                <c:pt idx="1">
                  <c:v>45300</c:v>
                </c:pt>
                <c:pt idx="2">
                  <c:v>45307</c:v>
                </c:pt>
                <c:pt idx="3">
                  <c:v>45314</c:v>
                </c:pt>
                <c:pt idx="4">
                  <c:v>45321</c:v>
                </c:pt>
                <c:pt idx="5">
                  <c:v>45328</c:v>
                </c:pt>
                <c:pt idx="6">
                  <c:v>45335</c:v>
                </c:pt>
                <c:pt idx="7">
                  <c:v>45342</c:v>
                </c:pt>
                <c:pt idx="8">
                  <c:v>45349</c:v>
                </c:pt>
                <c:pt idx="9">
                  <c:v>45356</c:v>
                </c:pt>
                <c:pt idx="10">
                  <c:v>45363</c:v>
                </c:pt>
                <c:pt idx="11">
                  <c:v>45370</c:v>
                </c:pt>
                <c:pt idx="12">
                  <c:v>45377</c:v>
                </c:pt>
                <c:pt idx="13">
                  <c:v>45384</c:v>
                </c:pt>
                <c:pt idx="14">
                  <c:v>45391</c:v>
                </c:pt>
                <c:pt idx="15">
                  <c:v>45398</c:v>
                </c:pt>
                <c:pt idx="16">
                  <c:v>45405</c:v>
                </c:pt>
                <c:pt idx="17">
                  <c:v>45412</c:v>
                </c:pt>
                <c:pt idx="18">
                  <c:v>45419</c:v>
                </c:pt>
                <c:pt idx="19">
                  <c:v>45426</c:v>
                </c:pt>
                <c:pt idx="20">
                  <c:v>45433</c:v>
                </c:pt>
                <c:pt idx="21">
                  <c:v>45440</c:v>
                </c:pt>
                <c:pt idx="22">
                  <c:v>45447</c:v>
                </c:pt>
                <c:pt idx="23">
                  <c:v>45454</c:v>
                </c:pt>
                <c:pt idx="24">
                  <c:v>45461</c:v>
                </c:pt>
                <c:pt idx="25">
                  <c:v>45468</c:v>
                </c:pt>
                <c:pt idx="26">
                  <c:v>45475</c:v>
                </c:pt>
                <c:pt idx="27">
                  <c:v>45482</c:v>
                </c:pt>
                <c:pt idx="28">
                  <c:v>45489</c:v>
                </c:pt>
                <c:pt idx="29">
                  <c:v>45496</c:v>
                </c:pt>
                <c:pt idx="30">
                  <c:v>45503</c:v>
                </c:pt>
                <c:pt idx="31">
                  <c:v>45510</c:v>
                </c:pt>
                <c:pt idx="32">
                  <c:v>45517</c:v>
                </c:pt>
                <c:pt idx="33">
                  <c:v>45524</c:v>
                </c:pt>
                <c:pt idx="34">
                  <c:v>45531</c:v>
                </c:pt>
              </c:numCache>
            </c:numRef>
          </c:cat>
          <c:val>
            <c:numRef>
              <c:f>'2024_하수처리장_코로나바이러스농도_분석2'!$G$2:$G$36</c:f>
              <c:numCache>
                <c:formatCode>General</c:formatCode>
                <c:ptCount val="35"/>
                <c:pt idx="0">
                  <c:v>52544.326513969798</c:v>
                </c:pt>
                <c:pt idx="1">
                  <c:v>67652.200514984303</c:v>
                </c:pt>
                <c:pt idx="2">
                  <c:v>73598.217012063906</c:v>
                </c:pt>
                <c:pt idx="3">
                  <c:v>160428.649431383</c:v>
                </c:pt>
                <c:pt idx="4">
                  <c:v>114535.591759459</c:v>
                </c:pt>
                <c:pt idx="5">
                  <c:v>149552.65330852501</c:v>
                </c:pt>
                <c:pt idx="6">
                  <c:v>127254.213554908</c:v>
                </c:pt>
                <c:pt idx="7">
                  <c:v>29135.8886621321</c:v>
                </c:pt>
                <c:pt idx="8">
                  <c:v>13747.0260828707</c:v>
                </c:pt>
                <c:pt idx="9">
                  <c:v>48982.1704185989</c:v>
                </c:pt>
                <c:pt idx="10">
                  <c:v>67178.939997868496</c:v>
                </c:pt>
                <c:pt idx="11">
                  <c:v>25858.2422977811</c:v>
                </c:pt>
                <c:pt idx="12">
                  <c:v>22313.855190991701</c:v>
                </c:pt>
                <c:pt idx="13">
                  <c:v>16269.697879957101</c:v>
                </c:pt>
                <c:pt idx="14">
                  <c:v>42565.958297464298</c:v>
                </c:pt>
                <c:pt idx="15">
                  <c:v>27544.698623894401</c:v>
                </c:pt>
                <c:pt idx="16">
                  <c:v>8292.7115923070396</c:v>
                </c:pt>
                <c:pt idx="17">
                  <c:v>18461.098400647901</c:v>
                </c:pt>
                <c:pt idx="18">
                  <c:v>7411.67</c:v>
                </c:pt>
                <c:pt idx="19">
                  <c:v>9278.48</c:v>
                </c:pt>
                <c:pt idx="20">
                  <c:v>2697.07</c:v>
                </c:pt>
                <c:pt idx="21">
                  <c:v>9213.58</c:v>
                </c:pt>
                <c:pt idx="22">
                  <c:v>14850.6458720587</c:v>
                </c:pt>
                <c:pt idx="23">
                  <c:v>14541.158240827401</c:v>
                </c:pt>
                <c:pt idx="24">
                  <c:v>6670.89901715411</c:v>
                </c:pt>
                <c:pt idx="25">
                  <c:v>15273.566635674701</c:v>
                </c:pt>
                <c:pt idx="26">
                  <c:v>24618.270378540201</c:v>
                </c:pt>
                <c:pt idx="27">
                  <c:v>25677.3511363939</c:v>
                </c:pt>
                <c:pt idx="28">
                  <c:v>77305.208648678396</c:v>
                </c:pt>
                <c:pt idx="29">
                  <c:v>73083.361176233302</c:v>
                </c:pt>
                <c:pt idx="30">
                  <c:v>83511.318796261097</c:v>
                </c:pt>
                <c:pt idx="31" formatCode="0.00">
                  <c:v>332931.66150477511</c:v>
                </c:pt>
                <c:pt idx="32" formatCode="0.00">
                  <c:v>34970.074824175441</c:v>
                </c:pt>
                <c:pt idx="33" formatCode="0.00">
                  <c:v>273520.09868535213</c:v>
                </c:pt>
                <c:pt idx="34" formatCode="0.00">
                  <c:v>321448.34617954481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3-4192-9283-D391CAC8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85423"/>
        <c:axId val="917352223"/>
      </c:lineChart>
      <c:dateAx>
        <c:axId val="1271585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352223"/>
        <c:crosses val="autoZero"/>
        <c:auto val="1"/>
        <c:lblOffset val="100"/>
        <c:baseTimeUnit val="days"/>
      </c:dateAx>
      <c:valAx>
        <c:axId val="9173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5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총인구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51836239</c:v>
                </c:pt>
                <c:pt idx="1">
                  <c:v>51744876</c:v>
                </c:pt>
                <c:pt idx="2">
                  <c:v>51628117</c:v>
                </c:pt>
                <c:pt idx="3">
                  <c:v>51558034</c:v>
                </c:pt>
                <c:pt idx="4">
                  <c:v>51500029</c:v>
                </c:pt>
                <c:pt idx="5">
                  <c:v>51447504</c:v>
                </c:pt>
                <c:pt idx="6">
                  <c:v>51397309</c:v>
                </c:pt>
                <c:pt idx="7">
                  <c:v>51348388</c:v>
                </c:pt>
                <c:pt idx="8">
                  <c:v>51300095</c:v>
                </c:pt>
                <c:pt idx="9">
                  <c:v>51250905</c:v>
                </c:pt>
                <c:pt idx="10">
                  <c:v>51199019</c:v>
                </c:pt>
                <c:pt idx="11">
                  <c:v>51142848</c:v>
                </c:pt>
                <c:pt idx="12">
                  <c:v>51082971</c:v>
                </c:pt>
                <c:pt idx="13">
                  <c:v>51018619</c:v>
                </c:pt>
                <c:pt idx="14">
                  <c:v>50947857</c:v>
                </c:pt>
                <c:pt idx="15">
                  <c:v>50868691</c:v>
                </c:pt>
                <c:pt idx="16">
                  <c:v>50774771</c:v>
                </c:pt>
                <c:pt idx="17">
                  <c:v>50660209</c:v>
                </c:pt>
                <c:pt idx="18">
                  <c:v>50524704</c:v>
                </c:pt>
                <c:pt idx="19">
                  <c:v>50368731</c:v>
                </c:pt>
                <c:pt idx="20">
                  <c:v>50193281</c:v>
                </c:pt>
                <c:pt idx="21">
                  <c:v>49998451</c:v>
                </c:pt>
                <c:pt idx="22">
                  <c:v>49784159</c:v>
                </c:pt>
                <c:pt idx="23">
                  <c:v>49551362</c:v>
                </c:pt>
                <c:pt idx="24">
                  <c:v>49300187</c:v>
                </c:pt>
                <c:pt idx="25">
                  <c:v>49029906</c:v>
                </c:pt>
                <c:pt idx="26">
                  <c:v>48739019</c:v>
                </c:pt>
                <c:pt idx="27">
                  <c:v>48426874</c:v>
                </c:pt>
                <c:pt idx="28">
                  <c:v>48093212</c:v>
                </c:pt>
                <c:pt idx="29">
                  <c:v>47737283</c:v>
                </c:pt>
                <c:pt idx="30">
                  <c:v>47358532</c:v>
                </c:pt>
                <c:pt idx="31">
                  <c:v>46957061</c:v>
                </c:pt>
                <c:pt idx="32">
                  <c:v>46534046</c:v>
                </c:pt>
                <c:pt idx="33">
                  <c:v>46090617</c:v>
                </c:pt>
                <c:pt idx="34">
                  <c:v>45628975</c:v>
                </c:pt>
                <c:pt idx="35">
                  <c:v>45151722</c:v>
                </c:pt>
                <c:pt idx="36">
                  <c:v>44660957</c:v>
                </c:pt>
                <c:pt idx="37">
                  <c:v>44159136</c:v>
                </c:pt>
                <c:pt idx="38">
                  <c:v>43649074</c:v>
                </c:pt>
                <c:pt idx="39">
                  <c:v>43134131</c:v>
                </c:pt>
                <c:pt idx="40">
                  <c:v>42617053</c:v>
                </c:pt>
                <c:pt idx="41">
                  <c:v>42099995</c:v>
                </c:pt>
                <c:pt idx="42">
                  <c:v>41585534</c:v>
                </c:pt>
                <c:pt idx="43">
                  <c:v>41074913</c:v>
                </c:pt>
                <c:pt idx="44">
                  <c:v>40569298</c:v>
                </c:pt>
                <c:pt idx="45">
                  <c:v>40069340</c:v>
                </c:pt>
                <c:pt idx="46">
                  <c:v>39574865</c:v>
                </c:pt>
                <c:pt idx="47">
                  <c:v>39085966</c:v>
                </c:pt>
                <c:pt idx="48">
                  <c:v>38602940</c:v>
                </c:pt>
                <c:pt idx="49">
                  <c:v>38126347</c:v>
                </c:pt>
                <c:pt idx="50">
                  <c:v>37655867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7-4B43-8B20-D923CC1D30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예측(총인구)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  <c:pt idx="31">
                  <c:v>55154</c:v>
                </c:pt>
                <c:pt idx="32">
                  <c:v>55519</c:v>
                </c:pt>
                <c:pt idx="33">
                  <c:v>55885</c:v>
                </c:pt>
                <c:pt idx="34">
                  <c:v>56250</c:v>
                </c:pt>
                <c:pt idx="35">
                  <c:v>56615</c:v>
                </c:pt>
                <c:pt idx="36">
                  <c:v>56980</c:v>
                </c:pt>
                <c:pt idx="37">
                  <c:v>57346</c:v>
                </c:pt>
                <c:pt idx="38">
                  <c:v>57711</c:v>
                </c:pt>
                <c:pt idx="39">
                  <c:v>58076</c:v>
                </c:pt>
                <c:pt idx="40">
                  <c:v>58441</c:v>
                </c:pt>
                <c:pt idx="41">
                  <c:v>58807</c:v>
                </c:pt>
                <c:pt idx="42">
                  <c:v>59172</c:v>
                </c:pt>
                <c:pt idx="43">
                  <c:v>59537</c:v>
                </c:pt>
                <c:pt idx="44">
                  <c:v>59902</c:v>
                </c:pt>
                <c:pt idx="45">
                  <c:v>60268</c:v>
                </c:pt>
                <c:pt idx="46">
                  <c:v>60633</c:v>
                </c:pt>
                <c:pt idx="47">
                  <c:v>60998</c:v>
                </c:pt>
                <c:pt idx="48">
                  <c:v>61363</c:v>
                </c:pt>
                <c:pt idx="49">
                  <c:v>61729</c:v>
                </c:pt>
                <c:pt idx="50">
                  <c:v>62094</c:v>
                </c:pt>
                <c:pt idx="51">
                  <c:v>62459</c:v>
                </c:pt>
                <c:pt idx="52">
                  <c:v>62824</c:v>
                </c:pt>
                <c:pt idx="53">
                  <c:v>63190</c:v>
                </c:pt>
                <c:pt idx="54">
                  <c:v>63555</c:v>
                </c:pt>
                <c:pt idx="55">
                  <c:v>63920</c:v>
                </c:pt>
                <c:pt idx="56">
                  <c:v>64285</c:v>
                </c:pt>
                <c:pt idx="57">
                  <c:v>64651</c:v>
                </c:pt>
                <c:pt idx="58">
                  <c:v>65016</c:v>
                </c:pt>
                <c:pt idx="59">
                  <c:v>65381</c:v>
                </c:pt>
                <c:pt idx="60">
                  <c:v>65746</c:v>
                </c:pt>
                <c:pt idx="61">
                  <c:v>66112</c:v>
                </c:pt>
                <c:pt idx="62">
                  <c:v>66477</c:v>
                </c:pt>
                <c:pt idx="63">
                  <c:v>66842</c:v>
                </c:pt>
                <c:pt idx="64">
                  <c:v>67207</c:v>
                </c:pt>
                <c:pt idx="65">
                  <c:v>67573</c:v>
                </c:pt>
                <c:pt idx="66">
                  <c:v>67938</c:v>
                </c:pt>
                <c:pt idx="67">
                  <c:v>68303</c:v>
                </c:pt>
                <c:pt idx="68">
                  <c:v>68668</c:v>
                </c:pt>
                <c:pt idx="69">
                  <c:v>69034</c:v>
                </c:pt>
                <c:pt idx="70">
                  <c:v>69399</c:v>
                </c:pt>
                <c:pt idx="71">
                  <c:v>69764</c:v>
                </c:pt>
                <c:pt idx="72">
                  <c:v>70129</c:v>
                </c:pt>
                <c:pt idx="73">
                  <c:v>70495</c:v>
                </c:pt>
                <c:pt idx="74">
                  <c:v>70860</c:v>
                </c:pt>
                <c:pt idx="75">
                  <c:v>71225</c:v>
                </c:pt>
                <c:pt idx="76">
                  <c:v>71590</c:v>
                </c:pt>
                <c:pt idx="77">
                  <c:v>71956</c:v>
                </c:pt>
                <c:pt idx="78">
                  <c:v>72321</c:v>
                </c:pt>
                <c:pt idx="79">
                  <c:v>72686</c:v>
                </c:pt>
                <c:pt idx="80">
                  <c:v>73051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50">
                  <c:v>37655867</c:v>
                </c:pt>
                <c:pt idx="51">
                  <c:v>37179300.274763443</c:v>
                </c:pt>
                <c:pt idx="52">
                  <c:v>36702757.846994966</c:v>
                </c:pt>
                <c:pt idx="53">
                  <c:v>36226215.419226483</c:v>
                </c:pt>
                <c:pt idx="54">
                  <c:v>35749672.991458006</c:v>
                </c:pt>
                <c:pt idx="55">
                  <c:v>35273130.56368953</c:v>
                </c:pt>
                <c:pt idx="56">
                  <c:v>34796588.135921054</c:v>
                </c:pt>
                <c:pt idx="57">
                  <c:v>34320045.70815257</c:v>
                </c:pt>
                <c:pt idx="58">
                  <c:v>33843503.280384094</c:v>
                </c:pt>
                <c:pt idx="59">
                  <c:v>33366960.852615617</c:v>
                </c:pt>
                <c:pt idx="60">
                  <c:v>32890418.424847137</c:v>
                </c:pt>
                <c:pt idx="61">
                  <c:v>32413875.997078661</c:v>
                </c:pt>
                <c:pt idx="62">
                  <c:v>31937333.569310181</c:v>
                </c:pt>
                <c:pt idx="63">
                  <c:v>31460791.141541705</c:v>
                </c:pt>
                <c:pt idx="64">
                  <c:v>30984248.713773225</c:v>
                </c:pt>
                <c:pt idx="65">
                  <c:v>30507706.286004748</c:v>
                </c:pt>
                <c:pt idx="66">
                  <c:v>30031163.858236268</c:v>
                </c:pt>
                <c:pt idx="67">
                  <c:v>29554621.430467792</c:v>
                </c:pt>
                <c:pt idx="68">
                  <c:v>29078079.002699316</c:v>
                </c:pt>
                <c:pt idx="69">
                  <c:v>28601536.574930836</c:v>
                </c:pt>
                <c:pt idx="70">
                  <c:v>28124994.147162355</c:v>
                </c:pt>
                <c:pt idx="71">
                  <c:v>27648451.719393879</c:v>
                </c:pt>
                <c:pt idx="72">
                  <c:v>27171909.291625403</c:v>
                </c:pt>
                <c:pt idx="73">
                  <c:v>26695366.863856923</c:v>
                </c:pt>
                <c:pt idx="74">
                  <c:v>26218824.436088443</c:v>
                </c:pt>
                <c:pt idx="75">
                  <c:v>25742282.008319966</c:v>
                </c:pt>
                <c:pt idx="76">
                  <c:v>25265739.58055149</c:v>
                </c:pt>
                <c:pt idx="77">
                  <c:v>24789197.15278301</c:v>
                </c:pt>
                <c:pt idx="78">
                  <c:v>24312654.72501453</c:v>
                </c:pt>
                <c:pt idx="79">
                  <c:v>23836112.297246054</c:v>
                </c:pt>
                <c:pt idx="80">
                  <c:v>23359569.869477578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7-4B43-8B20-D923CC1D30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낮은 신뢰 한계(총인구)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  <c:pt idx="31">
                  <c:v>55154</c:v>
                </c:pt>
                <c:pt idx="32">
                  <c:v>55519</c:v>
                </c:pt>
                <c:pt idx="33">
                  <c:v>55885</c:v>
                </c:pt>
                <c:pt idx="34">
                  <c:v>56250</c:v>
                </c:pt>
                <c:pt idx="35">
                  <c:v>56615</c:v>
                </c:pt>
                <c:pt idx="36">
                  <c:v>56980</c:v>
                </c:pt>
                <c:pt idx="37">
                  <c:v>57346</c:v>
                </c:pt>
                <c:pt idx="38">
                  <c:v>57711</c:v>
                </c:pt>
                <c:pt idx="39">
                  <c:v>58076</c:v>
                </c:pt>
                <c:pt idx="40">
                  <c:v>58441</c:v>
                </c:pt>
                <c:pt idx="41">
                  <c:v>58807</c:v>
                </c:pt>
                <c:pt idx="42">
                  <c:v>59172</c:v>
                </c:pt>
                <c:pt idx="43">
                  <c:v>59537</c:v>
                </c:pt>
                <c:pt idx="44">
                  <c:v>59902</c:v>
                </c:pt>
                <c:pt idx="45">
                  <c:v>60268</c:v>
                </c:pt>
                <c:pt idx="46">
                  <c:v>60633</c:v>
                </c:pt>
                <c:pt idx="47">
                  <c:v>60998</c:v>
                </c:pt>
                <c:pt idx="48">
                  <c:v>61363</c:v>
                </c:pt>
                <c:pt idx="49">
                  <c:v>61729</c:v>
                </c:pt>
                <c:pt idx="50">
                  <c:v>62094</c:v>
                </c:pt>
                <c:pt idx="51">
                  <c:v>62459</c:v>
                </c:pt>
                <c:pt idx="52">
                  <c:v>62824</c:v>
                </c:pt>
                <c:pt idx="53">
                  <c:v>63190</c:v>
                </c:pt>
                <c:pt idx="54">
                  <c:v>63555</c:v>
                </c:pt>
                <c:pt idx="55">
                  <c:v>63920</c:v>
                </c:pt>
                <c:pt idx="56">
                  <c:v>64285</c:v>
                </c:pt>
                <c:pt idx="57">
                  <c:v>64651</c:v>
                </c:pt>
                <c:pt idx="58">
                  <c:v>65016</c:v>
                </c:pt>
                <c:pt idx="59">
                  <c:v>65381</c:v>
                </c:pt>
                <c:pt idx="60">
                  <c:v>65746</c:v>
                </c:pt>
                <c:pt idx="61">
                  <c:v>66112</c:v>
                </c:pt>
                <c:pt idx="62">
                  <c:v>66477</c:v>
                </c:pt>
                <c:pt idx="63">
                  <c:v>66842</c:v>
                </c:pt>
                <c:pt idx="64">
                  <c:v>67207</c:v>
                </c:pt>
                <c:pt idx="65">
                  <c:v>67573</c:v>
                </c:pt>
                <c:pt idx="66">
                  <c:v>67938</c:v>
                </c:pt>
                <c:pt idx="67">
                  <c:v>68303</c:v>
                </c:pt>
                <c:pt idx="68">
                  <c:v>68668</c:v>
                </c:pt>
                <c:pt idx="69">
                  <c:v>69034</c:v>
                </c:pt>
                <c:pt idx="70">
                  <c:v>69399</c:v>
                </c:pt>
                <c:pt idx="71">
                  <c:v>69764</c:v>
                </c:pt>
                <c:pt idx="72">
                  <c:v>70129</c:v>
                </c:pt>
                <c:pt idx="73">
                  <c:v>70495</c:v>
                </c:pt>
                <c:pt idx="74">
                  <c:v>70860</c:v>
                </c:pt>
                <c:pt idx="75">
                  <c:v>71225</c:v>
                </c:pt>
                <c:pt idx="76">
                  <c:v>71590</c:v>
                </c:pt>
                <c:pt idx="77">
                  <c:v>71956</c:v>
                </c:pt>
                <c:pt idx="78">
                  <c:v>72321</c:v>
                </c:pt>
                <c:pt idx="79">
                  <c:v>72686</c:v>
                </c:pt>
                <c:pt idx="80">
                  <c:v>73051</c:v>
                </c:pt>
              </c:numCache>
            </c:numRef>
          </c:cat>
          <c:val>
            <c:numRef>
              <c:f>Sheet1!$D$2:$D$82</c:f>
              <c:numCache>
                <c:formatCode>General</c:formatCode>
                <c:ptCount val="81"/>
                <c:pt idx="50" formatCode="0.00">
                  <c:v>37655867</c:v>
                </c:pt>
                <c:pt idx="51" formatCode="0.00">
                  <c:v>37097899.459267385</c:v>
                </c:pt>
                <c:pt idx="52" formatCode="0.00">
                  <c:v>36556213.566038355</c:v>
                </c:pt>
                <c:pt idx="53" formatCode="0.00">
                  <c:v>36007414.857371502</c:v>
                </c:pt>
                <c:pt idx="54" formatCode="0.00">
                  <c:v>35451141.11883352</c:v>
                </c:pt>
                <c:pt idx="55" formatCode="0.00">
                  <c:v>34887750.474630229</c:v>
                </c:pt>
                <c:pt idx="56" formatCode="0.00">
                  <c:v>34317669.46273277</c:v>
                </c:pt>
                <c:pt idx="57" formatCode="0.00">
                  <c:v>33741291.067673311</c:v>
                </c:pt>
                <c:pt idx="58" formatCode="0.00">
                  <c:v>33158960.268196195</c:v>
                </c:pt>
                <c:pt idx="59" formatCode="0.00">
                  <c:v>32570977.493522096</c:v>
                </c:pt>
                <c:pt idx="60" formatCode="0.00">
                  <c:v>31977605.268401518</c:v>
                </c:pt>
                <c:pt idx="61" formatCode="0.00">
                  <c:v>31379074.569333758</c:v>
                </c:pt>
                <c:pt idx="62" formatCode="0.00">
                  <c:v>30775590.170684569</c:v>
                </c:pt>
                <c:pt idx="63" formatCode="0.00">
                  <c:v>30167334.975221992</c:v>
                </c:pt>
                <c:pt idx="64" formatCode="0.00">
                  <c:v>29554473.489434741</c:v>
                </c:pt>
                <c:pt idx="65" formatCode="0.00">
                  <c:v>28937154.616837643</c:v>
                </c:pt>
                <c:pt idx="66" formatCode="0.00">
                  <c:v>28315513.9167234</c:v>
                </c:pt>
                <c:pt idx="67" formatCode="0.00">
                  <c:v>27689675.445070598</c:v>
                </c:pt>
                <c:pt idx="68" formatCode="0.00">
                  <c:v>27059753.267620865</c:v>
                </c:pt>
                <c:pt idx="69" formatCode="0.00">
                  <c:v>26425852.714036964</c:v>
                </c:pt>
                <c:pt idx="70" formatCode="0.00">
                  <c:v>25788071.425949749</c:v>
                </c:pt>
                <c:pt idx="71" formatCode="0.00">
                  <c:v>25146500.23956351</c:v>
                </c:pt>
                <c:pt idx="72" formatCode="0.00">
                  <c:v>24501223.934358593</c:v>
                </c:pt>
                <c:pt idx="73" formatCode="0.00">
                  <c:v>23852321.872540388</c:v>
                </c:pt>
                <c:pt idx="74" formatCode="0.00">
                  <c:v>23199868.54865554</c:v>
                </c:pt>
                <c:pt idx="75" formatCode="0.00">
                  <c:v>22543934.064800531</c:v>
                </c:pt>
                <c:pt idx="76" formatCode="0.00">
                  <c:v>21884584.54377101</c:v>
                </c:pt>
                <c:pt idx="77" formatCode="0.00">
                  <c:v>21221882.490112051</c:v>
                </c:pt>
                <c:pt idx="78" formatCode="0.00">
                  <c:v>20555887.107161786</c:v>
                </c:pt>
                <c:pt idx="79" formatCode="0.00">
                  <c:v>19886654.576708503</c:v>
                </c:pt>
                <c:pt idx="80" formatCode="0.00">
                  <c:v>19214238.306712583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7-4B43-8B20-D923CC1D300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높은 신뢰 한계(총인구)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  <c:pt idx="31">
                  <c:v>55154</c:v>
                </c:pt>
                <c:pt idx="32">
                  <c:v>55519</c:v>
                </c:pt>
                <c:pt idx="33">
                  <c:v>55885</c:v>
                </c:pt>
                <c:pt idx="34">
                  <c:v>56250</c:v>
                </c:pt>
                <c:pt idx="35">
                  <c:v>56615</c:v>
                </c:pt>
                <c:pt idx="36">
                  <c:v>56980</c:v>
                </c:pt>
                <c:pt idx="37">
                  <c:v>57346</c:v>
                </c:pt>
                <c:pt idx="38">
                  <c:v>57711</c:v>
                </c:pt>
                <c:pt idx="39">
                  <c:v>58076</c:v>
                </c:pt>
                <c:pt idx="40">
                  <c:v>58441</c:v>
                </c:pt>
                <c:pt idx="41">
                  <c:v>58807</c:v>
                </c:pt>
                <c:pt idx="42">
                  <c:v>59172</c:v>
                </c:pt>
                <c:pt idx="43">
                  <c:v>59537</c:v>
                </c:pt>
                <c:pt idx="44">
                  <c:v>59902</c:v>
                </c:pt>
                <c:pt idx="45">
                  <c:v>60268</c:v>
                </c:pt>
                <c:pt idx="46">
                  <c:v>60633</c:v>
                </c:pt>
                <c:pt idx="47">
                  <c:v>60998</c:v>
                </c:pt>
                <c:pt idx="48">
                  <c:v>61363</c:v>
                </c:pt>
                <c:pt idx="49">
                  <c:v>61729</c:v>
                </c:pt>
                <c:pt idx="50">
                  <c:v>62094</c:v>
                </c:pt>
                <c:pt idx="51">
                  <c:v>62459</c:v>
                </c:pt>
                <c:pt idx="52">
                  <c:v>62824</c:v>
                </c:pt>
                <c:pt idx="53">
                  <c:v>63190</c:v>
                </c:pt>
                <c:pt idx="54">
                  <c:v>63555</c:v>
                </c:pt>
                <c:pt idx="55">
                  <c:v>63920</c:v>
                </c:pt>
                <c:pt idx="56">
                  <c:v>64285</c:v>
                </c:pt>
                <c:pt idx="57">
                  <c:v>64651</c:v>
                </c:pt>
                <c:pt idx="58">
                  <c:v>65016</c:v>
                </c:pt>
                <c:pt idx="59">
                  <c:v>65381</c:v>
                </c:pt>
                <c:pt idx="60">
                  <c:v>65746</c:v>
                </c:pt>
                <c:pt idx="61">
                  <c:v>66112</c:v>
                </c:pt>
                <c:pt idx="62">
                  <c:v>66477</c:v>
                </c:pt>
                <c:pt idx="63">
                  <c:v>66842</c:v>
                </c:pt>
                <c:pt idx="64">
                  <c:v>67207</c:v>
                </c:pt>
                <c:pt idx="65">
                  <c:v>67573</c:v>
                </c:pt>
                <c:pt idx="66">
                  <c:v>67938</c:v>
                </c:pt>
                <c:pt idx="67">
                  <c:v>68303</c:v>
                </c:pt>
                <c:pt idx="68">
                  <c:v>68668</c:v>
                </c:pt>
                <c:pt idx="69">
                  <c:v>69034</c:v>
                </c:pt>
                <c:pt idx="70">
                  <c:v>69399</c:v>
                </c:pt>
                <c:pt idx="71">
                  <c:v>69764</c:v>
                </c:pt>
                <c:pt idx="72">
                  <c:v>70129</c:v>
                </c:pt>
                <c:pt idx="73">
                  <c:v>70495</c:v>
                </c:pt>
                <c:pt idx="74">
                  <c:v>70860</c:v>
                </c:pt>
                <c:pt idx="75">
                  <c:v>71225</c:v>
                </c:pt>
                <c:pt idx="76">
                  <c:v>71590</c:v>
                </c:pt>
                <c:pt idx="77">
                  <c:v>71956</c:v>
                </c:pt>
                <c:pt idx="78">
                  <c:v>72321</c:v>
                </c:pt>
                <c:pt idx="79">
                  <c:v>72686</c:v>
                </c:pt>
                <c:pt idx="80">
                  <c:v>73051</c:v>
                </c:pt>
              </c:numCache>
            </c:numRef>
          </c:cat>
          <c:val>
            <c:numRef>
              <c:f>Sheet1!$E$2:$E$82</c:f>
              <c:numCache>
                <c:formatCode>General</c:formatCode>
                <c:ptCount val="81"/>
                <c:pt idx="50" formatCode="0.00">
                  <c:v>37655867</c:v>
                </c:pt>
                <c:pt idx="51" formatCode="0.00">
                  <c:v>37260701.0902595</c:v>
                </c:pt>
                <c:pt idx="52" formatCode="0.00">
                  <c:v>36849302.127951577</c:v>
                </c:pt>
                <c:pt idx="53" formatCode="0.00">
                  <c:v>36445015.981081463</c:v>
                </c:pt>
                <c:pt idx="54" formatCode="0.00">
                  <c:v>36048204.864082493</c:v>
                </c:pt>
                <c:pt idx="55" formatCode="0.00">
                  <c:v>35658510.652748831</c:v>
                </c:pt>
                <c:pt idx="56" formatCode="0.00">
                  <c:v>35275506.809109338</c:v>
                </c:pt>
                <c:pt idx="57" formatCode="0.00">
                  <c:v>34898800.348631829</c:v>
                </c:pt>
                <c:pt idx="58" formatCode="0.00">
                  <c:v>34528046.292571992</c:v>
                </c:pt>
                <c:pt idx="59" formatCode="0.00">
                  <c:v>34162944.211709134</c:v>
                </c:pt>
                <c:pt idx="60" formatCode="0.00">
                  <c:v>33803231.581292756</c:v>
                </c:pt>
                <c:pt idx="61" formatCode="0.00">
                  <c:v>33448677.424823564</c:v>
                </c:pt>
                <c:pt idx="62" formatCode="0.00">
                  <c:v>33099076.967935793</c:v>
                </c:pt>
                <c:pt idx="63" formatCode="0.00">
                  <c:v>32754247.307861418</c:v>
                </c:pt>
                <c:pt idx="64" formatCode="0.00">
                  <c:v>32414023.938111708</c:v>
                </c:pt>
                <c:pt idx="65" formatCode="0.00">
                  <c:v>32078257.955171853</c:v>
                </c:pt>
                <c:pt idx="66" formatCode="0.00">
                  <c:v>31746813.799749136</c:v>
                </c:pt>
                <c:pt idx="67" formatCode="0.00">
                  <c:v>31419567.415864985</c:v>
                </c:pt>
                <c:pt idx="68" formatCode="0.00">
                  <c:v>31096404.737777766</c:v>
                </c:pt>
                <c:pt idx="69" formatCode="0.00">
                  <c:v>30777220.435824707</c:v>
                </c:pt>
                <c:pt idx="70" formatCode="0.00">
                  <c:v>30461916.868374962</c:v>
                </c:pt>
                <c:pt idx="71" formatCode="0.00">
                  <c:v>30150403.199224249</c:v>
                </c:pt>
                <c:pt idx="72" formatCode="0.00">
                  <c:v>29842594.648892213</c:v>
                </c:pt>
                <c:pt idx="73" formatCode="0.00">
                  <c:v>29538411.855173457</c:v>
                </c:pt>
                <c:pt idx="74" formatCode="0.00">
                  <c:v>29237780.323521346</c:v>
                </c:pt>
                <c:pt idx="75" formatCode="0.00">
                  <c:v>28940629.951839402</c:v>
                </c:pt>
                <c:pt idx="76" formatCode="0.00">
                  <c:v>28646894.61733197</c:v>
                </c:pt>
                <c:pt idx="77" formatCode="0.00">
                  <c:v>28356511.815453969</c:v>
                </c:pt>
                <c:pt idx="78" formatCode="0.00">
                  <c:v>28069422.342867274</c:v>
                </c:pt>
                <c:pt idx="79" formatCode="0.00">
                  <c:v>27785570.017783605</c:v>
                </c:pt>
                <c:pt idx="80" formatCode="0.00">
                  <c:v>27504901.432242572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7-4B43-8B20-D923CC1D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71888"/>
        <c:axId val="1974935216"/>
      </c:lineChart>
      <c:catAx>
        <c:axId val="357271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935216"/>
        <c:crosses val="autoZero"/>
        <c:auto val="1"/>
        <c:lblAlgn val="ctr"/>
        <c:lblOffset val="100"/>
        <c:noMultiLvlLbl val="0"/>
      </c:catAx>
      <c:valAx>
        <c:axId val="19749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2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CO2_ppm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빈셀처리2!$B$2:$B$253</c:f>
              <c:numCache>
                <c:formatCode>General</c:formatCode>
                <c:ptCount val="252"/>
                <c:pt idx="0">
                  <c:v>375.1</c:v>
                </c:pt>
                <c:pt idx="1">
                  <c:v>374</c:v>
                </c:pt>
                <c:pt idx="2">
                  <c:v>370.8</c:v>
                </c:pt>
                <c:pt idx="3">
                  <c:v>366.6</c:v>
                </c:pt>
                <c:pt idx="4">
                  <c:v>363.8</c:v>
                </c:pt>
                <c:pt idx="5">
                  <c:v>365.3</c:v>
                </c:pt>
                <c:pt idx="6">
                  <c:v>370</c:v>
                </c:pt>
                <c:pt idx="7">
                  <c:v>372.8</c:v>
                </c:pt>
                <c:pt idx="8">
                  <c:v>373.8</c:v>
                </c:pt>
                <c:pt idx="9">
                  <c:v>375.3</c:v>
                </c:pt>
                <c:pt idx="10">
                  <c:v>376.3</c:v>
                </c:pt>
                <c:pt idx="11">
                  <c:v>377.1</c:v>
                </c:pt>
                <c:pt idx="12">
                  <c:v>377.6</c:v>
                </c:pt>
                <c:pt idx="13">
                  <c:v>375.8</c:v>
                </c:pt>
                <c:pt idx="14">
                  <c:v>372.1</c:v>
                </c:pt>
                <c:pt idx="15">
                  <c:v>368.1</c:v>
                </c:pt>
                <c:pt idx="16">
                  <c:v>365.7</c:v>
                </c:pt>
                <c:pt idx="17">
                  <c:v>367.5</c:v>
                </c:pt>
                <c:pt idx="18">
                  <c:v>372</c:v>
                </c:pt>
                <c:pt idx="19">
                  <c:v>378.8</c:v>
                </c:pt>
                <c:pt idx="20">
                  <c:v>375.2</c:v>
                </c:pt>
                <c:pt idx="21">
                  <c:v>370.2</c:v>
                </c:pt>
                <c:pt idx="22">
                  <c:v>367.8</c:v>
                </c:pt>
                <c:pt idx="23">
                  <c:v>369.7</c:v>
                </c:pt>
                <c:pt idx="24">
                  <c:v>374.2</c:v>
                </c:pt>
                <c:pt idx="25">
                  <c:v>377.6</c:v>
                </c:pt>
                <c:pt idx="26">
                  <c:v>378.3</c:v>
                </c:pt>
                <c:pt idx="27">
                  <c:v>379.4</c:v>
                </c:pt>
                <c:pt idx="28">
                  <c:v>380.5</c:v>
                </c:pt>
                <c:pt idx="29">
                  <c:v>380.6</c:v>
                </c:pt>
                <c:pt idx="30">
                  <c:v>381</c:v>
                </c:pt>
                <c:pt idx="31">
                  <c:v>380.3</c:v>
                </c:pt>
                <c:pt idx="32">
                  <c:v>376.9</c:v>
                </c:pt>
                <c:pt idx="33">
                  <c:v>372.7</c:v>
                </c:pt>
                <c:pt idx="34">
                  <c:v>369.9</c:v>
                </c:pt>
                <c:pt idx="35">
                  <c:v>371.8</c:v>
                </c:pt>
                <c:pt idx="36">
                  <c:v>376.9</c:v>
                </c:pt>
                <c:pt idx="37">
                  <c:v>380</c:v>
                </c:pt>
                <c:pt idx="38">
                  <c:v>380.9</c:v>
                </c:pt>
                <c:pt idx="39">
                  <c:v>381.9</c:v>
                </c:pt>
                <c:pt idx="40">
                  <c:v>379.4</c:v>
                </c:pt>
                <c:pt idx="41">
                  <c:v>374.7</c:v>
                </c:pt>
                <c:pt idx="42">
                  <c:v>372.1</c:v>
                </c:pt>
                <c:pt idx="43">
                  <c:v>381.4</c:v>
                </c:pt>
                <c:pt idx="44">
                  <c:v>382.3</c:v>
                </c:pt>
                <c:pt idx="45">
                  <c:v>376.1</c:v>
                </c:pt>
                <c:pt idx="46">
                  <c:v>383.7</c:v>
                </c:pt>
                <c:pt idx="47">
                  <c:v>385.4</c:v>
                </c:pt>
                <c:pt idx="48">
                  <c:v>386.6</c:v>
                </c:pt>
                <c:pt idx="49">
                  <c:v>387.5</c:v>
                </c:pt>
                <c:pt idx="50">
                  <c:v>388.2</c:v>
                </c:pt>
                <c:pt idx="51">
                  <c:v>387.9</c:v>
                </c:pt>
                <c:pt idx="52">
                  <c:v>387</c:v>
                </c:pt>
                <c:pt idx="53">
                  <c:v>384</c:v>
                </c:pt>
                <c:pt idx="54">
                  <c:v>378.9</c:v>
                </c:pt>
                <c:pt idx="55">
                  <c:v>376.3</c:v>
                </c:pt>
                <c:pt idx="56">
                  <c:v>378.3</c:v>
                </c:pt>
                <c:pt idx="57">
                  <c:v>388.3</c:v>
                </c:pt>
                <c:pt idx="58">
                  <c:v>389.1</c:v>
                </c:pt>
                <c:pt idx="59">
                  <c:v>390</c:v>
                </c:pt>
                <c:pt idx="60">
                  <c:v>391</c:v>
                </c:pt>
                <c:pt idx="61">
                  <c:v>389.9</c:v>
                </c:pt>
                <c:pt idx="62">
                  <c:v>386.4</c:v>
                </c:pt>
                <c:pt idx="63">
                  <c:v>381.8</c:v>
                </c:pt>
                <c:pt idx="64">
                  <c:v>378.6</c:v>
                </c:pt>
                <c:pt idx="65">
                  <c:v>380.6</c:v>
                </c:pt>
                <c:pt idx="66">
                  <c:v>385.2</c:v>
                </c:pt>
                <c:pt idx="67">
                  <c:v>387.9</c:v>
                </c:pt>
                <c:pt idx="68">
                  <c:v>389.5</c:v>
                </c:pt>
                <c:pt idx="69">
                  <c:v>390.5</c:v>
                </c:pt>
                <c:pt idx="70">
                  <c:v>391</c:v>
                </c:pt>
                <c:pt idx="71">
                  <c:v>392.2</c:v>
                </c:pt>
                <c:pt idx="72">
                  <c:v>393</c:v>
                </c:pt>
                <c:pt idx="73">
                  <c:v>381</c:v>
                </c:pt>
                <c:pt idx="74">
                  <c:v>383</c:v>
                </c:pt>
                <c:pt idx="75">
                  <c:v>390.2</c:v>
                </c:pt>
                <c:pt idx="76">
                  <c:v>391.6</c:v>
                </c:pt>
                <c:pt idx="77">
                  <c:v>392.5</c:v>
                </c:pt>
                <c:pt idx="78">
                  <c:v>393.5</c:v>
                </c:pt>
                <c:pt idx="79">
                  <c:v>394.6</c:v>
                </c:pt>
                <c:pt idx="80">
                  <c:v>395.2</c:v>
                </c:pt>
                <c:pt idx="81">
                  <c:v>393.9</c:v>
                </c:pt>
                <c:pt idx="82">
                  <c:v>390.5</c:v>
                </c:pt>
                <c:pt idx="83">
                  <c:v>385.7</c:v>
                </c:pt>
                <c:pt idx="84">
                  <c:v>382.8</c:v>
                </c:pt>
                <c:pt idx="85">
                  <c:v>384.8</c:v>
                </c:pt>
                <c:pt idx="86">
                  <c:v>389.2</c:v>
                </c:pt>
                <c:pt idx="87">
                  <c:v>392.3</c:v>
                </c:pt>
                <c:pt idx="88">
                  <c:v>393.7</c:v>
                </c:pt>
                <c:pt idx="89">
                  <c:v>394.4</c:v>
                </c:pt>
                <c:pt idx="90">
                  <c:v>395.2</c:v>
                </c:pt>
                <c:pt idx="91">
                  <c:v>396.4</c:v>
                </c:pt>
                <c:pt idx="92">
                  <c:v>397</c:v>
                </c:pt>
                <c:pt idx="93">
                  <c:v>395.4</c:v>
                </c:pt>
                <c:pt idx="94">
                  <c:v>391.6</c:v>
                </c:pt>
                <c:pt idx="95">
                  <c:v>387.3</c:v>
                </c:pt>
                <c:pt idx="96">
                  <c:v>384.9</c:v>
                </c:pt>
                <c:pt idx="97">
                  <c:v>386.8</c:v>
                </c:pt>
                <c:pt idx="98">
                  <c:v>391.6</c:v>
                </c:pt>
                <c:pt idx="99">
                  <c:v>394.9</c:v>
                </c:pt>
                <c:pt idx="100">
                  <c:v>396</c:v>
                </c:pt>
                <c:pt idx="101">
                  <c:v>397.1</c:v>
                </c:pt>
                <c:pt idx="102">
                  <c:v>397.9</c:v>
                </c:pt>
                <c:pt idx="103">
                  <c:v>398</c:v>
                </c:pt>
                <c:pt idx="104">
                  <c:v>398.3</c:v>
                </c:pt>
                <c:pt idx="105">
                  <c:v>397.8</c:v>
                </c:pt>
                <c:pt idx="106">
                  <c:v>394.8</c:v>
                </c:pt>
                <c:pt idx="107">
                  <c:v>390.3</c:v>
                </c:pt>
                <c:pt idx="108">
                  <c:v>387.8</c:v>
                </c:pt>
                <c:pt idx="109">
                  <c:v>389.5</c:v>
                </c:pt>
                <c:pt idx="110">
                  <c:v>393.6</c:v>
                </c:pt>
                <c:pt idx="111">
                  <c:v>396.6</c:v>
                </c:pt>
                <c:pt idx="112">
                  <c:v>397.6</c:v>
                </c:pt>
                <c:pt idx="113">
                  <c:v>398.6</c:v>
                </c:pt>
                <c:pt idx="114">
                  <c:v>399.4</c:v>
                </c:pt>
                <c:pt idx="115">
                  <c:v>399.8</c:v>
                </c:pt>
                <c:pt idx="116">
                  <c:v>400.5</c:v>
                </c:pt>
                <c:pt idx="117">
                  <c:v>400</c:v>
                </c:pt>
                <c:pt idx="118">
                  <c:v>396.9</c:v>
                </c:pt>
                <c:pt idx="119">
                  <c:v>392.1</c:v>
                </c:pt>
                <c:pt idx="120">
                  <c:v>388.8</c:v>
                </c:pt>
                <c:pt idx="121">
                  <c:v>390.9</c:v>
                </c:pt>
                <c:pt idx="122">
                  <c:v>395.9</c:v>
                </c:pt>
                <c:pt idx="123">
                  <c:v>398.6</c:v>
                </c:pt>
                <c:pt idx="124">
                  <c:v>399.9</c:v>
                </c:pt>
                <c:pt idx="125">
                  <c:v>401.3</c:v>
                </c:pt>
                <c:pt idx="126">
                  <c:v>402.2</c:v>
                </c:pt>
                <c:pt idx="127">
                  <c:v>403.4</c:v>
                </c:pt>
                <c:pt idx="128">
                  <c:v>404.3</c:v>
                </c:pt>
                <c:pt idx="129">
                  <c:v>403.2</c:v>
                </c:pt>
                <c:pt idx="130">
                  <c:v>399.6</c:v>
                </c:pt>
                <c:pt idx="131">
                  <c:v>394.9</c:v>
                </c:pt>
                <c:pt idx="132">
                  <c:v>392.2</c:v>
                </c:pt>
                <c:pt idx="133">
                  <c:v>393.9</c:v>
                </c:pt>
                <c:pt idx="134">
                  <c:v>398.9</c:v>
                </c:pt>
                <c:pt idx="135">
                  <c:v>402.3</c:v>
                </c:pt>
                <c:pt idx="136">
                  <c:v>403.1</c:v>
                </c:pt>
                <c:pt idx="137">
                  <c:v>404.2</c:v>
                </c:pt>
                <c:pt idx="138">
                  <c:v>405.3</c:v>
                </c:pt>
                <c:pt idx="139">
                  <c:v>406</c:v>
                </c:pt>
                <c:pt idx="140">
                  <c:v>406.8</c:v>
                </c:pt>
                <c:pt idx="141">
                  <c:v>405.5</c:v>
                </c:pt>
                <c:pt idx="142">
                  <c:v>401.9</c:v>
                </c:pt>
                <c:pt idx="143">
                  <c:v>397.9</c:v>
                </c:pt>
                <c:pt idx="144">
                  <c:v>394.8</c:v>
                </c:pt>
                <c:pt idx="145">
                  <c:v>396.3</c:v>
                </c:pt>
                <c:pt idx="146">
                  <c:v>400.8</c:v>
                </c:pt>
                <c:pt idx="147">
                  <c:v>403.9</c:v>
                </c:pt>
                <c:pt idx="148">
                  <c:v>405.6</c:v>
                </c:pt>
                <c:pt idx="149">
                  <c:v>406.6</c:v>
                </c:pt>
                <c:pt idx="150">
                  <c:v>407.7</c:v>
                </c:pt>
                <c:pt idx="151">
                  <c:v>409.2</c:v>
                </c:pt>
                <c:pt idx="152">
                  <c:v>409.1</c:v>
                </c:pt>
                <c:pt idx="153">
                  <c:v>407.5</c:v>
                </c:pt>
                <c:pt idx="154">
                  <c:v>404.3</c:v>
                </c:pt>
                <c:pt idx="155">
                  <c:v>399.3</c:v>
                </c:pt>
                <c:pt idx="156">
                  <c:v>396.9</c:v>
                </c:pt>
                <c:pt idx="157">
                  <c:v>398.9</c:v>
                </c:pt>
                <c:pt idx="158">
                  <c:v>402.6</c:v>
                </c:pt>
                <c:pt idx="159">
                  <c:v>405.8</c:v>
                </c:pt>
                <c:pt idx="160">
                  <c:v>407.8</c:v>
                </c:pt>
                <c:pt idx="161">
                  <c:v>409.2</c:v>
                </c:pt>
                <c:pt idx="162">
                  <c:v>410.2</c:v>
                </c:pt>
                <c:pt idx="163">
                  <c:v>410.6</c:v>
                </c:pt>
                <c:pt idx="164">
                  <c:v>411.1</c:v>
                </c:pt>
                <c:pt idx="165">
                  <c:v>410</c:v>
                </c:pt>
                <c:pt idx="166">
                  <c:v>406.3</c:v>
                </c:pt>
                <c:pt idx="167">
                  <c:v>402</c:v>
                </c:pt>
                <c:pt idx="168">
                  <c:v>399.2</c:v>
                </c:pt>
                <c:pt idx="169">
                  <c:v>400.8</c:v>
                </c:pt>
                <c:pt idx="170">
                  <c:v>405.5</c:v>
                </c:pt>
                <c:pt idx="171">
                  <c:v>409</c:v>
                </c:pt>
                <c:pt idx="172">
                  <c:v>410.4</c:v>
                </c:pt>
                <c:pt idx="173">
                  <c:v>411.4</c:v>
                </c:pt>
                <c:pt idx="174">
                  <c:v>412.4</c:v>
                </c:pt>
                <c:pt idx="175">
                  <c:v>413.7</c:v>
                </c:pt>
                <c:pt idx="176">
                  <c:v>414.2</c:v>
                </c:pt>
                <c:pt idx="177">
                  <c:v>412.8</c:v>
                </c:pt>
                <c:pt idx="178">
                  <c:v>409.1</c:v>
                </c:pt>
                <c:pt idx="179">
                  <c:v>404.5</c:v>
                </c:pt>
                <c:pt idx="180">
                  <c:v>402.1</c:v>
                </c:pt>
                <c:pt idx="181">
                  <c:v>404.3</c:v>
                </c:pt>
                <c:pt idx="182">
                  <c:v>408.8</c:v>
                </c:pt>
                <c:pt idx="183">
                  <c:v>411.8</c:v>
                </c:pt>
                <c:pt idx="184">
                  <c:v>413.2</c:v>
                </c:pt>
                <c:pt idx="185">
                  <c:v>413.5</c:v>
                </c:pt>
                <c:pt idx="186">
                  <c:v>414.5</c:v>
                </c:pt>
                <c:pt idx="187">
                  <c:v>415.8</c:v>
                </c:pt>
                <c:pt idx="188">
                  <c:v>416.3</c:v>
                </c:pt>
                <c:pt idx="189">
                  <c:v>415.2</c:v>
                </c:pt>
                <c:pt idx="190">
                  <c:v>412.1</c:v>
                </c:pt>
                <c:pt idx="191">
                  <c:v>408</c:v>
                </c:pt>
                <c:pt idx="192">
                  <c:v>405.1</c:v>
                </c:pt>
                <c:pt idx="193">
                  <c:v>406.1</c:v>
                </c:pt>
                <c:pt idx="194">
                  <c:v>410.3</c:v>
                </c:pt>
                <c:pt idx="195">
                  <c:v>414.1</c:v>
                </c:pt>
                <c:pt idx="196">
                  <c:v>415.7</c:v>
                </c:pt>
                <c:pt idx="197">
                  <c:v>414.13</c:v>
                </c:pt>
                <c:pt idx="198">
                  <c:v>410.2</c:v>
                </c:pt>
                <c:pt idx="199">
                  <c:v>406.96</c:v>
                </c:pt>
                <c:pt idx="200">
                  <c:v>408.85</c:v>
                </c:pt>
                <c:pt idx="201">
                  <c:v>414.18</c:v>
                </c:pt>
                <c:pt idx="202">
                  <c:v>417.66</c:v>
                </c:pt>
                <c:pt idx="203">
                  <c:v>418.41</c:v>
                </c:pt>
                <c:pt idx="204">
                  <c:v>419</c:v>
                </c:pt>
                <c:pt idx="205">
                  <c:v>420</c:v>
                </c:pt>
                <c:pt idx="206">
                  <c:v>421.1</c:v>
                </c:pt>
                <c:pt idx="207">
                  <c:v>422</c:v>
                </c:pt>
                <c:pt idx="208">
                  <c:v>420.5</c:v>
                </c:pt>
                <c:pt idx="209">
                  <c:v>416.8</c:v>
                </c:pt>
                <c:pt idx="210">
                  <c:v>413.6</c:v>
                </c:pt>
                <c:pt idx="211">
                  <c:v>411.8</c:v>
                </c:pt>
                <c:pt idx="212">
                  <c:v>412.8</c:v>
                </c:pt>
                <c:pt idx="213">
                  <c:v>416.2</c:v>
                </c:pt>
                <c:pt idx="214">
                  <c:v>419.3</c:v>
                </c:pt>
                <c:pt idx="215">
                  <c:v>421.2</c:v>
                </c:pt>
                <c:pt idx="216">
                  <c:v>424.3</c:v>
                </c:pt>
                <c:pt idx="217">
                  <c:v>423.6</c:v>
                </c:pt>
                <c:pt idx="218">
                  <c:v>423.5</c:v>
                </c:pt>
                <c:pt idx="219">
                  <c:v>424.2</c:v>
                </c:pt>
                <c:pt idx="220">
                  <c:v>423.4</c:v>
                </c:pt>
                <c:pt idx="221">
                  <c:v>418.5</c:v>
                </c:pt>
                <c:pt idx="222">
                  <c:v>414.4</c:v>
                </c:pt>
                <c:pt idx="223">
                  <c:v>413.6</c:v>
                </c:pt>
                <c:pt idx="224">
                  <c:v>414.8</c:v>
                </c:pt>
                <c:pt idx="225">
                  <c:v>418.7</c:v>
                </c:pt>
                <c:pt idx="226">
                  <c:v>421.9</c:v>
                </c:pt>
                <c:pt idx="227">
                  <c:v>423.6</c:v>
                </c:pt>
                <c:pt idx="228" formatCode="0.0">
                  <c:v>425.614973571554</c:v>
                </c:pt>
                <c:pt idx="229" formatCode="0.0">
                  <c:v>426.48092445229099</c:v>
                </c:pt>
                <c:pt idx="230" formatCode="0.0">
                  <c:v>426.82112672097799</c:v>
                </c:pt>
                <c:pt idx="231" formatCode="0.0">
                  <c:v>427.07289036431098</c:v>
                </c:pt>
                <c:pt idx="232" formatCode="0.0">
                  <c:v>424.80184626771802</c:v>
                </c:pt>
                <c:pt idx="233" formatCode="0.0">
                  <c:v>421.75640771273902</c:v>
                </c:pt>
                <c:pt idx="234" formatCode="0.0">
                  <c:v>418.987658988877</c:v>
                </c:pt>
                <c:pt idx="235" formatCode="0.0">
                  <c:v>415.575718961071</c:v>
                </c:pt>
                <c:pt idx="236" formatCode="0.0">
                  <c:v>416.25943761882201</c:v>
                </c:pt>
                <c:pt idx="237" formatCode="0.0">
                  <c:v>421.89384793651698</c:v>
                </c:pt>
                <c:pt idx="238" formatCode="0.0">
                  <c:v>425.74603121733998</c:v>
                </c:pt>
                <c:pt idx="239" formatCode="0.0">
                  <c:v>426.70874284846599</c:v>
                </c:pt>
                <c:pt idx="240">
                  <c:v>427.19</c:v>
                </c:pt>
                <c:pt idx="241">
                  <c:v>427.57</c:v>
                </c:pt>
                <c:pt idx="242">
                  <c:v>428.9</c:v>
                </c:pt>
                <c:pt idx="243">
                  <c:v>430.15</c:v>
                </c:pt>
                <c:pt idx="244">
                  <c:v>427.31</c:v>
                </c:pt>
                <c:pt idx="245">
                  <c:v>422.23</c:v>
                </c:pt>
                <c:pt idx="246">
                  <c:v>419.07</c:v>
                </c:pt>
                <c:pt idx="247">
                  <c:v>416.92</c:v>
                </c:pt>
                <c:pt idx="248">
                  <c:v>417.92</c:v>
                </c:pt>
                <c:pt idx="249">
                  <c:v>424.4</c:v>
                </c:pt>
                <c:pt idx="250">
                  <c:v>428.88</c:v>
                </c:pt>
                <c:pt idx="251">
                  <c:v>429.01</c:v>
                </c:pt>
              </c:numCache>
            </c:numRef>
          </c:xVal>
          <c:yVal>
            <c:numRef>
              <c:f>빈셀처리2!$G$25:$G$276</c:f>
              <c:numCache>
                <c:formatCode>General</c:formatCode>
                <c:ptCount val="252"/>
                <c:pt idx="0">
                  <c:v>19.752161631537547</c:v>
                </c:pt>
                <c:pt idx="1">
                  <c:v>17.219912453182133</c:v>
                </c:pt>
                <c:pt idx="2">
                  <c:v>15.307914843420804</c:v>
                </c:pt>
                <c:pt idx="3">
                  <c:v>21.548417980609202</c:v>
                </c:pt>
                <c:pt idx="4">
                  <c:v>23.375420072068209</c:v>
                </c:pt>
                <c:pt idx="5">
                  <c:v>46.646668951643733</c:v>
                </c:pt>
                <c:pt idx="6">
                  <c:v>54.829915440980585</c:v>
                </c:pt>
                <c:pt idx="7">
                  <c:v>22.002913349521577</c:v>
                </c:pt>
                <c:pt idx="8">
                  <c:v>22.850412602572078</c:v>
                </c:pt>
                <c:pt idx="9">
                  <c:v>14.121661482147601</c:v>
                </c:pt>
                <c:pt idx="10">
                  <c:v>24.969160735197875</c:v>
                </c:pt>
                <c:pt idx="11">
                  <c:v>32.447160137638321</c:v>
                </c:pt>
                <c:pt idx="12">
                  <c:v>17.870909764163343</c:v>
                </c:pt>
                <c:pt idx="13">
                  <c:v>7.5454111086728517</c:v>
                </c:pt>
                <c:pt idx="14">
                  <c:v>0.20966387238627249</c:v>
                </c:pt>
                <c:pt idx="15">
                  <c:v>-0.18033313981504762</c:v>
                </c:pt>
                <c:pt idx="16">
                  <c:v>-0.61433134713593063</c:v>
                </c:pt>
                <c:pt idx="17">
                  <c:v>33.711167308354788</c:v>
                </c:pt>
                <c:pt idx="18">
                  <c:v>28.524913947081359</c:v>
                </c:pt>
                <c:pt idx="19">
                  <c:v>-19.912091132176101</c:v>
                </c:pt>
                <c:pt idx="20">
                  <c:v>0.43691155684268779</c:v>
                </c:pt>
                <c:pt idx="21">
                  <c:v>-24.80058470840936</c:v>
                </c:pt>
                <c:pt idx="22">
                  <c:v>11.765417084269757</c:v>
                </c:pt>
                <c:pt idx="23">
                  <c:v>41.775665665065617</c:v>
                </c:pt>
                <c:pt idx="24">
                  <c:v>27.589412303792187</c:v>
                </c:pt>
                <c:pt idx="25">
                  <c:v>3.8709097641633434</c:v>
                </c:pt>
                <c:pt idx="26">
                  <c:v>4.6641592412986483</c:v>
                </c:pt>
                <c:pt idx="27">
                  <c:v>14.19640841965429</c:v>
                </c:pt>
                <c:pt idx="28">
                  <c:v>8.7286575980094767</c:v>
                </c:pt>
                <c:pt idx="29">
                  <c:v>1.4134075233146177</c:v>
                </c:pt>
                <c:pt idx="30">
                  <c:v>-3.847592775465273</c:v>
                </c:pt>
                <c:pt idx="31">
                  <c:v>-2.6408422526005779</c:v>
                </c:pt>
                <c:pt idx="32">
                  <c:v>3.0776602870282659</c:v>
                </c:pt>
                <c:pt idx="33">
                  <c:v>-16.681836575783336</c:v>
                </c:pt>
                <c:pt idx="34">
                  <c:v>-6.8548344843243285</c:v>
                </c:pt>
                <c:pt idx="35">
                  <c:v>30.155414096471304</c:v>
                </c:pt>
                <c:pt idx="36">
                  <c:v>16.077660287028266</c:v>
                </c:pt>
                <c:pt idx="37">
                  <c:v>5.3049079714844538</c:v>
                </c:pt>
                <c:pt idx="38">
                  <c:v>8.4676572992298134</c:v>
                </c:pt>
                <c:pt idx="39">
                  <c:v>24.315156552280087</c:v>
                </c:pt>
                <c:pt idx="40">
                  <c:v>2.1964084196542899</c:v>
                </c:pt>
                <c:pt idx="41">
                  <c:v>21.013161930317438</c:v>
                </c:pt>
                <c:pt idx="42">
                  <c:v>-8.7903361276137275</c:v>
                </c:pt>
                <c:pt idx="43">
                  <c:v>18.891406925755064</c:v>
                </c:pt>
                <c:pt idx="44">
                  <c:v>26.054156253500196</c:v>
                </c:pt>
                <c:pt idx="45">
                  <c:v>17.59966088458782</c:v>
                </c:pt>
                <c:pt idx="46">
                  <c:v>-3.3593447922291944</c:v>
                </c:pt>
                <c:pt idx="47">
                  <c:v>-8.7185960620436163</c:v>
                </c:pt>
                <c:pt idx="48">
                  <c:v>-14.501596958383288</c:v>
                </c:pt>
                <c:pt idx="49">
                  <c:v>-22.338847630637702</c:v>
                </c:pt>
                <c:pt idx="50">
                  <c:v>-16.545598153502397</c:v>
                </c:pt>
                <c:pt idx="51">
                  <c:v>-24.599847929417592</c:v>
                </c:pt>
                <c:pt idx="52">
                  <c:v>-26.762597257162952</c:v>
                </c:pt>
                <c:pt idx="53">
                  <c:v>-18.305095016314226</c:v>
                </c:pt>
                <c:pt idx="54">
                  <c:v>-49.22734120687096</c:v>
                </c:pt>
                <c:pt idx="55">
                  <c:v>-30.030839264802125</c:v>
                </c:pt>
                <c:pt idx="56">
                  <c:v>2.6641592412986483</c:v>
                </c:pt>
                <c:pt idx="57">
                  <c:v>-33.860848228197483</c:v>
                </c:pt>
                <c:pt idx="58">
                  <c:v>-31.382848825757264</c:v>
                </c:pt>
                <c:pt idx="59">
                  <c:v>-39.220099498011905</c:v>
                </c:pt>
                <c:pt idx="60">
                  <c:v>-51.372600244961404</c:v>
                </c:pt>
                <c:pt idx="61">
                  <c:v>-25.904849423316819</c:v>
                </c:pt>
                <c:pt idx="62">
                  <c:v>-3.8710968089931157</c:v>
                </c:pt>
                <c:pt idx="63">
                  <c:v>-38.369593373025054</c:v>
                </c:pt>
                <c:pt idx="64">
                  <c:v>-47.281590982786156</c:v>
                </c:pt>
                <c:pt idx="65">
                  <c:v>14.413407523314618</c:v>
                </c:pt>
                <c:pt idx="66">
                  <c:v>19.911904087346329</c:v>
                </c:pt>
                <c:pt idx="67">
                  <c:v>0.40015207058240776</c:v>
                </c:pt>
                <c:pt idx="68">
                  <c:v>6.3561508754628449</c:v>
                </c:pt>
                <c:pt idx="69">
                  <c:v>7.2036501285133454</c:v>
                </c:pt>
                <c:pt idx="70">
                  <c:v>1.6273997550385957</c:v>
                </c:pt>
                <c:pt idx="71">
                  <c:v>-11.155601141301076</c:v>
                </c:pt>
                <c:pt idx="72">
                  <c:v>-13.677601738860631</c:v>
                </c:pt>
                <c:pt idx="73">
                  <c:v>-36.847592775465273</c:v>
                </c:pt>
                <c:pt idx="74">
                  <c:v>25.847405730635501</c:v>
                </c:pt>
                <c:pt idx="75">
                  <c:v>3.1494003525981498</c:v>
                </c:pt>
                <c:pt idx="76">
                  <c:v>-4.2641006931312404</c:v>
                </c:pt>
                <c:pt idx="77">
                  <c:v>-4.1013513653858809</c:v>
                </c:pt>
                <c:pt idx="78">
                  <c:v>1.7461478876643923</c:v>
                </c:pt>
                <c:pt idx="79">
                  <c:v>2.2783970660198065</c:v>
                </c:pt>
                <c:pt idx="80">
                  <c:v>-11.613103382149802</c:v>
                </c:pt>
                <c:pt idx="81">
                  <c:v>-15.514852411115271</c:v>
                </c:pt>
                <c:pt idx="82">
                  <c:v>-1.7963498714866546</c:v>
                </c:pt>
                <c:pt idx="83">
                  <c:v>-42.664346286128421</c:v>
                </c:pt>
                <c:pt idx="84">
                  <c:v>-29.522094119974554</c:v>
                </c:pt>
                <c:pt idx="85">
                  <c:v>-23.82709561387378</c:v>
                </c:pt>
                <c:pt idx="86">
                  <c:v>7.3019010995478766</c:v>
                </c:pt>
                <c:pt idx="87">
                  <c:v>6.5291487840040645</c:v>
                </c:pt>
                <c:pt idx="88">
                  <c:v>2.1156477382746743</c:v>
                </c:pt>
                <c:pt idx="89">
                  <c:v>-4.0911027845902481</c:v>
                </c:pt>
                <c:pt idx="90">
                  <c:v>3.3868966178501978</c:v>
                </c:pt>
                <c:pt idx="91">
                  <c:v>-6.3961042784894744</c:v>
                </c:pt>
                <c:pt idx="92">
                  <c:v>-12.28760472665931</c:v>
                </c:pt>
                <c:pt idx="93">
                  <c:v>-18.243603531539748</c:v>
                </c:pt>
                <c:pt idx="94">
                  <c:v>-20.26410069313124</c:v>
                </c:pt>
                <c:pt idx="95">
                  <c:v>-18.708347481247984</c:v>
                </c:pt>
                <c:pt idx="96">
                  <c:v>-1.1423456885686392</c:v>
                </c:pt>
                <c:pt idx="97">
                  <c:v>21.867902892226994</c:v>
                </c:pt>
                <c:pt idx="98">
                  <c:v>7.7358993068687596</c:v>
                </c:pt>
                <c:pt idx="99">
                  <c:v>-6.6673531580649978</c:v>
                </c:pt>
                <c:pt idx="100">
                  <c:v>-0.13510397970958365</c:v>
                </c:pt>
                <c:pt idx="101">
                  <c:v>-0.60285480135416947</c:v>
                </c:pt>
                <c:pt idx="102">
                  <c:v>-8.1248553989137235</c:v>
                </c:pt>
                <c:pt idx="103">
                  <c:v>-1.4401054736088099</c:v>
                </c:pt>
                <c:pt idx="104">
                  <c:v>-15.385855697693842</c:v>
                </c:pt>
                <c:pt idx="105">
                  <c:v>-36.809605324218865</c:v>
                </c:pt>
                <c:pt idx="106">
                  <c:v>-9.3521030833701388</c:v>
                </c:pt>
                <c:pt idx="107">
                  <c:v>-46.165849722096709</c:v>
                </c:pt>
                <c:pt idx="108">
                  <c:v>-26.284597854722733</c:v>
                </c:pt>
                <c:pt idx="109">
                  <c:v>23.356150875462845</c:v>
                </c:pt>
                <c:pt idx="110">
                  <c:v>5.430897812969306</c:v>
                </c:pt>
                <c:pt idx="111">
                  <c:v>-5.0266044278794197</c:v>
                </c:pt>
                <c:pt idx="112">
                  <c:v>-3.1791051748291466</c:v>
                </c:pt>
                <c:pt idx="113">
                  <c:v>-12.331605921778646</c:v>
                </c:pt>
                <c:pt idx="114">
                  <c:v>-3.8536065193382001</c:v>
                </c:pt>
                <c:pt idx="115">
                  <c:v>-20.114606818118318</c:v>
                </c:pt>
                <c:pt idx="116">
                  <c:v>-23.321357340983013</c:v>
                </c:pt>
                <c:pt idx="117">
                  <c:v>-24.745106967508036</c:v>
                </c:pt>
                <c:pt idx="118">
                  <c:v>-22.972354651964224</c:v>
                </c:pt>
                <c:pt idx="119">
                  <c:v>-25.840351066606218</c:v>
                </c:pt>
                <c:pt idx="120">
                  <c:v>-22.43709860167246</c:v>
                </c:pt>
                <c:pt idx="121">
                  <c:v>25.942649829733455</c:v>
                </c:pt>
                <c:pt idx="122">
                  <c:v>4.1801460949855027</c:v>
                </c:pt>
                <c:pt idx="123">
                  <c:v>-3.331605921778646</c:v>
                </c:pt>
                <c:pt idx="124">
                  <c:v>-2.4298568928131772</c:v>
                </c:pt>
                <c:pt idx="125">
                  <c:v>-2.8433579385425674</c:v>
                </c:pt>
                <c:pt idx="126">
                  <c:v>-3.6806086107972078</c:v>
                </c:pt>
                <c:pt idx="127">
                  <c:v>-6.4636095071366526</c:v>
                </c:pt>
                <c:pt idx="128">
                  <c:v>-23.30086017939152</c:v>
                </c:pt>
                <c:pt idx="129">
                  <c:v>-10.833109357746935</c:v>
                </c:pt>
                <c:pt idx="130">
                  <c:v>-20.484106668728373</c:v>
                </c:pt>
                <c:pt idx="131">
                  <c:v>-33.667353158064998</c:v>
                </c:pt>
                <c:pt idx="132">
                  <c:v>-22.155601141301076</c:v>
                </c:pt>
                <c:pt idx="133">
                  <c:v>18.485147588884729</c:v>
                </c:pt>
                <c:pt idx="134">
                  <c:v>4.7226438541365496</c:v>
                </c:pt>
                <c:pt idx="135">
                  <c:v>-1.9958586854922942</c:v>
                </c:pt>
                <c:pt idx="136">
                  <c:v>5.4821407169479244</c:v>
                </c:pt>
                <c:pt idx="137">
                  <c:v>7.0143898953035659</c:v>
                </c:pt>
                <c:pt idx="138">
                  <c:v>8.5466390736587527</c:v>
                </c:pt>
                <c:pt idx="139">
                  <c:v>1.3398885507940577</c:v>
                </c:pt>
                <c:pt idx="140">
                  <c:v>-17.182112046765496</c:v>
                </c:pt>
                <c:pt idx="141">
                  <c:v>-13.083861075730965</c:v>
                </c:pt>
                <c:pt idx="142">
                  <c:v>-2.7348583867124034</c:v>
                </c:pt>
                <c:pt idx="143">
                  <c:v>-29.124855398913724</c:v>
                </c:pt>
                <c:pt idx="144">
                  <c:v>-26.352103083370139</c:v>
                </c:pt>
                <c:pt idx="145">
                  <c:v>14.919145796205385</c:v>
                </c:pt>
                <c:pt idx="146">
                  <c:v>9.7328924349321824</c:v>
                </c:pt>
                <c:pt idx="147">
                  <c:v>-3.0398598806116297</c:v>
                </c:pt>
                <c:pt idx="148">
                  <c:v>-3.3991111504260516</c:v>
                </c:pt>
                <c:pt idx="149">
                  <c:v>-4.5516118973757784</c:v>
                </c:pt>
                <c:pt idx="150">
                  <c:v>0.98063728097986314</c:v>
                </c:pt>
                <c:pt idx="151">
                  <c:v>-13.748113839444613</c:v>
                </c:pt>
                <c:pt idx="152">
                  <c:v>-18.432863764749754</c:v>
                </c:pt>
                <c:pt idx="153">
                  <c:v>-10.388862569630192</c:v>
                </c:pt>
                <c:pt idx="154">
                  <c:v>-2.3008601793915204</c:v>
                </c:pt>
                <c:pt idx="155">
                  <c:v>-40.538356444643341</c:v>
                </c:pt>
                <c:pt idx="156">
                  <c:v>-7.9723546519642241</c:v>
                </c:pt>
                <c:pt idx="157">
                  <c:v>37.72264385413655</c:v>
                </c:pt>
                <c:pt idx="158">
                  <c:v>16.058391090422901</c:v>
                </c:pt>
                <c:pt idx="159">
                  <c:v>17.970388700184003</c:v>
                </c:pt>
                <c:pt idx="160">
                  <c:v>9.6653872062847768</c:v>
                </c:pt>
                <c:pt idx="161">
                  <c:v>13.251886160555387</c:v>
                </c:pt>
                <c:pt idx="162">
                  <c:v>1.0993854136056598</c:v>
                </c:pt>
                <c:pt idx="163">
                  <c:v>-7.1616148851742309</c:v>
                </c:pt>
                <c:pt idx="164">
                  <c:v>-10.737865258648981</c:v>
                </c:pt>
                <c:pt idx="165">
                  <c:v>-22.270114437004395</c:v>
                </c:pt>
                <c:pt idx="166">
                  <c:v>-5.6058616732907467</c:v>
                </c:pt>
                <c:pt idx="167">
                  <c:v>-9.0501084614072624</c:v>
                </c:pt>
                <c:pt idx="168">
                  <c:v>-19.223106369948482</c:v>
                </c:pt>
                <c:pt idx="169">
                  <c:v>41.732892434932182</c:v>
                </c:pt>
                <c:pt idx="170">
                  <c:v>10.916138924269035</c:v>
                </c:pt>
                <c:pt idx="171">
                  <c:v>22.882386309945332</c:v>
                </c:pt>
                <c:pt idx="172">
                  <c:v>9.4688852642159418</c:v>
                </c:pt>
                <c:pt idx="173">
                  <c:v>3.316384517266215</c:v>
                </c:pt>
                <c:pt idx="174">
                  <c:v>-2.8361162296832845</c:v>
                </c:pt>
                <c:pt idx="175">
                  <c:v>-2.934367200718043</c:v>
                </c:pt>
                <c:pt idx="176">
                  <c:v>-7.5106175741927927</c:v>
                </c:pt>
                <c:pt idx="177">
                  <c:v>-2.0971165284634026</c:v>
                </c:pt>
                <c:pt idx="178">
                  <c:v>3.5671362352502456</c:v>
                </c:pt>
                <c:pt idx="179">
                  <c:v>-12.931360328781466</c:v>
                </c:pt>
                <c:pt idx="180">
                  <c:v>-14.365358536102349</c:v>
                </c:pt>
                <c:pt idx="181">
                  <c:v>42.69913982060848</c:v>
                </c:pt>
                <c:pt idx="182">
                  <c:v>35.51288645933505</c:v>
                </c:pt>
                <c:pt idx="183">
                  <c:v>26.055384218486324</c:v>
                </c:pt>
                <c:pt idx="184">
                  <c:v>10.641883172756934</c:v>
                </c:pt>
                <c:pt idx="185">
                  <c:v>13.696132948671902</c:v>
                </c:pt>
                <c:pt idx="186">
                  <c:v>-1.4563677982775971</c:v>
                </c:pt>
                <c:pt idx="187">
                  <c:v>-2.5546187693121283</c:v>
                </c:pt>
                <c:pt idx="188">
                  <c:v>-13.130869142787105</c:v>
                </c:pt>
                <c:pt idx="189">
                  <c:v>-13.663118321142292</c:v>
                </c:pt>
                <c:pt idx="190">
                  <c:v>-10.890366005598707</c:v>
                </c:pt>
                <c:pt idx="191">
                  <c:v>-1.9651129431051686</c:v>
                </c:pt>
                <c:pt idx="192">
                  <c:v>14.177139223048698</c:v>
                </c:pt>
                <c:pt idx="193">
                  <c:v>32.024638476099199</c:v>
                </c:pt>
                <c:pt idx="194">
                  <c:v>16.784135338910801</c:v>
                </c:pt>
                <c:pt idx="195">
                  <c:v>4.8046325005020663</c:v>
                </c:pt>
                <c:pt idx="196">
                  <c:v>9.7606313053827307</c:v>
                </c:pt>
                <c:pt idx="197">
                  <c:v>-7.9899425219064142</c:v>
                </c:pt>
                <c:pt idx="198">
                  <c:v>-12.320614586394413</c:v>
                </c:pt>
                <c:pt idx="199">
                  <c:v>1.3134878337225473</c:v>
                </c:pt>
                <c:pt idx="200">
                  <c:v>25.285261421987798</c:v>
                </c:pt>
                <c:pt idx="201">
                  <c:v>8.062432440746079</c:v>
                </c:pt>
                <c:pt idx="202">
                  <c:v>4.7917298413615299</c:v>
                </c:pt>
                <c:pt idx="203">
                  <c:v>3.4873542811492371</c:v>
                </c:pt>
                <c:pt idx="204">
                  <c:v>10.357378840448973</c:v>
                </c:pt>
                <c:pt idx="205">
                  <c:v>11.204878093499474</c:v>
                </c:pt>
                <c:pt idx="206">
                  <c:v>-5.2628727281453394</c:v>
                </c:pt>
                <c:pt idx="207">
                  <c:v>-27.100123400399752</c:v>
                </c:pt>
                <c:pt idx="208">
                  <c:v>-8.3713722799755033</c:v>
                </c:pt>
                <c:pt idx="209">
                  <c:v>12.292880483738145</c:v>
                </c:pt>
                <c:pt idx="210">
                  <c:v>-12.619117126023184</c:v>
                </c:pt>
                <c:pt idx="211">
                  <c:v>14.055384218486324</c:v>
                </c:pt>
                <c:pt idx="212">
                  <c:v>42.902883471536597</c:v>
                </c:pt>
                <c:pt idx="213">
                  <c:v>19.184380931907981</c:v>
                </c:pt>
                <c:pt idx="214">
                  <c:v>9.4116286163641689</c:v>
                </c:pt>
                <c:pt idx="215">
                  <c:v>18.421877197159802</c:v>
                </c:pt>
                <c:pt idx="216">
                  <c:v>15.64912488161599</c:v>
                </c:pt>
                <c:pt idx="217">
                  <c:v>4.8558754044806847</c:v>
                </c:pt>
                <c:pt idx="218">
                  <c:v>-8.828874520824229</c:v>
                </c:pt>
                <c:pt idx="219">
                  <c:v>-25.035625043688924</c:v>
                </c:pt>
                <c:pt idx="220">
                  <c:v>-17.513624446129143</c:v>
                </c:pt>
                <c:pt idx="221">
                  <c:v>29.933629213923723</c:v>
                </c:pt>
                <c:pt idx="222">
                  <c:v>5.8588822764172619</c:v>
                </c:pt>
                <c:pt idx="223">
                  <c:v>-34.619117126023184</c:v>
                </c:pt>
                <c:pt idx="224">
                  <c:v>30.597881977637371</c:v>
                </c:pt>
                <c:pt idx="225">
                  <c:v>41.303129064534005</c:v>
                </c:pt>
                <c:pt idx="226">
                  <c:v>16.215126674295107</c:v>
                </c:pt>
                <c:pt idx="227">
                  <c:v>16.855875404480685</c:v>
                </c:pt>
                <c:pt idx="228">
                  <c:v>6.3211617150730035</c:v>
                </c:pt>
                <c:pt idx="229">
                  <c:v>10.123921916728023</c:v>
                </c:pt>
                <c:pt idx="230">
                  <c:v>3.1748550105783124</c:v>
                </c:pt>
                <c:pt idx="231">
                  <c:v>-16.354557063083575</c:v>
                </c:pt>
                <c:pt idx="232">
                  <c:v>-8.7534608522187227</c:v>
                </c:pt>
                <c:pt idx="233">
                  <c:v>-0.82738353285844823</c:v>
                </c:pt>
                <c:pt idx="234">
                  <c:v>-24.635891112767695</c:v>
                </c:pt>
                <c:pt idx="235">
                  <c:v>0.78338137343803282</c:v>
                </c:pt>
                <c:pt idx="236">
                  <c:v>34.151065794174656</c:v>
                </c:pt>
                <c:pt idx="237">
                  <c:v>15.813625059020524</c:v>
                </c:pt>
                <c:pt idx="238">
                  <c:v>12.403901388839131</c:v>
                </c:pt>
                <c:pt idx="239">
                  <c:v>22.390195252617559</c:v>
                </c:pt>
                <c:pt idx="240">
                  <c:v>14.838397722931632</c:v>
                </c:pt>
                <c:pt idx="241">
                  <c:v>14.140447439090622</c:v>
                </c:pt>
                <c:pt idx="242">
                  <c:v>12.447621445647655</c:v>
                </c:pt>
                <c:pt idx="243">
                  <c:v>-1.4930044880393325</c:v>
                </c:pt>
                <c:pt idx="244">
                  <c:v>-10.639902366702245</c:v>
                </c:pt>
                <c:pt idx="245">
                  <c:v>-14.82519857219836</c:v>
                </c:pt>
                <c:pt idx="246">
                  <c:v>-21.563296211837496</c:v>
                </c:pt>
                <c:pt idx="247">
                  <c:v>-11.385419605895777</c:v>
                </c:pt>
                <c:pt idx="248">
                  <c:v>31.362079647154587</c:v>
                </c:pt>
                <c:pt idx="249">
                  <c:v>25.733874806921222</c:v>
                </c:pt>
                <c:pt idx="250">
                  <c:v>6.4106714605868547</c:v>
                </c:pt>
                <c:pt idx="251">
                  <c:v>14.300846363483288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6-4DCA-98C0-D867D3DE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75840"/>
        <c:axId val="1974914880"/>
      </c:scatterChart>
      <c:valAx>
        <c:axId val="19733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CO2_ppm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914880"/>
        <c:crosses val="autoZero"/>
        <c:crossBetween val="midCat"/>
      </c:valAx>
      <c:valAx>
        <c:axId val="197491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37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CO2_ppm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CH4_ppm</c:v>
          </c:tx>
          <c:spPr>
            <a:ln w="19050">
              <a:noFill/>
            </a:ln>
          </c:spPr>
          <c:xVal>
            <c:numRef>
              <c:f>빈셀처리2!$B$2:$B$253</c:f>
              <c:numCache>
                <c:formatCode>General</c:formatCode>
                <c:ptCount val="252"/>
                <c:pt idx="0">
                  <c:v>375.1</c:v>
                </c:pt>
                <c:pt idx="1">
                  <c:v>374</c:v>
                </c:pt>
                <c:pt idx="2">
                  <c:v>370.8</c:v>
                </c:pt>
                <c:pt idx="3">
                  <c:v>366.6</c:v>
                </c:pt>
                <c:pt idx="4">
                  <c:v>363.8</c:v>
                </c:pt>
                <c:pt idx="5">
                  <c:v>365.3</c:v>
                </c:pt>
                <c:pt idx="6">
                  <c:v>370</c:v>
                </c:pt>
                <c:pt idx="7">
                  <c:v>372.8</c:v>
                </c:pt>
                <c:pt idx="8">
                  <c:v>373.8</c:v>
                </c:pt>
                <c:pt idx="9">
                  <c:v>375.3</c:v>
                </c:pt>
                <c:pt idx="10">
                  <c:v>376.3</c:v>
                </c:pt>
                <c:pt idx="11">
                  <c:v>377.1</c:v>
                </c:pt>
                <c:pt idx="12">
                  <c:v>377.6</c:v>
                </c:pt>
                <c:pt idx="13">
                  <c:v>375.8</c:v>
                </c:pt>
                <c:pt idx="14">
                  <c:v>372.1</c:v>
                </c:pt>
                <c:pt idx="15">
                  <c:v>368.1</c:v>
                </c:pt>
                <c:pt idx="16">
                  <c:v>365.7</c:v>
                </c:pt>
                <c:pt idx="17">
                  <c:v>367.5</c:v>
                </c:pt>
                <c:pt idx="18">
                  <c:v>372</c:v>
                </c:pt>
                <c:pt idx="19">
                  <c:v>378.8</c:v>
                </c:pt>
                <c:pt idx="20">
                  <c:v>375.2</c:v>
                </c:pt>
                <c:pt idx="21">
                  <c:v>370.2</c:v>
                </c:pt>
                <c:pt idx="22">
                  <c:v>367.8</c:v>
                </c:pt>
                <c:pt idx="23">
                  <c:v>369.7</c:v>
                </c:pt>
                <c:pt idx="24">
                  <c:v>374.2</c:v>
                </c:pt>
                <c:pt idx="25">
                  <c:v>377.6</c:v>
                </c:pt>
                <c:pt idx="26">
                  <c:v>378.3</c:v>
                </c:pt>
                <c:pt idx="27">
                  <c:v>379.4</c:v>
                </c:pt>
                <c:pt idx="28">
                  <c:v>380.5</c:v>
                </c:pt>
                <c:pt idx="29">
                  <c:v>380.6</c:v>
                </c:pt>
                <c:pt idx="30">
                  <c:v>381</c:v>
                </c:pt>
                <c:pt idx="31">
                  <c:v>380.3</c:v>
                </c:pt>
                <c:pt idx="32">
                  <c:v>376.9</c:v>
                </c:pt>
                <c:pt idx="33">
                  <c:v>372.7</c:v>
                </c:pt>
                <c:pt idx="34">
                  <c:v>369.9</c:v>
                </c:pt>
                <c:pt idx="35">
                  <c:v>371.8</c:v>
                </c:pt>
                <c:pt idx="36">
                  <c:v>376.9</c:v>
                </c:pt>
                <c:pt idx="37">
                  <c:v>380</c:v>
                </c:pt>
                <c:pt idx="38">
                  <c:v>380.9</c:v>
                </c:pt>
                <c:pt idx="39">
                  <c:v>381.9</c:v>
                </c:pt>
                <c:pt idx="40">
                  <c:v>379.4</c:v>
                </c:pt>
                <c:pt idx="41">
                  <c:v>374.7</c:v>
                </c:pt>
                <c:pt idx="42">
                  <c:v>372.1</c:v>
                </c:pt>
                <c:pt idx="43">
                  <c:v>381.4</c:v>
                </c:pt>
                <c:pt idx="44">
                  <c:v>382.3</c:v>
                </c:pt>
                <c:pt idx="45">
                  <c:v>376.1</c:v>
                </c:pt>
                <c:pt idx="46">
                  <c:v>383.7</c:v>
                </c:pt>
                <c:pt idx="47">
                  <c:v>385.4</c:v>
                </c:pt>
                <c:pt idx="48">
                  <c:v>386.6</c:v>
                </c:pt>
                <c:pt idx="49">
                  <c:v>387.5</c:v>
                </c:pt>
                <c:pt idx="50">
                  <c:v>388.2</c:v>
                </c:pt>
                <c:pt idx="51">
                  <c:v>387.9</c:v>
                </c:pt>
                <c:pt idx="52">
                  <c:v>387</c:v>
                </c:pt>
                <c:pt idx="53">
                  <c:v>384</c:v>
                </c:pt>
                <c:pt idx="54">
                  <c:v>378.9</c:v>
                </c:pt>
                <c:pt idx="55">
                  <c:v>376.3</c:v>
                </c:pt>
                <c:pt idx="56">
                  <c:v>378.3</c:v>
                </c:pt>
                <c:pt idx="57">
                  <c:v>388.3</c:v>
                </c:pt>
                <c:pt idx="58">
                  <c:v>389.1</c:v>
                </c:pt>
                <c:pt idx="59">
                  <c:v>390</c:v>
                </c:pt>
                <c:pt idx="60">
                  <c:v>391</c:v>
                </c:pt>
                <c:pt idx="61">
                  <c:v>389.9</c:v>
                </c:pt>
                <c:pt idx="62">
                  <c:v>386.4</c:v>
                </c:pt>
                <c:pt idx="63">
                  <c:v>381.8</c:v>
                </c:pt>
                <c:pt idx="64">
                  <c:v>378.6</c:v>
                </c:pt>
                <c:pt idx="65">
                  <c:v>380.6</c:v>
                </c:pt>
                <c:pt idx="66">
                  <c:v>385.2</c:v>
                </c:pt>
                <c:pt idx="67">
                  <c:v>387.9</c:v>
                </c:pt>
                <c:pt idx="68">
                  <c:v>389.5</c:v>
                </c:pt>
                <c:pt idx="69">
                  <c:v>390.5</c:v>
                </c:pt>
                <c:pt idx="70">
                  <c:v>391</c:v>
                </c:pt>
                <c:pt idx="71">
                  <c:v>392.2</c:v>
                </c:pt>
                <c:pt idx="72">
                  <c:v>393</c:v>
                </c:pt>
                <c:pt idx="73">
                  <c:v>381</c:v>
                </c:pt>
                <c:pt idx="74">
                  <c:v>383</c:v>
                </c:pt>
                <c:pt idx="75">
                  <c:v>390.2</c:v>
                </c:pt>
                <c:pt idx="76">
                  <c:v>391.6</c:v>
                </c:pt>
                <c:pt idx="77">
                  <c:v>392.5</c:v>
                </c:pt>
                <c:pt idx="78">
                  <c:v>393.5</c:v>
                </c:pt>
                <c:pt idx="79">
                  <c:v>394.6</c:v>
                </c:pt>
                <c:pt idx="80">
                  <c:v>395.2</c:v>
                </c:pt>
                <c:pt idx="81">
                  <c:v>393.9</c:v>
                </c:pt>
                <c:pt idx="82">
                  <c:v>390.5</c:v>
                </c:pt>
                <c:pt idx="83">
                  <c:v>385.7</c:v>
                </c:pt>
                <c:pt idx="84">
                  <c:v>382.8</c:v>
                </c:pt>
                <c:pt idx="85">
                  <c:v>384.8</c:v>
                </c:pt>
                <c:pt idx="86">
                  <c:v>389.2</c:v>
                </c:pt>
                <c:pt idx="87">
                  <c:v>392.3</c:v>
                </c:pt>
                <c:pt idx="88">
                  <c:v>393.7</c:v>
                </c:pt>
                <c:pt idx="89">
                  <c:v>394.4</c:v>
                </c:pt>
                <c:pt idx="90">
                  <c:v>395.2</c:v>
                </c:pt>
                <c:pt idx="91">
                  <c:v>396.4</c:v>
                </c:pt>
                <c:pt idx="92">
                  <c:v>397</c:v>
                </c:pt>
                <c:pt idx="93">
                  <c:v>395.4</c:v>
                </c:pt>
                <c:pt idx="94">
                  <c:v>391.6</c:v>
                </c:pt>
                <c:pt idx="95">
                  <c:v>387.3</c:v>
                </c:pt>
                <c:pt idx="96">
                  <c:v>384.9</c:v>
                </c:pt>
                <c:pt idx="97">
                  <c:v>386.8</c:v>
                </c:pt>
                <c:pt idx="98">
                  <c:v>391.6</c:v>
                </c:pt>
                <c:pt idx="99">
                  <c:v>394.9</c:v>
                </c:pt>
                <c:pt idx="100">
                  <c:v>396</c:v>
                </c:pt>
                <c:pt idx="101">
                  <c:v>397.1</c:v>
                </c:pt>
                <c:pt idx="102">
                  <c:v>397.9</c:v>
                </c:pt>
                <c:pt idx="103">
                  <c:v>398</c:v>
                </c:pt>
                <c:pt idx="104">
                  <c:v>398.3</c:v>
                </c:pt>
                <c:pt idx="105">
                  <c:v>397.8</c:v>
                </c:pt>
                <c:pt idx="106">
                  <c:v>394.8</c:v>
                </c:pt>
                <c:pt idx="107">
                  <c:v>390.3</c:v>
                </c:pt>
                <c:pt idx="108">
                  <c:v>387.8</c:v>
                </c:pt>
                <c:pt idx="109">
                  <c:v>389.5</c:v>
                </c:pt>
                <c:pt idx="110">
                  <c:v>393.6</c:v>
                </c:pt>
                <c:pt idx="111">
                  <c:v>396.6</c:v>
                </c:pt>
                <c:pt idx="112">
                  <c:v>397.6</c:v>
                </c:pt>
                <c:pt idx="113">
                  <c:v>398.6</c:v>
                </c:pt>
                <c:pt idx="114">
                  <c:v>399.4</c:v>
                </c:pt>
                <c:pt idx="115">
                  <c:v>399.8</c:v>
                </c:pt>
                <c:pt idx="116">
                  <c:v>400.5</c:v>
                </c:pt>
                <c:pt idx="117">
                  <c:v>400</c:v>
                </c:pt>
                <c:pt idx="118">
                  <c:v>396.9</c:v>
                </c:pt>
                <c:pt idx="119">
                  <c:v>392.1</c:v>
                </c:pt>
                <c:pt idx="120">
                  <c:v>388.8</c:v>
                </c:pt>
                <c:pt idx="121">
                  <c:v>390.9</c:v>
                </c:pt>
                <c:pt idx="122">
                  <c:v>395.9</c:v>
                </c:pt>
                <c:pt idx="123">
                  <c:v>398.6</c:v>
                </c:pt>
                <c:pt idx="124">
                  <c:v>399.9</c:v>
                </c:pt>
                <c:pt idx="125">
                  <c:v>401.3</c:v>
                </c:pt>
                <c:pt idx="126">
                  <c:v>402.2</c:v>
                </c:pt>
                <c:pt idx="127">
                  <c:v>403.4</c:v>
                </c:pt>
                <c:pt idx="128">
                  <c:v>404.3</c:v>
                </c:pt>
                <c:pt idx="129">
                  <c:v>403.2</c:v>
                </c:pt>
                <c:pt idx="130">
                  <c:v>399.6</c:v>
                </c:pt>
                <c:pt idx="131">
                  <c:v>394.9</c:v>
                </c:pt>
                <c:pt idx="132">
                  <c:v>392.2</c:v>
                </c:pt>
                <c:pt idx="133">
                  <c:v>393.9</c:v>
                </c:pt>
                <c:pt idx="134">
                  <c:v>398.9</c:v>
                </c:pt>
                <c:pt idx="135">
                  <c:v>402.3</c:v>
                </c:pt>
                <c:pt idx="136">
                  <c:v>403.1</c:v>
                </c:pt>
                <c:pt idx="137">
                  <c:v>404.2</c:v>
                </c:pt>
                <c:pt idx="138">
                  <c:v>405.3</c:v>
                </c:pt>
                <c:pt idx="139">
                  <c:v>406</c:v>
                </c:pt>
                <c:pt idx="140">
                  <c:v>406.8</c:v>
                </c:pt>
                <c:pt idx="141">
                  <c:v>405.5</c:v>
                </c:pt>
                <c:pt idx="142">
                  <c:v>401.9</c:v>
                </c:pt>
                <c:pt idx="143">
                  <c:v>397.9</c:v>
                </c:pt>
                <c:pt idx="144">
                  <c:v>394.8</c:v>
                </c:pt>
                <c:pt idx="145">
                  <c:v>396.3</c:v>
                </c:pt>
                <c:pt idx="146">
                  <c:v>400.8</c:v>
                </c:pt>
                <c:pt idx="147">
                  <c:v>403.9</c:v>
                </c:pt>
                <c:pt idx="148">
                  <c:v>405.6</c:v>
                </c:pt>
                <c:pt idx="149">
                  <c:v>406.6</c:v>
                </c:pt>
                <c:pt idx="150">
                  <c:v>407.7</c:v>
                </c:pt>
                <c:pt idx="151">
                  <c:v>409.2</c:v>
                </c:pt>
                <c:pt idx="152">
                  <c:v>409.1</c:v>
                </c:pt>
                <c:pt idx="153">
                  <c:v>407.5</c:v>
                </c:pt>
                <c:pt idx="154">
                  <c:v>404.3</c:v>
                </c:pt>
                <c:pt idx="155">
                  <c:v>399.3</c:v>
                </c:pt>
                <c:pt idx="156">
                  <c:v>396.9</c:v>
                </c:pt>
                <c:pt idx="157">
                  <c:v>398.9</c:v>
                </c:pt>
                <c:pt idx="158">
                  <c:v>402.6</c:v>
                </c:pt>
                <c:pt idx="159">
                  <c:v>405.8</c:v>
                </c:pt>
                <c:pt idx="160">
                  <c:v>407.8</c:v>
                </c:pt>
                <c:pt idx="161">
                  <c:v>409.2</c:v>
                </c:pt>
                <c:pt idx="162">
                  <c:v>410.2</c:v>
                </c:pt>
                <c:pt idx="163">
                  <c:v>410.6</c:v>
                </c:pt>
                <c:pt idx="164">
                  <c:v>411.1</c:v>
                </c:pt>
                <c:pt idx="165">
                  <c:v>410</c:v>
                </c:pt>
                <c:pt idx="166">
                  <c:v>406.3</c:v>
                </c:pt>
                <c:pt idx="167">
                  <c:v>402</c:v>
                </c:pt>
                <c:pt idx="168">
                  <c:v>399.2</c:v>
                </c:pt>
                <c:pt idx="169">
                  <c:v>400.8</c:v>
                </c:pt>
                <c:pt idx="170">
                  <c:v>405.5</c:v>
                </c:pt>
                <c:pt idx="171">
                  <c:v>409</c:v>
                </c:pt>
                <c:pt idx="172">
                  <c:v>410.4</c:v>
                </c:pt>
                <c:pt idx="173">
                  <c:v>411.4</c:v>
                </c:pt>
                <c:pt idx="174">
                  <c:v>412.4</c:v>
                </c:pt>
                <c:pt idx="175">
                  <c:v>413.7</c:v>
                </c:pt>
                <c:pt idx="176">
                  <c:v>414.2</c:v>
                </c:pt>
                <c:pt idx="177">
                  <c:v>412.8</c:v>
                </c:pt>
                <c:pt idx="178">
                  <c:v>409.1</c:v>
                </c:pt>
                <c:pt idx="179">
                  <c:v>404.5</c:v>
                </c:pt>
                <c:pt idx="180">
                  <c:v>402.1</c:v>
                </c:pt>
                <c:pt idx="181">
                  <c:v>404.3</c:v>
                </c:pt>
                <c:pt idx="182">
                  <c:v>408.8</c:v>
                </c:pt>
                <c:pt idx="183">
                  <c:v>411.8</c:v>
                </c:pt>
                <c:pt idx="184">
                  <c:v>413.2</c:v>
                </c:pt>
                <c:pt idx="185">
                  <c:v>413.5</c:v>
                </c:pt>
                <c:pt idx="186">
                  <c:v>414.5</c:v>
                </c:pt>
                <c:pt idx="187">
                  <c:v>415.8</c:v>
                </c:pt>
                <c:pt idx="188">
                  <c:v>416.3</c:v>
                </c:pt>
                <c:pt idx="189">
                  <c:v>415.2</c:v>
                </c:pt>
                <c:pt idx="190">
                  <c:v>412.1</c:v>
                </c:pt>
                <c:pt idx="191">
                  <c:v>408</c:v>
                </c:pt>
                <c:pt idx="192">
                  <c:v>405.1</c:v>
                </c:pt>
                <c:pt idx="193">
                  <c:v>406.1</c:v>
                </c:pt>
                <c:pt idx="194">
                  <c:v>410.3</c:v>
                </c:pt>
                <c:pt idx="195">
                  <c:v>414.1</c:v>
                </c:pt>
                <c:pt idx="196">
                  <c:v>415.7</c:v>
                </c:pt>
                <c:pt idx="197">
                  <c:v>414.13</c:v>
                </c:pt>
                <c:pt idx="198">
                  <c:v>410.2</c:v>
                </c:pt>
                <c:pt idx="199">
                  <c:v>406.96</c:v>
                </c:pt>
                <c:pt idx="200">
                  <c:v>408.85</c:v>
                </c:pt>
                <c:pt idx="201">
                  <c:v>414.18</c:v>
                </c:pt>
                <c:pt idx="202">
                  <c:v>417.66</c:v>
                </c:pt>
                <c:pt idx="203">
                  <c:v>418.41</c:v>
                </c:pt>
                <c:pt idx="204">
                  <c:v>419</c:v>
                </c:pt>
                <c:pt idx="205">
                  <c:v>420</c:v>
                </c:pt>
                <c:pt idx="206">
                  <c:v>421.1</c:v>
                </c:pt>
                <c:pt idx="207">
                  <c:v>422</c:v>
                </c:pt>
                <c:pt idx="208">
                  <c:v>420.5</c:v>
                </c:pt>
                <c:pt idx="209">
                  <c:v>416.8</c:v>
                </c:pt>
                <c:pt idx="210">
                  <c:v>413.6</c:v>
                </c:pt>
                <c:pt idx="211">
                  <c:v>411.8</c:v>
                </c:pt>
                <c:pt idx="212">
                  <c:v>412.8</c:v>
                </c:pt>
                <c:pt idx="213">
                  <c:v>416.2</c:v>
                </c:pt>
                <c:pt idx="214">
                  <c:v>419.3</c:v>
                </c:pt>
                <c:pt idx="215">
                  <c:v>421.2</c:v>
                </c:pt>
                <c:pt idx="216">
                  <c:v>424.3</c:v>
                </c:pt>
                <c:pt idx="217">
                  <c:v>423.6</c:v>
                </c:pt>
                <c:pt idx="218">
                  <c:v>423.5</c:v>
                </c:pt>
                <c:pt idx="219">
                  <c:v>424.2</c:v>
                </c:pt>
                <c:pt idx="220">
                  <c:v>423.4</c:v>
                </c:pt>
                <c:pt idx="221">
                  <c:v>418.5</c:v>
                </c:pt>
                <c:pt idx="222">
                  <c:v>414.4</c:v>
                </c:pt>
                <c:pt idx="223">
                  <c:v>413.6</c:v>
                </c:pt>
                <c:pt idx="224">
                  <c:v>414.8</c:v>
                </c:pt>
                <c:pt idx="225">
                  <c:v>418.7</c:v>
                </c:pt>
                <c:pt idx="226">
                  <c:v>421.9</c:v>
                </c:pt>
                <c:pt idx="227">
                  <c:v>423.6</c:v>
                </c:pt>
                <c:pt idx="228" formatCode="0.0">
                  <c:v>425.614973571554</c:v>
                </c:pt>
                <c:pt idx="229" formatCode="0.0">
                  <c:v>426.48092445229099</c:v>
                </c:pt>
                <c:pt idx="230" formatCode="0.0">
                  <c:v>426.82112672097799</c:v>
                </c:pt>
                <c:pt idx="231" formatCode="0.0">
                  <c:v>427.07289036431098</c:v>
                </c:pt>
                <c:pt idx="232" formatCode="0.0">
                  <c:v>424.80184626771802</c:v>
                </c:pt>
                <c:pt idx="233" formatCode="0.0">
                  <c:v>421.75640771273902</c:v>
                </c:pt>
                <c:pt idx="234" formatCode="0.0">
                  <c:v>418.987658988877</c:v>
                </c:pt>
                <c:pt idx="235" formatCode="0.0">
                  <c:v>415.575718961071</c:v>
                </c:pt>
                <c:pt idx="236" formatCode="0.0">
                  <c:v>416.25943761882201</c:v>
                </c:pt>
                <c:pt idx="237" formatCode="0.0">
                  <c:v>421.89384793651698</c:v>
                </c:pt>
                <c:pt idx="238" formatCode="0.0">
                  <c:v>425.74603121733998</c:v>
                </c:pt>
                <c:pt idx="239" formatCode="0.0">
                  <c:v>426.70874284846599</c:v>
                </c:pt>
                <c:pt idx="240">
                  <c:v>427.19</c:v>
                </c:pt>
                <c:pt idx="241">
                  <c:v>427.57</c:v>
                </c:pt>
                <c:pt idx="242">
                  <c:v>428.9</c:v>
                </c:pt>
                <c:pt idx="243">
                  <c:v>430.15</c:v>
                </c:pt>
                <c:pt idx="244">
                  <c:v>427.31</c:v>
                </c:pt>
                <c:pt idx="245">
                  <c:v>422.23</c:v>
                </c:pt>
                <c:pt idx="246">
                  <c:v>419.07</c:v>
                </c:pt>
                <c:pt idx="247">
                  <c:v>416.92</c:v>
                </c:pt>
                <c:pt idx="248">
                  <c:v>417.92</c:v>
                </c:pt>
                <c:pt idx="249">
                  <c:v>424.4</c:v>
                </c:pt>
                <c:pt idx="250">
                  <c:v>428.88</c:v>
                </c:pt>
                <c:pt idx="251">
                  <c:v>429.01</c:v>
                </c:pt>
              </c:numCache>
            </c:numRef>
          </c:xVal>
          <c:yVal>
            <c:numRef>
              <c:f>빈셀처리2!$C$2:$C$253</c:f>
              <c:numCache>
                <c:formatCode>General</c:formatCode>
                <c:ptCount val="252"/>
                <c:pt idx="0">
                  <c:v>1869</c:v>
                </c:pt>
                <c:pt idx="1">
                  <c:v>1863</c:v>
                </c:pt>
                <c:pt idx="2">
                  <c:v>1851</c:v>
                </c:pt>
                <c:pt idx="3">
                  <c:v>1844</c:v>
                </c:pt>
                <c:pt idx="4">
                  <c:v>1837</c:v>
                </c:pt>
                <c:pt idx="5">
                  <c:v>1865</c:v>
                </c:pt>
                <c:pt idx="6">
                  <c:v>1888</c:v>
                </c:pt>
                <c:pt idx="7">
                  <c:v>1864</c:v>
                </c:pt>
                <c:pt idx="8">
                  <c:v>1868</c:v>
                </c:pt>
                <c:pt idx="9">
                  <c:v>1864</c:v>
                </c:pt>
                <c:pt idx="10">
                  <c:v>1878</c:v>
                </c:pt>
                <c:pt idx="11">
                  <c:v>1888</c:v>
                </c:pt>
                <c:pt idx="12">
                  <c:v>1875</c:v>
                </c:pt>
                <c:pt idx="13">
                  <c:v>1859</c:v>
                </c:pt>
                <c:pt idx="14">
                  <c:v>1840</c:v>
                </c:pt>
                <c:pt idx="15">
                  <c:v>1827</c:v>
                </c:pt>
                <c:pt idx="16">
                  <c:v>1819</c:v>
                </c:pt>
                <c:pt idx="17">
                  <c:v>1859</c:v>
                </c:pt>
                <c:pt idx="18">
                  <c:v>1868</c:v>
                </c:pt>
                <c:pt idx="19">
                  <c:v>1841</c:v>
                </c:pt>
                <c:pt idx="20">
                  <c:v>1850</c:v>
                </c:pt>
                <c:pt idx="21">
                  <c:v>1809</c:v>
                </c:pt>
                <c:pt idx="22">
                  <c:v>1838</c:v>
                </c:pt>
                <c:pt idx="23">
                  <c:v>1874</c:v>
                </c:pt>
                <c:pt idx="24">
                  <c:v>1874</c:v>
                </c:pt>
                <c:pt idx="25">
                  <c:v>1861</c:v>
                </c:pt>
                <c:pt idx="26">
                  <c:v>1864</c:v>
                </c:pt>
                <c:pt idx="27">
                  <c:v>1877</c:v>
                </c:pt>
                <c:pt idx="28">
                  <c:v>1875</c:v>
                </c:pt>
                <c:pt idx="29">
                  <c:v>1868</c:v>
                </c:pt>
                <c:pt idx="30">
                  <c:v>1864</c:v>
                </c:pt>
                <c:pt idx="31">
                  <c:v>1863</c:v>
                </c:pt>
                <c:pt idx="32">
                  <c:v>1858</c:v>
                </c:pt>
                <c:pt idx="33">
                  <c:v>1825</c:v>
                </c:pt>
                <c:pt idx="34">
                  <c:v>1826</c:v>
                </c:pt>
                <c:pt idx="35">
                  <c:v>1869</c:v>
                </c:pt>
                <c:pt idx="36">
                  <c:v>1871</c:v>
                </c:pt>
                <c:pt idx="37">
                  <c:v>1870</c:v>
                </c:pt>
                <c:pt idx="38">
                  <c:v>1876</c:v>
                </c:pt>
                <c:pt idx="39">
                  <c:v>1895</c:v>
                </c:pt>
                <c:pt idx="40">
                  <c:v>1865</c:v>
                </c:pt>
                <c:pt idx="41">
                  <c:v>1869</c:v>
                </c:pt>
                <c:pt idx="42">
                  <c:v>1831</c:v>
                </c:pt>
                <c:pt idx="43">
                  <c:v>1888</c:v>
                </c:pt>
                <c:pt idx="44">
                  <c:v>1898</c:v>
                </c:pt>
                <c:pt idx="45">
                  <c:v>1870</c:v>
                </c:pt>
                <c:pt idx="46">
                  <c:v>1873</c:v>
                </c:pt>
                <c:pt idx="47">
                  <c:v>1873</c:v>
                </c:pt>
                <c:pt idx="48">
                  <c:v>1871</c:v>
                </c:pt>
                <c:pt idx="49">
                  <c:v>1866</c:v>
                </c:pt>
                <c:pt idx="50">
                  <c:v>1874</c:v>
                </c:pt>
                <c:pt idx="51">
                  <c:v>1865</c:v>
                </c:pt>
                <c:pt idx="52">
                  <c:v>1860</c:v>
                </c:pt>
                <c:pt idx="53">
                  <c:v>1859</c:v>
                </c:pt>
                <c:pt idx="54">
                  <c:v>1812</c:v>
                </c:pt>
                <c:pt idx="55">
                  <c:v>1823</c:v>
                </c:pt>
                <c:pt idx="56">
                  <c:v>1862</c:v>
                </c:pt>
                <c:pt idx="57">
                  <c:v>1857</c:v>
                </c:pt>
                <c:pt idx="58">
                  <c:v>1862</c:v>
                </c:pt>
                <c:pt idx="59">
                  <c:v>1857</c:v>
                </c:pt>
                <c:pt idx="60">
                  <c:v>1848</c:v>
                </c:pt>
                <c:pt idx="61">
                  <c:v>1870</c:v>
                </c:pt>
                <c:pt idx="62">
                  <c:v>1881</c:v>
                </c:pt>
                <c:pt idx="63">
                  <c:v>1832</c:v>
                </c:pt>
                <c:pt idx="64">
                  <c:v>1813</c:v>
                </c:pt>
                <c:pt idx="65">
                  <c:v>1881</c:v>
                </c:pt>
                <c:pt idx="66">
                  <c:v>1901</c:v>
                </c:pt>
                <c:pt idx="67">
                  <c:v>1890</c:v>
                </c:pt>
                <c:pt idx="68">
                  <c:v>1901</c:v>
                </c:pt>
                <c:pt idx="69">
                  <c:v>1905</c:v>
                </c:pt>
                <c:pt idx="70">
                  <c:v>1901</c:v>
                </c:pt>
                <c:pt idx="71">
                  <c:v>1892</c:v>
                </c:pt>
                <c:pt idx="72">
                  <c:v>1892</c:v>
                </c:pt>
                <c:pt idx="73">
                  <c:v>1831</c:v>
                </c:pt>
                <c:pt idx="74">
                  <c:v>1900</c:v>
                </c:pt>
                <c:pt idx="75">
                  <c:v>1900</c:v>
                </c:pt>
                <c:pt idx="76">
                  <c:v>1897</c:v>
                </c:pt>
                <c:pt idx="77">
                  <c:v>1900</c:v>
                </c:pt>
                <c:pt idx="78">
                  <c:v>1909</c:v>
                </c:pt>
                <c:pt idx="79">
                  <c:v>1913</c:v>
                </c:pt>
                <c:pt idx="80">
                  <c:v>1901</c:v>
                </c:pt>
                <c:pt idx="81">
                  <c:v>1893</c:v>
                </c:pt>
                <c:pt idx="82">
                  <c:v>1896</c:v>
                </c:pt>
                <c:pt idx="83">
                  <c:v>1840</c:v>
                </c:pt>
                <c:pt idx="84">
                  <c:v>1844</c:v>
                </c:pt>
                <c:pt idx="85">
                  <c:v>1856</c:v>
                </c:pt>
                <c:pt idx="86">
                  <c:v>1901</c:v>
                </c:pt>
                <c:pt idx="87">
                  <c:v>1910</c:v>
                </c:pt>
                <c:pt idx="88">
                  <c:v>1910</c:v>
                </c:pt>
                <c:pt idx="89">
                  <c:v>1906</c:v>
                </c:pt>
                <c:pt idx="90">
                  <c:v>1916</c:v>
                </c:pt>
                <c:pt idx="91">
                  <c:v>1910</c:v>
                </c:pt>
                <c:pt idx="92">
                  <c:v>1906</c:v>
                </c:pt>
                <c:pt idx="93">
                  <c:v>1895</c:v>
                </c:pt>
                <c:pt idx="94">
                  <c:v>1881</c:v>
                </c:pt>
                <c:pt idx="95">
                  <c:v>1869</c:v>
                </c:pt>
                <c:pt idx="96">
                  <c:v>1879</c:v>
                </c:pt>
                <c:pt idx="97">
                  <c:v>1908</c:v>
                </c:pt>
                <c:pt idx="98">
                  <c:v>1909</c:v>
                </c:pt>
                <c:pt idx="99">
                  <c:v>1905</c:v>
                </c:pt>
                <c:pt idx="100">
                  <c:v>1915</c:v>
                </c:pt>
                <c:pt idx="101">
                  <c:v>1918</c:v>
                </c:pt>
                <c:pt idx="102">
                  <c:v>1913</c:v>
                </c:pt>
                <c:pt idx="103">
                  <c:v>1920</c:v>
                </c:pt>
                <c:pt idx="104">
                  <c:v>1907</c:v>
                </c:pt>
                <c:pt idx="105">
                  <c:v>1884</c:v>
                </c:pt>
                <c:pt idx="106">
                  <c:v>1902</c:v>
                </c:pt>
                <c:pt idx="107">
                  <c:v>1851</c:v>
                </c:pt>
                <c:pt idx="108">
                  <c:v>1863</c:v>
                </c:pt>
                <c:pt idx="109">
                  <c:v>1918</c:v>
                </c:pt>
                <c:pt idx="110">
                  <c:v>1913</c:v>
                </c:pt>
                <c:pt idx="111">
                  <c:v>1912</c:v>
                </c:pt>
                <c:pt idx="112">
                  <c:v>1917</c:v>
                </c:pt>
                <c:pt idx="113">
                  <c:v>1911</c:v>
                </c:pt>
                <c:pt idx="114">
                  <c:v>1922</c:v>
                </c:pt>
                <c:pt idx="115">
                  <c:v>1907</c:v>
                </c:pt>
                <c:pt idx="116">
                  <c:v>1906</c:v>
                </c:pt>
                <c:pt idx="117">
                  <c:v>1903</c:v>
                </c:pt>
                <c:pt idx="118">
                  <c:v>1895</c:v>
                </c:pt>
                <c:pt idx="119">
                  <c:v>1877</c:v>
                </c:pt>
                <c:pt idx="120">
                  <c:v>1870</c:v>
                </c:pt>
                <c:pt idx="121">
                  <c:v>1925</c:v>
                </c:pt>
                <c:pt idx="122">
                  <c:v>1919</c:v>
                </c:pt>
                <c:pt idx="123">
                  <c:v>1920</c:v>
                </c:pt>
                <c:pt idx="124">
                  <c:v>1925</c:v>
                </c:pt>
                <c:pt idx="125">
                  <c:v>1929</c:v>
                </c:pt>
                <c:pt idx="126">
                  <c:v>1931</c:v>
                </c:pt>
                <c:pt idx="127">
                  <c:v>1932</c:v>
                </c:pt>
                <c:pt idx="128">
                  <c:v>1918</c:v>
                </c:pt>
                <c:pt idx="129">
                  <c:v>1927</c:v>
                </c:pt>
                <c:pt idx="130">
                  <c:v>1906</c:v>
                </c:pt>
                <c:pt idx="131">
                  <c:v>1878</c:v>
                </c:pt>
                <c:pt idx="132">
                  <c:v>1881</c:v>
                </c:pt>
                <c:pt idx="133">
                  <c:v>1927</c:v>
                </c:pt>
                <c:pt idx="134">
                  <c:v>1929</c:v>
                </c:pt>
                <c:pt idx="135">
                  <c:v>1933</c:v>
                </c:pt>
                <c:pt idx="136">
                  <c:v>1943</c:v>
                </c:pt>
                <c:pt idx="137">
                  <c:v>1948</c:v>
                </c:pt>
                <c:pt idx="138">
                  <c:v>1953</c:v>
                </c:pt>
                <c:pt idx="139">
                  <c:v>1948</c:v>
                </c:pt>
                <c:pt idx="140">
                  <c:v>1932</c:v>
                </c:pt>
                <c:pt idx="141">
                  <c:v>1932</c:v>
                </c:pt>
                <c:pt idx="142">
                  <c:v>1931</c:v>
                </c:pt>
                <c:pt idx="143">
                  <c:v>1892</c:v>
                </c:pt>
                <c:pt idx="144">
                  <c:v>1885</c:v>
                </c:pt>
                <c:pt idx="145">
                  <c:v>1931</c:v>
                </c:pt>
                <c:pt idx="146">
                  <c:v>1940</c:v>
                </c:pt>
                <c:pt idx="147">
                  <c:v>1937</c:v>
                </c:pt>
                <c:pt idx="148">
                  <c:v>1942</c:v>
                </c:pt>
                <c:pt idx="149">
                  <c:v>1944</c:v>
                </c:pt>
                <c:pt idx="150">
                  <c:v>1953</c:v>
                </c:pt>
                <c:pt idx="151">
                  <c:v>1943</c:v>
                </c:pt>
                <c:pt idx="152">
                  <c:v>1938</c:v>
                </c:pt>
                <c:pt idx="153">
                  <c:v>1941</c:v>
                </c:pt>
                <c:pt idx="154">
                  <c:v>1939</c:v>
                </c:pt>
                <c:pt idx="155">
                  <c:v>1885</c:v>
                </c:pt>
                <c:pt idx="156">
                  <c:v>1910</c:v>
                </c:pt>
                <c:pt idx="157">
                  <c:v>1962</c:v>
                </c:pt>
                <c:pt idx="158">
                  <c:v>1952</c:v>
                </c:pt>
                <c:pt idx="159">
                  <c:v>1964</c:v>
                </c:pt>
                <c:pt idx="160">
                  <c:v>1962</c:v>
                </c:pt>
                <c:pt idx="161">
                  <c:v>1970</c:v>
                </c:pt>
                <c:pt idx="162">
                  <c:v>1961</c:v>
                </c:pt>
                <c:pt idx="163">
                  <c:v>1954</c:v>
                </c:pt>
                <c:pt idx="164">
                  <c:v>1952</c:v>
                </c:pt>
                <c:pt idx="165">
                  <c:v>1937</c:v>
                </c:pt>
                <c:pt idx="166">
                  <c:v>1942</c:v>
                </c:pt>
                <c:pt idx="167">
                  <c:v>1925</c:v>
                </c:pt>
                <c:pt idx="168">
                  <c:v>1906</c:v>
                </c:pt>
                <c:pt idx="169">
                  <c:v>1972</c:v>
                </c:pt>
                <c:pt idx="170">
                  <c:v>1956</c:v>
                </c:pt>
                <c:pt idx="171">
                  <c:v>1979</c:v>
                </c:pt>
                <c:pt idx="172">
                  <c:v>1970</c:v>
                </c:pt>
                <c:pt idx="173">
                  <c:v>1967</c:v>
                </c:pt>
                <c:pt idx="174">
                  <c:v>1964</c:v>
                </c:pt>
                <c:pt idx="175">
                  <c:v>1968</c:v>
                </c:pt>
                <c:pt idx="176">
                  <c:v>1965</c:v>
                </c:pt>
                <c:pt idx="177">
                  <c:v>1966</c:v>
                </c:pt>
                <c:pt idx="178">
                  <c:v>1960</c:v>
                </c:pt>
                <c:pt idx="179">
                  <c:v>1929</c:v>
                </c:pt>
                <c:pt idx="180">
                  <c:v>1920</c:v>
                </c:pt>
                <c:pt idx="181">
                  <c:v>1984</c:v>
                </c:pt>
                <c:pt idx="182">
                  <c:v>1991</c:v>
                </c:pt>
                <c:pt idx="183">
                  <c:v>1991</c:v>
                </c:pt>
                <c:pt idx="184">
                  <c:v>1980</c:v>
                </c:pt>
                <c:pt idx="185">
                  <c:v>1984</c:v>
                </c:pt>
                <c:pt idx="186">
                  <c:v>1972</c:v>
                </c:pt>
                <c:pt idx="187">
                  <c:v>1975</c:v>
                </c:pt>
                <c:pt idx="188">
                  <c:v>1966</c:v>
                </c:pt>
                <c:pt idx="189">
                  <c:v>1962</c:v>
                </c:pt>
                <c:pt idx="190">
                  <c:v>1955</c:v>
                </c:pt>
                <c:pt idx="191">
                  <c:v>1951</c:v>
                </c:pt>
                <c:pt idx="192">
                  <c:v>1958</c:v>
                </c:pt>
                <c:pt idx="193">
                  <c:v>1979</c:v>
                </c:pt>
                <c:pt idx="194">
                  <c:v>1977</c:v>
                </c:pt>
                <c:pt idx="195">
                  <c:v>1977</c:v>
                </c:pt>
                <c:pt idx="196">
                  <c:v>1987</c:v>
                </c:pt>
                <c:pt idx="197">
                  <c:v>1964.3</c:v>
                </c:pt>
                <c:pt idx="198">
                  <c:v>1947.58</c:v>
                </c:pt>
                <c:pt idx="199">
                  <c:v>1951</c:v>
                </c:pt>
                <c:pt idx="200">
                  <c:v>1980.93</c:v>
                </c:pt>
                <c:pt idx="201">
                  <c:v>1980.51</c:v>
                </c:pt>
                <c:pt idx="202">
                  <c:v>1988.21</c:v>
                </c:pt>
                <c:pt idx="203">
                  <c:v>1989.27</c:v>
                </c:pt>
                <c:pt idx="204">
                  <c:v>1998</c:v>
                </c:pt>
                <c:pt idx="205">
                  <c:v>2002</c:v>
                </c:pt>
                <c:pt idx="206">
                  <c:v>1989</c:v>
                </c:pt>
                <c:pt idx="207">
                  <c:v>1970</c:v>
                </c:pt>
                <c:pt idx="208">
                  <c:v>1984</c:v>
                </c:pt>
                <c:pt idx="209">
                  <c:v>1993</c:v>
                </c:pt>
                <c:pt idx="210">
                  <c:v>1958</c:v>
                </c:pt>
                <c:pt idx="211">
                  <c:v>1979</c:v>
                </c:pt>
                <c:pt idx="212">
                  <c:v>2011</c:v>
                </c:pt>
                <c:pt idx="213">
                  <c:v>1998</c:v>
                </c:pt>
                <c:pt idx="214">
                  <c:v>1998</c:v>
                </c:pt>
                <c:pt idx="215">
                  <c:v>2013</c:v>
                </c:pt>
                <c:pt idx="216">
                  <c:v>2020</c:v>
                </c:pt>
                <c:pt idx="217">
                  <c:v>2007</c:v>
                </c:pt>
                <c:pt idx="218">
                  <c:v>1993</c:v>
                </c:pt>
                <c:pt idx="219">
                  <c:v>1979</c:v>
                </c:pt>
                <c:pt idx="220">
                  <c:v>1984</c:v>
                </c:pt>
                <c:pt idx="221">
                  <c:v>2016</c:v>
                </c:pt>
                <c:pt idx="222">
                  <c:v>1979</c:v>
                </c:pt>
                <c:pt idx="223">
                  <c:v>1936</c:v>
                </c:pt>
                <c:pt idx="224">
                  <c:v>2005</c:v>
                </c:pt>
                <c:pt idx="225">
                  <c:v>2028</c:v>
                </c:pt>
                <c:pt idx="226">
                  <c:v>2013</c:v>
                </c:pt>
                <c:pt idx="227">
                  <c:v>2019</c:v>
                </c:pt>
                <c:pt idx="228" formatCode="0.0">
                  <c:v>2014.8174919999999</c:v>
                </c:pt>
                <c:pt idx="229" formatCode="0.0">
                  <c:v>2021.3501630000001</c:v>
                </c:pt>
                <c:pt idx="230" formatCode="0.0">
                  <c:v>2015.4735840000001</c:v>
                </c:pt>
                <c:pt idx="231" formatCode="0.0">
                  <c:v>1996.7378570000001</c:v>
                </c:pt>
                <c:pt idx="232" formatCode="0.0">
                  <c:v>1997.1794850000001</c:v>
                </c:pt>
                <c:pt idx="233" formatCode="0.0">
                  <c:v>1995.504815</c:v>
                </c:pt>
                <c:pt idx="234" formatCode="0.0">
                  <c:v>1962.9678249999999</c:v>
                </c:pt>
                <c:pt idx="235" formatCode="0.0">
                  <c:v>1977.630954</c:v>
                </c:pt>
                <c:pt idx="236" formatCode="0.0">
                  <c:v>2013.1540620000001</c:v>
                </c:pt>
                <c:pt idx="237" formatCode="0.0">
                  <c:v>2012.5791039999999</c:v>
                </c:pt>
                <c:pt idx="238" formatCode="0.0">
                  <c:v>2021.3133909999999</c:v>
                </c:pt>
                <c:pt idx="239" formatCode="0.0">
                  <c:v>2034.3346340000001</c:v>
                </c:pt>
                <c:pt idx="240">
                  <c:v>2028.3</c:v>
                </c:pt>
                <c:pt idx="241">
                  <c:v>2028.8</c:v>
                </c:pt>
                <c:pt idx="242">
                  <c:v>2031.3</c:v>
                </c:pt>
                <c:pt idx="243">
                  <c:v>2021.3</c:v>
                </c:pt>
                <c:pt idx="244">
                  <c:v>2003.2</c:v>
                </c:pt>
                <c:pt idx="245">
                  <c:v>1983</c:v>
                </c:pt>
                <c:pt idx="246">
                  <c:v>1966.3</c:v>
                </c:pt>
                <c:pt idx="247">
                  <c:v>1969.7</c:v>
                </c:pt>
                <c:pt idx="248">
                  <c:v>2015.6</c:v>
                </c:pt>
                <c:pt idx="249">
                  <c:v>2030.4</c:v>
                </c:pt>
                <c:pt idx="250">
                  <c:v>2025.2</c:v>
                </c:pt>
                <c:pt idx="251">
                  <c:v>2033.5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9-479C-A591-36880D87656D}"/>
            </c:ext>
          </c:extLst>
        </c:ser>
        <c:ser>
          <c:idx val="1"/>
          <c:order val="1"/>
          <c:tx>
            <c:v>예측치 CH4_ppm</c:v>
          </c:tx>
          <c:spPr>
            <a:ln w="19050">
              <a:noFill/>
            </a:ln>
          </c:spPr>
          <c:xVal>
            <c:numRef>
              <c:f>빈셀처리2!$B$2:$B$253</c:f>
              <c:numCache>
                <c:formatCode>General</c:formatCode>
                <c:ptCount val="252"/>
                <c:pt idx="0">
                  <c:v>375.1</c:v>
                </c:pt>
                <c:pt idx="1">
                  <c:v>374</c:v>
                </c:pt>
                <c:pt idx="2">
                  <c:v>370.8</c:v>
                </c:pt>
                <c:pt idx="3">
                  <c:v>366.6</c:v>
                </c:pt>
                <c:pt idx="4">
                  <c:v>363.8</c:v>
                </c:pt>
                <c:pt idx="5">
                  <c:v>365.3</c:v>
                </c:pt>
                <c:pt idx="6">
                  <c:v>370</c:v>
                </c:pt>
                <c:pt idx="7">
                  <c:v>372.8</c:v>
                </c:pt>
                <c:pt idx="8">
                  <c:v>373.8</c:v>
                </c:pt>
                <c:pt idx="9">
                  <c:v>375.3</c:v>
                </c:pt>
                <c:pt idx="10">
                  <c:v>376.3</c:v>
                </c:pt>
                <c:pt idx="11">
                  <c:v>377.1</c:v>
                </c:pt>
                <c:pt idx="12">
                  <c:v>377.6</c:v>
                </c:pt>
                <c:pt idx="13">
                  <c:v>375.8</c:v>
                </c:pt>
                <c:pt idx="14">
                  <c:v>372.1</c:v>
                </c:pt>
                <c:pt idx="15">
                  <c:v>368.1</c:v>
                </c:pt>
                <c:pt idx="16">
                  <c:v>365.7</c:v>
                </c:pt>
                <c:pt idx="17">
                  <c:v>367.5</c:v>
                </c:pt>
                <c:pt idx="18">
                  <c:v>372</c:v>
                </c:pt>
                <c:pt idx="19">
                  <c:v>378.8</c:v>
                </c:pt>
                <c:pt idx="20">
                  <c:v>375.2</c:v>
                </c:pt>
                <c:pt idx="21">
                  <c:v>370.2</c:v>
                </c:pt>
                <c:pt idx="22">
                  <c:v>367.8</c:v>
                </c:pt>
                <c:pt idx="23">
                  <c:v>369.7</c:v>
                </c:pt>
                <c:pt idx="24">
                  <c:v>374.2</c:v>
                </c:pt>
                <c:pt idx="25">
                  <c:v>377.6</c:v>
                </c:pt>
                <c:pt idx="26">
                  <c:v>378.3</c:v>
                </c:pt>
                <c:pt idx="27">
                  <c:v>379.4</c:v>
                </c:pt>
                <c:pt idx="28">
                  <c:v>380.5</c:v>
                </c:pt>
                <c:pt idx="29">
                  <c:v>380.6</c:v>
                </c:pt>
                <c:pt idx="30">
                  <c:v>381</c:v>
                </c:pt>
                <c:pt idx="31">
                  <c:v>380.3</c:v>
                </c:pt>
                <c:pt idx="32">
                  <c:v>376.9</c:v>
                </c:pt>
                <c:pt idx="33">
                  <c:v>372.7</c:v>
                </c:pt>
                <c:pt idx="34">
                  <c:v>369.9</c:v>
                </c:pt>
                <c:pt idx="35">
                  <c:v>371.8</c:v>
                </c:pt>
                <c:pt idx="36">
                  <c:v>376.9</c:v>
                </c:pt>
                <c:pt idx="37">
                  <c:v>380</c:v>
                </c:pt>
                <c:pt idx="38">
                  <c:v>380.9</c:v>
                </c:pt>
                <c:pt idx="39">
                  <c:v>381.9</c:v>
                </c:pt>
                <c:pt idx="40">
                  <c:v>379.4</c:v>
                </c:pt>
                <c:pt idx="41">
                  <c:v>374.7</c:v>
                </c:pt>
                <c:pt idx="42">
                  <c:v>372.1</c:v>
                </c:pt>
                <c:pt idx="43">
                  <c:v>381.4</c:v>
                </c:pt>
                <c:pt idx="44">
                  <c:v>382.3</c:v>
                </c:pt>
                <c:pt idx="45">
                  <c:v>376.1</c:v>
                </c:pt>
                <c:pt idx="46">
                  <c:v>383.7</c:v>
                </c:pt>
                <c:pt idx="47">
                  <c:v>385.4</c:v>
                </c:pt>
                <c:pt idx="48">
                  <c:v>386.6</c:v>
                </c:pt>
                <c:pt idx="49">
                  <c:v>387.5</c:v>
                </c:pt>
                <c:pt idx="50">
                  <c:v>388.2</c:v>
                </c:pt>
                <c:pt idx="51">
                  <c:v>387.9</c:v>
                </c:pt>
                <c:pt idx="52">
                  <c:v>387</c:v>
                </c:pt>
                <c:pt idx="53">
                  <c:v>384</c:v>
                </c:pt>
                <c:pt idx="54">
                  <c:v>378.9</c:v>
                </c:pt>
                <c:pt idx="55">
                  <c:v>376.3</c:v>
                </c:pt>
                <c:pt idx="56">
                  <c:v>378.3</c:v>
                </c:pt>
                <c:pt idx="57">
                  <c:v>388.3</c:v>
                </c:pt>
                <c:pt idx="58">
                  <c:v>389.1</c:v>
                </c:pt>
                <c:pt idx="59">
                  <c:v>390</c:v>
                </c:pt>
                <c:pt idx="60">
                  <c:v>391</c:v>
                </c:pt>
                <c:pt idx="61">
                  <c:v>389.9</c:v>
                </c:pt>
                <c:pt idx="62">
                  <c:v>386.4</c:v>
                </c:pt>
                <c:pt idx="63">
                  <c:v>381.8</c:v>
                </c:pt>
                <c:pt idx="64">
                  <c:v>378.6</c:v>
                </c:pt>
                <c:pt idx="65">
                  <c:v>380.6</c:v>
                </c:pt>
                <c:pt idx="66">
                  <c:v>385.2</c:v>
                </c:pt>
                <c:pt idx="67">
                  <c:v>387.9</c:v>
                </c:pt>
                <c:pt idx="68">
                  <c:v>389.5</c:v>
                </c:pt>
                <c:pt idx="69">
                  <c:v>390.5</c:v>
                </c:pt>
                <c:pt idx="70">
                  <c:v>391</c:v>
                </c:pt>
                <c:pt idx="71">
                  <c:v>392.2</c:v>
                </c:pt>
                <c:pt idx="72">
                  <c:v>393</c:v>
                </c:pt>
                <c:pt idx="73">
                  <c:v>381</c:v>
                </c:pt>
                <c:pt idx="74">
                  <c:v>383</c:v>
                </c:pt>
                <c:pt idx="75">
                  <c:v>390.2</c:v>
                </c:pt>
                <c:pt idx="76">
                  <c:v>391.6</c:v>
                </c:pt>
                <c:pt idx="77">
                  <c:v>392.5</c:v>
                </c:pt>
                <c:pt idx="78">
                  <c:v>393.5</c:v>
                </c:pt>
                <c:pt idx="79">
                  <c:v>394.6</c:v>
                </c:pt>
                <c:pt idx="80">
                  <c:v>395.2</c:v>
                </c:pt>
                <c:pt idx="81">
                  <c:v>393.9</c:v>
                </c:pt>
                <c:pt idx="82">
                  <c:v>390.5</c:v>
                </c:pt>
                <c:pt idx="83">
                  <c:v>385.7</c:v>
                </c:pt>
                <c:pt idx="84">
                  <c:v>382.8</c:v>
                </c:pt>
                <c:pt idx="85">
                  <c:v>384.8</c:v>
                </c:pt>
                <c:pt idx="86">
                  <c:v>389.2</c:v>
                </c:pt>
                <c:pt idx="87">
                  <c:v>392.3</c:v>
                </c:pt>
                <c:pt idx="88">
                  <c:v>393.7</c:v>
                </c:pt>
                <c:pt idx="89">
                  <c:v>394.4</c:v>
                </c:pt>
                <c:pt idx="90">
                  <c:v>395.2</c:v>
                </c:pt>
                <c:pt idx="91">
                  <c:v>396.4</c:v>
                </c:pt>
                <c:pt idx="92">
                  <c:v>397</c:v>
                </c:pt>
                <c:pt idx="93">
                  <c:v>395.4</c:v>
                </c:pt>
                <c:pt idx="94">
                  <c:v>391.6</c:v>
                </c:pt>
                <c:pt idx="95">
                  <c:v>387.3</c:v>
                </c:pt>
                <c:pt idx="96">
                  <c:v>384.9</c:v>
                </c:pt>
                <c:pt idx="97">
                  <c:v>386.8</c:v>
                </c:pt>
                <c:pt idx="98">
                  <c:v>391.6</c:v>
                </c:pt>
                <c:pt idx="99">
                  <c:v>394.9</c:v>
                </c:pt>
                <c:pt idx="100">
                  <c:v>396</c:v>
                </c:pt>
                <c:pt idx="101">
                  <c:v>397.1</c:v>
                </c:pt>
                <c:pt idx="102">
                  <c:v>397.9</c:v>
                </c:pt>
                <c:pt idx="103">
                  <c:v>398</c:v>
                </c:pt>
                <c:pt idx="104">
                  <c:v>398.3</c:v>
                </c:pt>
                <c:pt idx="105">
                  <c:v>397.8</c:v>
                </c:pt>
                <c:pt idx="106">
                  <c:v>394.8</c:v>
                </c:pt>
                <c:pt idx="107">
                  <c:v>390.3</c:v>
                </c:pt>
                <c:pt idx="108">
                  <c:v>387.8</c:v>
                </c:pt>
                <c:pt idx="109">
                  <c:v>389.5</c:v>
                </c:pt>
                <c:pt idx="110">
                  <c:v>393.6</c:v>
                </c:pt>
                <c:pt idx="111">
                  <c:v>396.6</c:v>
                </c:pt>
                <c:pt idx="112">
                  <c:v>397.6</c:v>
                </c:pt>
                <c:pt idx="113">
                  <c:v>398.6</c:v>
                </c:pt>
                <c:pt idx="114">
                  <c:v>399.4</c:v>
                </c:pt>
                <c:pt idx="115">
                  <c:v>399.8</c:v>
                </c:pt>
                <c:pt idx="116">
                  <c:v>400.5</c:v>
                </c:pt>
                <c:pt idx="117">
                  <c:v>400</c:v>
                </c:pt>
                <c:pt idx="118">
                  <c:v>396.9</c:v>
                </c:pt>
                <c:pt idx="119">
                  <c:v>392.1</c:v>
                </c:pt>
                <c:pt idx="120">
                  <c:v>388.8</c:v>
                </c:pt>
                <c:pt idx="121">
                  <c:v>390.9</c:v>
                </c:pt>
                <c:pt idx="122">
                  <c:v>395.9</c:v>
                </c:pt>
                <c:pt idx="123">
                  <c:v>398.6</c:v>
                </c:pt>
                <c:pt idx="124">
                  <c:v>399.9</c:v>
                </c:pt>
                <c:pt idx="125">
                  <c:v>401.3</c:v>
                </c:pt>
                <c:pt idx="126">
                  <c:v>402.2</c:v>
                </c:pt>
                <c:pt idx="127">
                  <c:v>403.4</c:v>
                </c:pt>
                <c:pt idx="128">
                  <c:v>404.3</c:v>
                </c:pt>
                <c:pt idx="129">
                  <c:v>403.2</c:v>
                </c:pt>
                <c:pt idx="130">
                  <c:v>399.6</c:v>
                </c:pt>
                <c:pt idx="131">
                  <c:v>394.9</c:v>
                </c:pt>
                <c:pt idx="132">
                  <c:v>392.2</c:v>
                </c:pt>
                <c:pt idx="133">
                  <c:v>393.9</c:v>
                </c:pt>
                <c:pt idx="134">
                  <c:v>398.9</c:v>
                </c:pt>
                <c:pt idx="135">
                  <c:v>402.3</c:v>
                </c:pt>
                <c:pt idx="136">
                  <c:v>403.1</c:v>
                </c:pt>
                <c:pt idx="137">
                  <c:v>404.2</c:v>
                </c:pt>
                <c:pt idx="138">
                  <c:v>405.3</c:v>
                </c:pt>
                <c:pt idx="139">
                  <c:v>406</c:v>
                </c:pt>
                <c:pt idx="140">
                  <c:v>406.8</c:v>
                </c:pt>
                <c:pt idx="141">
                  <c:v>405.5</c:v>
                </c:pt>
                <c:pt idx="142">
                  <c:v>401.9</c:v>
                </c:pt>
                <c:pt idx="143">
                  <c:v>397.9</c:v>
                </c:pt>
                <c:pt idx="144">
                  <c:v>394.8</c:v>
                </c:pt>
                <c:pt idx="145">
                  <c:v>396.3</c:v>
                </c:pt>
                <c:pt idx="146">
                  <c:v>400.8</c:v>
                </c:pt>
                <c:pt idx="147">
                  <c:v>403.9</c:v>
                </c:pt>
                <c:pt idx="148">
                  <c:v>405.6</c:v>
                </c:pt>
                <c:pt idx="149">
                  <c:v>406.6</c:v>
                </c:pt>
                <c:pt idx="150">
                  <c:v>407.7</c:v>
                </c:pt>
                <c:pt idx="151">
                  <c:v>409.2</c:v>
                </c:pt>
                <c:pt idx="152">
                  <c:v>409.1</c:v>
                </c:pt>
                <c:pt idx="153">
                  <c:v>407.5</c:v>
                </c:pt>
                <c:pt idx="154">
                  <c:v>404.3</c:v>
                </c:pt>
                <c:pt idx="155">
                  <c:v>399.3</c:v>
                </c:pt>
                <c:pt idx="156">
                  <c:v>396.9</c:v>
                </c:pt>
                <c:pt idx="157">
                  <c:v>398.9</c:v>
                </c:pt>
                <c:pt idx="158">
                  <c:v>402.6</c:v>
                </c:pt>
                <c:pt idx="159">
                  <c:v>405.8</c:v>
                </c:pt>
                <c:pt idx="160">
                  <c:v>407.8</c:v>
                </c:pt>
                <c:pt idx="161">
                  <c:v>409.2</c:v>
                </c:pt>
                <c:pt idx="162">
                  <c:v>410.2</c:v>
                </c:pt>
                <c:pt idx="163">
                  <c:v>410.6</c:v>
                </c:pt>
                <c:pt idx="164">
                  <c:v>411.1</c:v>
                </c:pt>
                <c:pt idx="165">
                  <c:v>410</c:v>
                </c:pt>
                <c:pt idx="166">
                  <c:v>406.3</c:v>
                </c:pt>
                <c:pt idx="167">
                  <c:v>402</c:v>
                </c:pt>
                <c:pt idx="168">
                  <c:v>399.2</c:v>
                </c:pt>
                <c:pt idx="169">
                  <c:v>400.8</c:v>
                </c:pt>
                <c:pt idx="170">
                  <c:v>405.5</c:v>
                </c:pt>
                <c:pt idx="171">
                  <c:v>409</c:v>
                </c:pt>
                <c:pt idx="172">
                  <c:v>410.4</c:v>
                </c:pt>
                <c:pt idx="173">
                  <c:v>411.4</c:v>
                </c:pt>
                <c:pt idx="174">
                  <c:v>412.4</c:v>
                </c:pt>
                <c:pt idx="175">
                  <c:v>413.7</c:v>
                </c:pt>
                <c:pt idx="176">
                  <c:v>414.2</c:v>
                </c:pt>
                <c:pt idx="177">
                  <c:v>412.8</c:v>
                </c:pt>
                <c:pt idx="178">
                  <c:v>409.1</c:v>
                </c:pt>
                <c:pt idx="179">
                  <c:v>404.5</c:v>
                </c:pt>
                <c:pt idx="180">
                  <c:v>402.1</c:v>
                </c:pt>
                <c:pt idx="181">
                  <c:v>404.3</c:v>
                </c:pt>
                <c:pt idx="182">
                  <c:v>408.8</c:v>
                </c:pt>
                <c:pt idx="183">
                  <c:v>411.8</c:v>
                </c:pt>
                <c:pt idx="184">
                  <c:v>413.2</c:v>
                </c:pt>
                <c:pt idx="185">
                  <c:v>413.5</c:v>
                </c:pt>
                <c:pt idx="186">
                  <c:v>414.5</c:v>
                </c:pt>
                <c:pt idx="187">
                  <c:v>415.8</c:v>
                </c:pt>
                <c:pt idx="188">
                  <c:v>416.3</c:v>
                </c:pt>
                <c:pt idx="189">
                  <c:v>415.2</c:v>
                </c:pt>
                <c:pt idx="190">
                  <c:v>412.1</c:v>
                </c:pt>
                <c:pt idx="191">
                  <c:v>408</c:v>
                </c:pt>
                <c:pt idx="192">
                  <c:v>405.1</c:v>
                </c:pt>
                <c:pt idx="193">
                  <c:v>406.1</c:v>
                </c:pt>
                <c:pt idx="194">
                  <c:v>410.3</c:v>
                </c:pt>
                <c:pt idx="195">
                  <c:v>414.1</c:v>
                </c:pt>
                <c:pt idx="196">
                  <c:v>415.7</c:v>
                </c:pt>
                <c:pt idx="197">
                  <c:v>414.13</c:v>
                </c:pt>
                <c:pt idx="198">
                  <c:v>410.2</c:v>
                </c:pt>
                <c:pt idx="199">
                  <c:v>406.96</c:v>
                </c:pt>
                <c:pt idx="200">
                  <c:v>408.85</c:v>
                </c:pt>
                <c:pt idx="201">
                  <c:v>414.18</c:v>
                </c:pt>
                <c:pt idx="202">
                  <c:v>417.66</c:v>
                </c:pt>
                <c:pt idx="203">
                  <c:v>418.41</c:v>
                </c:pt>
                <c:pt idx="204">
                  <c:v>419</c:v>
                </c:pt>
                <c:pt idx="205">
                  <c:v>420</c:v>
                </c:pt>
                <c:pt idx="206">
                  <c:v>421.1</c:v>
                </c:pt>
                <c:pt idx="207">
                  <c:v>422</c:v>
                </c:pt>
                <c:pt idx="208">
                  <c:v>420.5</c:v>
                </c:pt>
                <c:pt idx="209">
                  <c:v>416.8</c:v>
                </c:pt>
                <c:pt idx="210">
                  <c:v>413.6</c:v>
                </c:pt>
                <c:pt idx="211">
                  <c:v>411.8</c:v>
                </c:pt>
                <c:pt idx="212">
                  <c:v>412.8</c:v>
                </c:pt>
                <c:pt idx="213">
                  <c:v>416.2</c:v>
                </c:pt>
                <c:pt idx="214">
                  <c:v>419.3</c:v>
                </c:pt>
                <c:pt idx="215">
                  <c:v>421.2</c:v>
                </c:pt>
                <c:pt idx="216">
                  <c:v>424.3</c:v>
                </c:pt>
                <c:pt idx="217">
                  <c:v>423.6</c:v>
                </c:pt>
                <c:pt idx="218">
                  <c:v>423.5</c:v>
                </c:pt>
                <c:pt idx="219">
                  <c:v>424.2</c:v>
                </c:pt>
                <c:pt idx="220">
                  <c:v>423.4</c:v>
                </c:pt>
                <c:pt idx="221">
                  <c:v>418.5</c:v>
                </c:pt>
                <c:pt idx="222">
                  <c:v>414.4</c:v>
                </c:pt>
                <c:pt idx="223">
                  <c:v>413.6</c:v>
                </c:pt>
                <c:pt idx="224">
                  <c:v>414.8</c:v>
                </c:pt>
                <c:pt idx="225">
                  <c:v>418.7</c:v>
                </c:pt>
                <c:pt idx="226">
                  <c:v>421.9</c:v>
                </c:pt>
                <c:pt idx="227">
                  <c:v>423.6</c:v>
                </c:pt>
                <c:pt idx="228" formatCode="0.0">
                  <c:v>425.614973571554</c:v>
                </c:pt>
                <c:pt idx="229" formatCode="0.0">
                  <c:v>426.48092445229099</c:v>
                </c:pt>
                <c:pt idx="230" formatCode="0.0">
                  <c:v>426.82112672097799</c:v>
                </c:pt>
                <c:pt idx="231" formatCode="0.0">
                  <c:v>427.07289036431098</c:v>
                </c:pt>
                <c:pt idx="232" formatCode="0.0">
                  <c:v>424.80184626771802</c:v>
                </c:pt>
                <c:pt idx="233" formatCode="0.0">
                  <c:v>421.75640771273902</c:v>
                </c:pt>
                <c:pt idx="234" formatCode="0.0">
                  <c:v>418.987658988877</c:v>
                </c:pt>
                <c:pt idx="235" formatCode="0.0">
                  <c:v>415.575718961071</c:v>
                </c:pt>
                <c:pt idx="236" formatCode="0.0">
                  <c:v>416.25943761882201</c:v>
                </c:pt>
                <c:pt idx="237" formatCode="0.0">
                  <c:v>421.89384793651698</c:v>
                </c:pt>
                <c:pt idx="238" formatCode="0.0">
                  <c:v>425.74603121733998</c:v>
                </c:pt>
                <c:pt idx="239" formatCode="0.0">
                  <c:v>426.70874284846599</c:v>
                </c:pt>
                <c:pt idx="240">
                  <c:v>427.19</c:v>
                </c:pt>
                <c:pt idx="241">
                  <c:v>427.57</c:v>
                </c:pt>
                <c:pt idx="242">
                  <c:v>428.9</c:v>
                </c:pt>
                <c:pt idx="243">
                  <c:v>430.15</c:v>
                </c:pt>
                <c:pt idx="244">
                  <c:v>427.31</c:v>
                </c:pt>
                <c:pt idx="245">
                  <c:v>422.23</c:v>
                </c:pt>
                <c:pt idx="246">
                  <c:v>419.07</c:v>
                </c:pt>
                <c:pt idx="247">
                  <c:v>416.92</c:v>
                </c:pt>
                <c:pt idx="248">
                  <c:v>417.92</c:v>
                </c:pt>
                <c:pt idx="249">
                  <c:v>424.4</c:v>
                </c:pt>
                <c:pt idx="250">
                  <c:v>428.88</c:v>
                </c:pt>
                <c:pt idx="251">
                  <c:v>429.01</c:v>
                </c:pt>
              </c:numCache>
            </c:numRef>
          </c:xVal>
          <c:yVal>
            <c:numRef>
              <c:f>빈셀처리2!$F$25:$F$276</c:f>
              <c:numCache>
                <c:formatCode>General</c:formatCode>
                <c:ptCount val="252"/>
                <c:pt idx="0">
                  <c:v>1849.2478383684625</c:v>
                </c:pt>
                <c:pt idx="1">
                  <c:v>1845.7800875468179</c:v>
                </c:pt>
                <c:pt idx="2">
                  <c:v>1835.6920851565792</c:v>
                </c:pt>
                <c:pt idx="3">
                  <c:v>1822.4515820193908</c:v>
                </c:pt>
                <c:pt idx="4">
                  <c:v>1813.6245799279318</c:v>
                </c:pt>
                <c:pt idx="5">
                  <c:v>1818.3533310483563</c:v>
                </c:pt>
                <c:pt idx="6">
                  <c:v>1833.1700845590194</c:v>
                </c:pt>
                <c:pt idx="7">
                  <c:v>1841.9970866504784</c:v>
                </c:pt>
                <c:pt idx="8">
                  <c:v>1845.1495873974279</c:v>
                </c:pt>
                <c:pt idx="9">
                  <c:v>1849.8783385178524</c:v>
                </c:pt>
                <c:pt idx="10">
                  <c:v>1853.0308392648021</c:v>
                </c:pt>
                <c:pt idx="11">
                  <c:v>1855.5528398623617</c:v>
                </c:pt>
                <c:pt idx="12">
                  <c:v>1857.1290902358367</c:v>
                </c:pt>
                <c:pt idx="13">
                  <c:v>1851.4545888913271</c:v>
                </c:pt>
                <c:pt idx="14">
                  <c:v>1839.7903361276137</c:v>
                </c:pt>
                <c:pt idx="15">
                  <c:v>1827.180333139815</c:v>
                </c:pt>
                <c:pt idx="16">
                  <c:v>1819.6143313471359</c:v>
                </c:pt>
                <c:pt idx="17">
                  <c:v>1825.2888326916452</c:v>
                </c:pt>
                <c:pt idx="18">
                  <c:v>1839.4750860529186</c:v>
                </c:pt>
                <c:pt idx="19">
                  <c:v>1860.9120911321761</c:v>
                </c:pt>
                <c:pt idx="20">
                  <c:v>1849.5630884431573</c:v>
                </c:pt>
                <c:pt idx="21">
                  <c:v>1833.8005847084094</c:v>
                </c:pt>
                <c:pt idx="22">
                  <c:v>1826.2345829157302</c:v>
                </c:pt>
                <c:pt idx="23">
                  <c:v>1832.2243343349344</c:v>
                </c:pt>
                <c:pt idx="24">
                  <c:v>1846.4105876962078</c:v>
                </c:pt>
                <c:pt idx="25">
                  <c:v>1857.1290902358367</c:v>
                </c:pt>
                <c:pt idx="26">
                  <c:v>1859.3358407587014</c:v>
                </c:pt>
                <c:pt idx="27">
                  <c:v>1862.8035915803457</c:v>
                </c:pt>
                <c:pt idx="28">
                  <c:v>1866.2713424019905</c:v>
                </c:pt>
                <c:pt idx="29">
                  <c:v>1866.5865924766854</c:v>
                </c:pt>
                <c:pt idx="30">
                  <c:v>1867.8475927754653</c:v>
                </c:pt>
                <c:pt idx="31">
                  <c:v>1865.6408422526006</c:v>
                </c:pt>
                <c:pt idx="32">
                  <c:v>1854.9223397129717</c:v>
                </c:pt>
                <c:pt idx="33">
                  <c:v>1841.6818365757833</c:v>
                </c:pt>
                <c:pt idx="34">
                  <c:v>1832.8548344843243</c:v>
                </c:pt>
                <c:pt idx="35">
                  <c:v>1838.8445859035287</c:v>
                </c:pt>
                <c:pt idx="36">
                  <c:v>1854.9223397129717</c:v>
                </c:pt>
                <c:pt idx="37">
                  <c:v>1864.6950920285155</c:v>
                </c:pt>
                <c:pt idx="38">
                  <c:v>1867.5323427007702</c:v>
                </c:pt>
                <c:pt idx="39">
                  <c:v>1870.6848434477199</c:v>
                </c:pt>
                <c:pt idx="40">
                  <c:v>1862.8035915803457</c:v>
                </c:pt>
                <c:pt idx="41">
                  <c:v>1847.9868380696826</c:v>
                </c:pt>
                <c:pt idx="42">
                  <c:v>1839.7903361276137</c:v>
                </c:pt>
                <c:pt idx="43">
                  <c:v>1869.1085930742449</c:v>
                </c:pt>
                <c:pt idx="44">
                  <c:v>1871.9458437464998</c:v>
                </c:pt>
                <c:pt idx="45">
                  <c:v>1852.4003391154122</c:v>
                </c:pt>
                <c:pt idx="46">
                  <c:v>1876.3593447922292</c:v>
                </c:pt>
                <c:pt idx="47">
                  <c:v>1881.7185960620436</c:v>
                </c:pt>
                <c:pt idx="48">
                  <c:v>1885.5015969583833</c:v>
                </c:pt>
                <c:pt idx="49">
                  <c:v>1888.3388476306377</c:v>
                </c:pt>
                <c:pt idx="50">
                  <c:v>1890.5455981535024</c:v>
                </c:pt>
                <c:pt idx="51">
                  <c:v>1889.5998479294176</c:v>
                </c:pt>
                <c:pt idx="52">
                  <c:v>1886.762597257163</c:v>
                </c:pt>
                <c:pt idx="53">
                  <c:v>1877.3050950163142</c:v>
                </c:pt>
                <c:pt idx="54">
                  <c:v>1861.227341206871</c:v>
                </c:pt>
                <c:pt idx="55">
                  <c:v>1853.0308392648021</c:v>
                </c:pt>
                <c:pt idx="56">
                  <c:v>1859.3358407587014</c:v>
                </c:pt>
                <c:pt idx="57">
                  <c:v>1890.8608482281975</c:v>
                </c:pt>
                <c:pt idx="58">
                  <c:v>1893.3828488257573</c:v>
                </c:pt>
                <c:pt idx="59">
                  <c:v>1896.2200994980119</c:v>
                </c:pt>
                <c:pt idx="60">
                  <c:v>1899.3726002449614</c:v>
                </c:pt>
                <c:pt idx="61">
                  <c:v>1895.9048494233168</c:v>
                </c:pt>
                <c:pt idx="62">
                  <c:v>1884.8710968089931</c:v>
                </c:pt>
                <c:pt idx="63">
                  <c:v>1870.3695933730251</c:v>
                </c:pt>
                <c:pt idx="64">
                  <c:v>1860.2815909827862</c:v>
                </c:pt>
                <c:pt idx="65">
                  <c:v>1866.5865924766854</c:v>
                </c:pt>
                <c:pt idx="66">
                  <c:v>1881.0880959126537</c:v>
                </c:pt>
                <c:pt idx="67">
                  <c:v>1889.5998479294176</c:v>
                </c:pt>
                <c:pt idx="68">
                  <c:v>1894.6438491245372</c:v>
                </c:pt>
                <c:pt idx="69">
                  <c:v>1897.7963498714867</c:v>
                </c:pt>
                <c:pt idx="70">
                  <c:v>1899.3726002449614</c:v>
                </c:pt>
                <c:pt idx="71">
                  <c:v>1903.1556011413011</c:v>
                </c:pt>
                <c:pt idx="72">
                  <c:v>1905.6776017388606</c:v>
                </c:pt>
                <c:pt idx="73">
                  <c:v>1867.8475927754653</c:v>
                </c:pt>
                <c:pt idx="74">
                  <c:v>1874.1525942693645</c:v>
                </c:pt>
                <c:pt idx="75">
                  <c:v>1896.8505996474019</c:v>
                </c:pt>
                <c:pt idx="76">
                  <c:v>1901.2641006931312</c:v>
                </c:pt>
                <c:pt idx="77">
                  <c:v>1904.1013513653859</c:v>
                </c:pt>
                <c:pt idx="78">
                  <c:v>1907.2538521123356</c:v>
                </c:pt>
                <c:pt idx="79">
                  <c:v>1910.7216029339802</c:v>
                </c:pt>
                <c:pt idx="80">
                  <c:v>1912.6131033821498</c:v>
                </c:pt>
                <c:pt idx="81">
                  <c:v>1908.5148524111153</c:v>
                </c:pt>
                <c:pt idx="82">
                  <c:v>1897.7963498714867</c:v>
                </c:pt>
                <c:pt idx="83">
                  <c:v>1882.6643462861284</c:v>
                </c:pt>
                <c:pt idx="84">
                  <c:v>1873.5220941199746</c:v>
                </c:pt>
                <c:pt idx="85">
                  <c:v>1879.8270956138738</c:v>
                </c:pt>
                <c:pt idx="86">
                  <c:v>1893.6980989004521</c:v>
                </c:pt>
                <c:pt idx="87">
                  <c:v>1903.4708512159959</c:v>
                </c:pt>
                <c:pt idx="88">
                  <c:v>1907.8843522617253</c:v>
                </c:pt>
                <c:pt idx="89">
                  <c:v>1910.0911027845902</c:v>
                </c:pt>
                <c:pt idx="90">
                  <c:v>1912.6131033821498</c:v>
                </c:pt>
                <c:pt idx="91">
                  <c:v>1916.3961042784895</c:v>
                </c:pt>
                <c:pt idx="92">
                  <c:v>1918.2876047266593</c:v>
                </c:pt>
                <c:pt idx="93">
                  <c:v>1913.2436035315397</c:v>
                </c:pt>
                <c:pt idx="94">
                  <c:v>1901.2641006931312</c:v>
                </c:pt>
                <c:pt idx="95">
                  <c:v>1887.708347481248</c:v>
                </c:pt>
                <c:pt idx="96">
                  <c:v>1880.1423456885686</c:v>
                </c:pt>
                <c:pt idx="97">
                  <c:v>1886.132097107773</c:v>
                </c:pt>
                <c:pt idx="98">
                  <c:v>1901.2641006931312</c:v>
                </c:pt>
                <c:pt idx="99">
                  <c:v>1911.667353158065</c:v>
                </c:pt>
                <c:pt idx="100">
                  <c:v>1915.1351039797096</c:v>
                </c:pt>
                <c:pt idx="101">
                  <c:v>1918.6028548013542</c:v>
                </c:pt>
                <c:pt idx="102">
                  <c:v>1921.1248553989137</c:v>
                </c:pt>
                <c:pt idx="103">
                  <c:v>1921.4401054736088</c:v>
                </c:pt>
                <c:pt idx="104">
                  <c:v>1922.3858556976938</c:v>
                </c:pt>
                <c:pt idx="105">
                  <c:v>1920.8096053242189</c:v>
                </c:pt>
                <c:pt idx="106">
                  <c:v>1911.3521030833701</c:v>
                </c:pt>
                <c:pt idx="107">
                  <c:v>1897.1658497220967</c:v>
                </c:pt>
                <c:pt idx="108">
                  <c:v>1889.2845978547227</c:v>
                </c:pt>
                <c:pt idx="109">
                  <c:v>1894.6438491245372</c:v>
                </c:pt>
                <c:pt idx="110">
                  <c:v>1907.5691021870307</c:v>
                </c:pt>
                <c:pt idx="111">
                  <c:v>1917.0266044278794</c:v>
                </c:pt>
                <c:pt idx="112">
                  <c:v>1920.1791051748291</c:v>
                </c:pt>
                <c:pt idx="113">
                  <c:v>1923.3316059217786</c:v>
                </c:pt>
                <c:pt idx="114">
                  <c:v>1925.8536065193382</c:v>
                </c:pt>
                <c:pt idx="115">
                  <c:v>1927.1146068181183</c:v>
                </c:pt>
                <c:pt idx="116">
                  <c:v>1929.321357340983</c:v>
                </c:pt>
                <c:pt idx="117">
                  <c:v>1927.745106967508</c:v>
                </c:pt>
                <c:pt idx="118">
                  <c:v>1917.9723546519642</c:v>
                </c:pt>
                <c:pt idx="119">
                  <c:v>1902.8403510666062</c:v>
                </c:pt>
                <c:pt idx="120">
                  <c:v>1892.4370986016725</c:v>
                </c:pt>
                <c:pt idx="121">
                  <c:v>1899.0573501702665</c:v>
                </c:pt>
                <c:pt idx="122">
                  <c:v>1914.8198539050145</c:v>
                </c:pt>
                <c:pt idx="123">
                  <c:v>1923.3316059217786</c:v>
                </c:pt>
                <c:pt idx="124">
                  <c:v>1927.4298568928132</c:v>
                </c:pt>
                <c:pt idx="125">
                  <c:v>1931.8433579385426</c:v>
                </c:pt>
                <c:pt idx="126">
                  <c:v>1934.6806086107972</c:v>
                </c:pt>
                <c:pt idx="127">
                  <c:v>1938.4636095071367</c:v>
                </c:pt>
                <c:pt idx="128">
                  <c:v>1941.3008601793915</c:v>
                </c:pt>
                <c:pt idx="129">
                  <c:v>1937.8331093577469</c:v>
                </c:pt>
                <c:pt idx="130">
                  <c:v>1926.4841066687284</c:v>
                </c:pt>
                <c:pt idx="131">
                  <c:v>1911.667353158065</c:v>
                </c:pt>
                <c:pt idx="132">
                  <c:v>1903.1556011413011</c:v>
                </c:pt>
                <c:pt idx="133">
                  <c:v>1908.5148524111153</c:v>
                </c:pt>
                <c:pt idx="134">
                  <c:v>1924.2773561458635</c:v>
                </c:pt>
                <c:pt idx="135">
                  <c:v>1934.9958586854923</c:v>
                </c:pt>
                <c:pt idx="136">
                  <c:v>1937.5178592830521</c:v>
                </c:pt>
                <c:pt idx="137">
                  <c:v>1940.9856101046964</c:v>
                </c:pt>
                <c:pt idx="138">
                  <c:v>1944.4533609263412</c:v>
                </c:pt>
                <c:pt idx="139">
                  <c:v>1946.6601114492059</c:v>
                </c:pt>
                <c:pt idx="140">
                  <c:v>1949.1821120467655</c:v>
                </c:pt>
                <c:pt idx="141">
                  <c:v>1945.083861075731</c:v>
                </c:pt>
                <c:pt idx="142">
                  <c:v>1933.7348583867124</c:v>
                </c:pt>
                <c:pt idx="143">
                  <c:v>1921.1248553989137</c:v>
                </c:pt>
                <c:pt idx="144">
                  <c:v>1911.3521030833701</c:v>
                </c:pt>
                <c:pt idx="145">
                  <c:v>1916.0808542037946</c:v>
                </c:pt>
                <c:pt idx="146">
                  <c:v>1930.2671075650678</c:v>
                </c:pt>
                <c:pt idx="147">
                  <c:v>1940.0398598806116</c:v>
                </c:pt>
                <c:pt idx="148">
                  <c:v>1945.3991111504261</c:v>
                </c:pt>
                <c:pt idx="149">
                  <c:v>1948.5516118973758</c:v>
                </c:pt>
                <c:pt idx="150">
                  <c:v>1952.0193627190201</c:v>
                </c:pt>
                <c:pt idx="151">
                  <c:v>1956.7481138394446</c:v>
                </c:pt>
                <c:pt idx="152">
                  <c:v>1956.4328637647498</c:v>
                </c:pt>
                <c:pt idx="153">
                  <c:v>1951.3888625696302</c:v>
                </c:pt>
                <c:pt idx="154">
                  <c:v>1941.3008601793915</c:v>
                </c:pt>
                <c:pt idx="155">
                  <c:v>1925.5383564446433</c:v>
                </c:pt>
                <c:pt idx="156">
                  <c:v>1917.9723546519642</c:v>
                </c:pt>
                <c:pt idx="157">
                  <c:v>1924.2773561458635</c:v>
                </c:pt>
                <c:pt idx="158">
                  <c:v>1935.9416089095771</c:v>
                </c:pt>
                <c:pt idx="159">
                  <c:v>1946.029611299816</c:v>
                </c:pt>
                <c:pt idx="160">
                  <c:v>1952.3346127937152</c:v>
                </c:pt>
                <c:pt idx="161">
                  <c:v>1956.7481138394446</c:v>
                </c:pt>
                <c:pt idx="162">
                  <c:v>1959.9006145863943</c:v>
                </c:pt>
                <c:pt idx="163">
                  <c:v>1961.1616148851742</c:v>
                </c:pt>
                <c:pt idx="164">
                  <c:v>1962.737865258649</c:v>
                </c:pt>
                <c:pt idx="165">
                  <c:v>1959.2701144370044</c:v>
                </c:pt>
                <c:pt idx="166">
                  <c:v>1947.6058616732907</c:v>
                </c:pt>
                <c:pt idx="167">
                  <c:v>1934.0501084614073</c:v>
                </c:pt>
                <c:pt idx="168">
                  <c:v>1925.2231063699485</c:v>
                </c:pt>
                <c:pt idx="169">
                  <c:v>1930.2671075650678</c:v>
                </c:pt>
                <c:pt idx="170">
                  <c:v>1945.083861075731</c:v>
                </c:pt>
                <c:pt idx="171">
                  <c:v>1956.1176136900547</c:v>
                </c:pt>
                <c:pt idx="172">
                  <c:v>1960.5311147357841</c:v>
                </c:pt>
                <c:pt idx="173">
                  <c:v>1963.6836154827338</c:v>
                </c:pt>
                <c:pt idx="174">
                  <c:v>1966.8361162296833</c:v>
                </c:pt>
                <c:pt idx="175">
                  <c:v>1970.934367200718</c:v>
                </c:pt>
                <c:pt idx="176">
                  <c:v>1972.5106175741928</c:v>
                </c:pt>
                <c:pt idx="177">
                  <c:v>1968.0971165284634</c:v>
                </c:pt>
                <c:pt idx="178">
                  <c:v>1956.4328637647498</c:v>
                </c:pt>
                <c:pt idx="179">
                  <c:v>1941.9313603287815</c:v>
                </c:pt>
                <c:pt idx="180">
                  <c:v>1934.3653585361023</c:v>
                </c:pt>
                <c:pt idx="181">
                  <c:v>1941.3008601793915</c:v>
                </c:pt>
                <c:pt idx="182">
                  <c:v>1955.487113540665</c:v>
                </c:pt>
                <c:pt idx="183">
                  <c:v>1964.9446157815137</c:v>
                </c:pt>
                <c:pt idx="184">
                  <c:v>1969.3581168272431</c:v>
                </c:pt>
                <c:pt idx="185">
                  <c:v>1970.3038670513281</c:v>
                </c:pt>
                <c:pt idx="186">
                  <c:v>1973.4563677982776</c:v>
                </c:pt>
                <c:pt idx="187">
                  <c:v>1977.5546187693121</c:v>
                </c:pt>
                <c:pt idx="188">
                  <c:v>1979.1308691427871</c:v>
                </c:pt>
                <c:pt idx="189">
                  <c:v>1975.6631183211423</c:v>
                </c:pt>
                <c:pt idx="190">
                  <c:v>1965.8903660055987</c:v>
                </c:pt>
                <c:pt idx="191">
                  <c:v>1952.9651129431052</c:v>
                </c:pt>
                <c:pt idx="192">
                  <c:v>1943.8228607769513</c:v>
                </c:pt>
                <c:pt idx="193">
                  <c:v>1946.9753615239008</c:v>
                </c:pt>
                <c:pt idx="194">
                  <c:v>1960.2158646610892</c:v>
                </c:pt>
                <c:pt idx="195">
                  <c:v>1972.1953674994979</c:v>
                </c:pt>
                <c:pt idx="196">
                  <c:v>1977.2393686946173</c:v>
                </c:pt>
                <c:pt idx="197">
                  <c:v>1972.2899425219064</c:v>
                </c:pt>
                <c:pt idx="198">
                  <c:v>1959.9006145863943</c:v>
                </c:pt>
                <c:pt idx="199">
                  <c:v>1949.6865121662775</c:v>
                </c:pt>
                <c:pt idx="200">
                  <c:v>1955.6447385780123</c:v>
                </c:pt>
                <c:pt idx="201">
                  <c:v>1972.4475675592539</c:v>
                </c:pt>
                <c:pt idx="202">
                  <c:v>1983.4182701586385</c:v>
                </c:pt>
                <c:pt idx="203">
                  <c:v>1985.7826457188507</c:v>
                </c:pt>
                <c:pt idx="204">
                  <c:v>1987.642621159551</c:v>
                </c:pt>
                <c:pt idx="205">
                  <c:v>1990.7951219065005</c:v>
                </c:pt>
                <c:pt idx="206">
                  <c:v>1994.2628727281453</c:v>
                </c:pt>
                <c:pt idx="207">
                  <c:v>1997.1001234003998</c:v>
                </c:pt>
                <c:pt idx="208">
                  <c:v>1992.3713722799755</c:v>
                </c:pt>
                <c:pt idx="209">
                  <c:v>1980.7071195162619</c:v>
                </c:pt>
                <c:pt idx="210">
                  <c:v>1970.6191171260232</c:v>
                </c:pt>
                <c:pt idx="211">
                  <c:v>1964.9446157815137</c:v>
                </c:pt>
                <c:pt idx="212">
                  <c:v>1968.0971165284634</c:v>
                </c:pt>
                <c:pt idx="213">
                  <c:v>1978.815619068092</c:v>
                </c:pt>
                <c:pt idx="214">
                  <c:v>1988.5883713836358</c:v>
                </c:pt>
                <c:pt idx="215">
                  <c:v>1994.5781228028402</c:v>
                </c:pt>
                <c:pt idx="216">
                  <c:v>2004.350875118384</c:v>
                </c:pt>
                <c:pt idx="217">
                  <c:v>2002.1441245955193</c:v>
                </c:pt>
                <c:pt idx="218">
                  <c:v>2001.8288745208242</c:v>
                </c:pt>
                <c:pt idx="219">
                  <c:v>2004.0356250436889</c:v>
                </c:pt>
                <c:pt idx="220">
                  <c:v>2001.5136244461291</c:v>
                </c:pt>
                <c:pt idx="221">
                  <c:v>1986.0663707860763</c:v>
                </c:pt>
                <c:pt idx="222">
                  <c:v>1973.1411177235827</c:v>
                </c:pt>
                <c:pt idx="223">
                  <c:v>1970.6191171260232</c:v>
                </c:pt>
                <c:pt idx="224">
                  <c:v>1974.4021180223626</c:v>
                </c:pt>
                <c:pt idx="225">
                  <c:v>1986.696870935466</c:v>
                </c:pt>
                <c:pt idx="226">
                  <c:v>1996.7848733257049</c:v>
                </c:pt>
                <c:pt idx="227">
                  <c:v>2002.1441245955193</c:v>
                </c:pt>
                <c:pt idx="228">
                  <c:v>2008.4963302849269</c:v>
                </c:pt>
                <c:pt idx="229">
                  <c:v>2011.226241083272</c:v>
                </c:pt>
                <c:pt idx="230">
                  <c:v>2012.2987289894218</c:v>
                </c:pt>
                <c:pt idx="231">
                  <c:v>2013.0924140630837</c:v>
                </c:pt>
                <c:pt idx="232">
                  <c:v>2005.9329458522188</c:v>
                </c:pt>
                <c:pt idx="233">
                  <c:v>1996.3321985328585</c:v>
                </c:pt>
                <c:pt idx="234">
                  <c:v>1987.6037161127676</c:v>
                </c:pt>
                <c:pt idx="235">
                  <c:v>1976.8475726265619</c:v>
                </c:pt>
                <c:pt idx="236">
                  <c:v>1979.0029962058254</c:v>
                </c:pt>
                <c:pt idx="237">
                  <c:v>1996.7654789409794</c:v>
                </c:pt>
                <c:pt idx="238">
                  <c:v>2008.9094896111608</c:v>
                </c:pt>
                <c:pt idx="239">
                  <c:v>2011.9444387473825</c:v>
                </c:pt>
                <c:pt idx="240">
                  <c:v>2013.4616022770683</c:v>
                </c:pt>
                <c:pt idx="241">
                  <c:v>2014.6595525609093</c:v>
                </c:pt>
                <c:pt idx="242">
                  <c:v>2018.8523785543523</c:v>
                </c:pt>
                <c:pt idx="243">
                  <c:v>2022.7930044880393</c:v>
                </c:pt>
                <c:pt idx="244">
                  <c:v>2013.8399023667023</c:v>
                </c:pt>
                <c:pt idx="245">
                  <c:v>1997.8251985721984</c:v>
                </c:pt>
                <c:pt idx="246">
                  <c:v>1987.8632962118375</c:v>
                </c:pt>
                <c:pt idx="247">
                  <c:v>1981.0854196058958</c:v>
                </c:pt>
                <c:pt idx="248">
                  <c:v>1984.2379203528453</c:v>
                </c:pt>
                <c:pt idx="249">
                  <c:v>2004.6661251930789</c:v>
                </c:pt>
                <c:pt idx="250">
                  <c:v>2018.7893285394132</c:v>
                </c:pt>
                <c:pt idx="251">
                  <c:v>2019.1991536365167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9-479C-A591-36880D87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70448"/>
        <c:axId val="1974940176"/>
      </c:scatterChart>
      <c:valAx>
        <c:axId val="35727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CO2_ppm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940176"/>
        <c:crosses val="autoZero"/>
        <c:crossBetween val="midCat"/>
      </c:valAx>
      <c:valAx>
        <c:axId val="197494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CH4_ppm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270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빈셀처리2!$J$25:$J$276</c:f>
              <c:numCache>
                <c:formatCode>General</c:formatCode>
                <c:ptCount val="252"/>
                <c:pt idx="0">
                  <c:v>0.1984126984126984</c:v>
                </c:pt>
                <c:pt idx="1">
                  <c:v>0.59523809523809523</c:v>
                </c:pt>
                <c:pt idx="2">
                  <c:v>0.99206349206349198</c:v>
                </c:pt>
                <c:pt idx="3">
                  <c:v>1.3888888888888888</c:v>
                </c:pt>
                <c:pt idx="4">
                  <c:v>1.7857142857142856</c:v>
                </c:pt>
                <c:pt idx="5">
                  <c:v>2.1825396825396823</c:v>
                </c:pt>
                <c:pt idx="6">
                  <c:v>2.5793650793650795</c:v>
                </c:pt>
                <c:pt idx="7">
                  <c:v>2.9761904761904763</c:v>
                </c:pt>
                <c:pt idx="8">
                  <c:v>3.373015873015873</c:v>
                </c:pt>
                <c:pt idx="9">
                  <c:v>3.7698412698412698</c:v>
                </c:pt>
                <c:pt idx="10">
                  <c:v>4.1666666666666661</c:v>
                </c:pt>
                <c:pt idx="11">
                  <c:v>4.5634920634920633</c:v>
                </c:pt>
                <c:pt idx="12">
                  <c:v>4.9603174603174605</c:v>
                </c:pt>
                <c:pt idx="13">
                  <c:v>5.3571428571428568</c:v>
                </c:pt>
                <c:pt idx="14">
                  <c:v>5.753968253968254</c:v>
                </c:pt>
                <c:pt idx="15">
                  <c:v>6.1507936507936503</c:v>
                </c:pt>
                <c:pt idx="16">
                  <c:v>6.5476190476190474</c:v>
                </c:pt>
                <c:pt idx="17">
                  <c:v>6.9444444444444446</c:v>
                </c:pt>
                <c:pt idx="18">
                  <c:v>7.3412698412698409</c:v>
                </c:pt>
                <c:pt idx="19">
                  <c:v>7.7380952380952381</c:v>
                </c:pt>
                <c:pt idx="20">
                  <c:v>8.1349206349206344</c:v>
                </c:pt>
                <c:pt idx="21">
                  <c:v>8.5317460317460299</c:v>
                </c:pt>
                <c:pt idx="22">
                  <c:v>8.928571428571427</c:v>
                </c:pt>
                <c:pt idx="23">
                  <c:v>9.3253968253968242</c:v>
                </c:pt>
                <c:pt idx="24">
                  <c:v>9.7222222222222214</c:v>
                </c:pt>
                <c:pt idx="25">
                  <c:v>10.119047619047619</c:v>
                </c:pt>
                <c:pt idx="26">
                  <c:v>10.515873015873014</c:v>
                </c:pt>
                <c:pt idx="27">
                  <c:v>10.912698412698411</c:v>
                </c:pt>
                <c:pt idx="28">
                  <c:v>11.309523809523808</c:v>
                </c:pt>
                <c:pt idx="29">
                  <c:v>11.706349206349206</c:v>
                </c:pt>
                <c:pt idx="30">
                  <c:v>12.103174603174601</c:v>
                </c:pt>
                <c:pt idx="31">
                  <c:v>12.499999999999998</c:v>
                </c:pt>
                <c:pt idx="32">
                  <c:v>12.896825396825395</c:v>
                </c:pt>
                <c:pt idx="33">
                  <c:v>13.293650793650793</c:v>
                </c:pt>
                <c:pt idx="34">
                  <c:v>13.69047619047619</c:v>
                </c:pt>
                <c:pt idx="35">
                  <c:v>14.087301587301585</c:v>
                </c:pt>
                <c:pt idx="36">
                  <c:v>14.484126984126982</c:v>
                </c:pt>
                <c:pt idx="37">
                  <c:v>14.88095238095238</c:v>
                </c:pt>
                <c:pt idx="38">
                  <c:v>15.277777777777777</c:v>
                </c:pt>
                <c:pt idx="39">
                  <c:v>15.674603174603172</c:v>
                </c:pt>
                <c:pt idx="40">
                  <c:v>16.071428571428569</c:v>
                </c:pt>
                <c:pt idx="41">
                  <c:v>16.468253968253968</c:v>
                </c:pt>
                <c:pt idx="42">
                  <c:v>16.865079365079364</c:v>
                </c:pt>
                <c:pt idx="43">
                  <c:v>17.261904761904763</c:v>
                </c:pt>
                <c:pt idx="44">
                  <c:v>17.658730158730158</c:v>
                </c:pt>
                <c:pt idx="45">
                  <c:v>18.055555555555557</c:v>
                </c:pt>
                <c:pt idx="46">
                  <c:v>18.452380952380953</c:v>
                </c:pt>
                <c:pt idx="47">
                  <c:v>18.849206349206348</c:v>
                </c:pt>
                <c:pt idx="48">
                  <c:v>19.246031746031747</c:v>
                </c:pt>
                <c:pt idx="49">
                  <c:v>19.642857142857142</c:v>
                </c:pt>
                <c:pt idx="50">
                  <c:v>20.039682539682541</c:v>
                </c:pt>
                <c:pt idx="51">
                  <c:v>20.436507936507937</c:v>
                </c:pt>
                <c:pt idx="52">
                  <c:v>20.833333333333332</c:v>
                </c:pt>
                <c:pt idx="53">
                  <c:v>21.230158730158731</c:v>
                </c:pt>
                <c:pt idx="54">
                  <c:v>21.626984126984127</c:v>
                </c:pt>
                <c:pt idx="55">
                  <c:v>22.023809523809522</c:v>
                </c:pt>
                <c:pt idx="56">
                  <c:v>22.420634920634921</c:v>
                </c:pt>
                <c:pt idx="57">
                  <c:v>22.817460317460316</c:v>
                </c:pt>
                <c:pt idx="58">
                  <c:v>23.214285714285715</c:v>
                </c:pt>
                <c:pt idx="59">
                  <c:v>23.611111111111111</c:v>
                </c:pt>
                <c:pt idx="60">
                  <c:v>24.007936507936506</c:v>
                </c:pt>
                <c:pt idx="61">
                  <c:v>24.404761904761905</c:v>
                </c:pt>
                <c:pt idx="62">
                  <c:v>24.801587301587301</c:v>
                </c:pt>
                <c:pt idx="63">
                  <c:v>25.198412698412699</c:v>
                </c:pt>
                <c:pt idx="64">
                  <c:v>25.595238095238095</c:v>
                </c:pt>
                <c:pt idx="65">
                  <c:v>25.99206349206349</c:v>
                </c:pt>
                <c:pt idx="66">
                  <c:v>26.388888888888889</c:v>
                </c:pt>
                <c:pt idx="67">
                  <c:v>26.785714285714285</c:v>
                </c:pt>
                <c:pt idx="68">
                  <c:v>27.182539682539684</c:v>
                </c:pt>
                <c:pt idx="69">
                  <c:v>27.579365079365079</c:v>
                </c:pt>
                <c:pt idx="70">
                  <c:v>27.976190476190474</c:v>
                </c:pt>
                <c:pt idx="71">
                  <c:v>28.373015873015873</c:v>
                </c:pt>
                <c:pt idx="72">
                  <c:v>28.769841269841269</c:v>
                </c:pt>
                <c:pt idx="73">
                  <c:v>29.166666666666668</c:v>
                </c:pt>
                <c:pt idx="74">
                  <c:v>29.563492063492063</c:v>
                </c:pt>
                <c:pt idx="75">
                  <c:v>29.960317460317459</c:v>
                </c:pt>
                <c:pt idx="76">
                  <c:v>30.357142857142858</c:v>
                </c:pt>
                <c:pt idx="77">
                  <c:v>30.753968253968253</c:v>
                </c:pt>
                <c:pt idx="78">
                  <c:v>31.150793650793648</c:v>
                </c:pt>
                <c:pt idx="79">
                  <c:v>31.547619047619047</c:v>
                </c:pt>
                <c:pt idx="80">
                  <c:v>31.944444444444443</c:v>
                </c:pt>
                <c:pt idx="81">
                  <c:v>32.341269841269835</c:v>
                </c:pt>
                <c:pt idx="82">
                  <c:v>32.738095238095234</c:v>
                </c:pt>
                <c:pt idx="83">
                  <c:v>33.134920634920633</c:v>
                </c:pt>
                <c:pt idx="84">
                  <c:v>33.531746031746025</c:v>
                </c:pt>
                <c:pt idx="85">
                  <c:v>33.928571428571423</c:v>
                </c:pt>
                <c:pt idx="86">
                  <c:v>34.325396825396822</c:v>
                </c:pt>
                <c:pt idx="87">
                  <c:v>34.722222222222214</c:v>
                </c:pt>
                <c:pt idx="88">
                  <c:v>35.119047619047613</c:v>
                </c:pt>
                <c:pt idx="89">
                  <c:v>35.515873015873012</c:v>
                </c:pt>
                <c:pt idx="90">
                  <c:v>35.912698412698411</c:v>
                </c:pt>
                <c:pt idx="91">
                  <c:v>36.309523809523803</c:v>
                </c:pt>
                <c:pt idx="92">
                  <c:v>36.706349206349202</c:v>
                </c:pt>
                <c:pt idx="93">
                  <c:v>37.103174603174601</c:v>
                </c:pt>
                <c:pt idx="94">
                  <c:v>37.499999999999993</c:v>
                </c:pt>
                <c:pt idx="95">
                  <c:v>37.896825396825392</c:v>
                </c:pt>
                <c:pt idx="96">
                  <c:v>38.293650793650791</c:v>
                </c:pt>
                <c:pt idx="97">
                  <c:v>38.690476190476183</c:v>
                </c:pt>
                <c:pt idx="98">
                  <c:v>39.087301587301582</c:v>
                </c:pt>
                <c:pt idx="99">
                  <c:v>39.484126984126981</c:v>
                </c:pt>
                <c:pt idx="100">
                  <c:v>39.88095238095238</c:v>
                </c:pt>
                <c:pt idx="101">
                  <c:v>40.277777777777771</c:v>
                </c:pt>
                <c:pt idx="102">
                  <c:v>40.67460317460317</c:v>
                </c:pt>
                <c:pt idx="103">
                  <c:v>41.071428571428569</c:v>
                </c:pt>
                <c:pt idx="104">
                  <c:v>41.468253968253961</c:v>
                </c:pt>
                <c:pt idx="105">
                  <c:v>41.86507936507936</c:v>
                </c:pt>
                <c:pt idx="106">
                  <c:v>42.261904761904759</c:v>
                </c:pt>
                <c:pt idx="107">
                  <c:v>42.658730158730151</c:v>
                </c:pt>
                <c:pt idx="108">
                  <c:v>43.05555555555555</c:v>
                </c:pt>
                <c:pt idx="109">
                  <c:v>43.452380952380949</c:v>
                </c:pt>
                <c:pt idx="110">
                  <c:v>43.849206349206341</c:v>
                </c:pt>
                <c:pt idx="111">
                  <c:v>44.24603174603174</c:v>
                </c:pt>
                <c:pt idx="112">
                  <c:v>44.642857142857139</c:v>
                </c:pt>
                <c:pt idx="113">
                  <c:v>45.039682539682538</c:v>
                </c:pt>
                <c:pt idx="114">
                  <c:v>45.43650793650793</c:v>
                </c:pt>
                <c:pt idx="115">
                  <c:v>45.833333333333329</c:v>
                </c:pt>
                <c:pt idx="116">
                  <c:v>46.230158730158728</c:v>
                </c:pt>
                <c:pt idx="117">
                  <c:v>46.626984126984119</c:v>
                </c:pt>
                <c:pt idx="118">
                  <c:v>47.023809523809518</c:v>
                </c:pt>
                <c:pt idx="119">
                  <c:v>47.420634920634917</c:v>
                </c:pt>
                <c:pt idx="120">
                  <c:v>47.817460317460309</c:v>
                </c:pt>
                <c:pt idx="121">
                  <c:v>48.214285714285708</c:v>
                </c:pt>
                <c:pt idx="122">
                  <c:v>48.611111111111107</c:v>
                </c:pt>
                <c:pt idx="123">
                  <c:v>49.007936507936506</c:v>
                </c:pt>
                <c:pt idx="124">
                  <c:v>49.404761904761898</c:v>
                </c:pt>
                <c:pt idx="125">
                  <c:v>49.801587301587297</c:v>
                </c:pt>
                <c:pt idx="126">
                  <c:v>50.198412698412696</c:v>
                </c:pt>
                <c:pt idx="127">
                  <c:v>50.595238095238088</c:v>
                </c:pt>
                <c:pt idx="128">
                  <c:v>50.992063492063487</c:v>
                </c:pt>
                <c:pt idx="129">
                  <c:v>51.388888888888886</c:v>
                </c:pt>
                <c:pt idx="130">
                  <c:v>51.785714285714278</c:v>
                </c:pt>
                <c:pt idx="131">
                  <c:v>52.182539682539677</c:v>
                </c:pt>
                <c:pt idx="132">
                  <c:v>52.579365079365076</c:v>
                </c:pt>
                <c:pt idx="133">
                  <c:v>52.976190476190467</c:v>
                </c:pt>
                <c:pt idx="134">
                  <c:v>53.373015873015866</c:v>
                </c:pt>
                <c:pt idx="135">
                  <c:v>53.769841269841265</c:v>
                </c:pt>
                <c:pt idx="136">
                  <c:v>54.166666666666664</c:v>
                </c:pt>
                <c:pt idx="137">
                  <c:v>54.563492063492056</c:v>
                </c:pt>
                <c:pt idx="138">
                  <c:v>54.960317460317455</c:v>
                </c:pt>
                <c:pt idx="139">
                  <c:v>55.357142857142854</c:v>
                </c:pt>
                <c:pt idx="140">
                  <c:v>55.753968253968246</c:v>
                </c:pt>
                <c:pt idx="141">
                  <c:v>56.150793650793645</c:v>
                </c:pt>
                <c:pt idx="142">
                  <c:v>56.547619047619044</c:v>
                </c:pt>
                <c:pt idx="143">
                  <c:v>56.944444444444436</c:v>
                </c:pt>
                <c:pt idx="144">
                  <c:v>57.341269841269835</c:v>
                </c:pt>
                <c:pt idx="145">
                  <c:v>57.738095238095234</c:v>
                </c:pt>
                <c:pt idx="146">
                  <c:v>58.134920634920633</c:v>
                </c:pt>
                <c:pt idx="147">
                  <c:v>58.531746031746025</c:v>
                </c:pt>
                <c:pt idx="148">
                  <c:v>58.928571428571423</c:v>
                </c:pt>
                <c:pt idx="149">
                  <c:v>59.325396825396822</c:v>
                </c:pt>
                <c:pt idx="150">
                  <c:v>59.722222222222214</c:v>
                </c:pt>
                <c:pt idx="151">
                  <c:v>60.119047619047613</c:v>
                </c:pt>
                <c:pt idx="152">
                  <c:v>60.515873015873012</c:v>
                </c:pt>
                <c:pt idx="153">
                  <c:v>60.912698412698404</c:v>
                </c:pt>
                <c:pt idx="154">
                  <c:v>61.309523809523803</c:v>
                </c:pt>
                <c:pt idx="155">
                  <c:v>61.706349206349202</c:v>
                </c:pt>
                <c:pt idx="156">
                  <c:v>62.103174603174594</c:v>
                </c:pt>
                <c:pt idx="157">
                  <c:v>62.499999999999993</c:v>
                </c:pt>
                <c:pt idx="158">
                  <c:v>62.896825396825392</c:v>
                </c:pt>
                <c:pt idx="159">
                  <c:v>63.293650793650791</c:v>
                </c:pt>
                <c:pt idx="160">
                  <c:v>63.690476190476183</c:v>
                </c:pt>
                <c:pt idx="161">
                  <c:v>64.087301587301582</c:v>
                </c:pt>
                <c:pt idx="162">
                  <c:v>64.484126984126974</c:v>
                </c:pt>
                <c:pt idx="163">
                  <c:v>64.88095238095238</c:v>
                </c:pt>
                <c:pt idx="164">
                  <c:v>65.277777777777771</c:v>
                </c:pt>
                <c:pt idx="165">
                  <c:v>65.674603174603163</c:v>
                </c:pt>
                <c:pt idx="166">
                  <c:v>66.071428571428569</c:v>
                </c:pt>
                <c:pt idx="167">
                  <c:v>66.468253968253961</c:v>
                </c:pt>
                <c:pt idx="168">
                  <c:v>66.865079365079353</c:v>
                </c:pt>
                <c:pt idx="169">
                  <c:v>67.261904761904759</c:v>
                </c:pt>
                <c:pt idx="170">
                  <c:v>67.658730158730151</c:v>
                </c:pt>
                <c:pt idx="171">
                  <c:v>68.055555555555543</c:v>
                </c:pt>
                <c:pt idx="172">
                  <c:v>68.452380952380949</c:v>
                </c:pt>
                <c:pt idx="173">
                  <c:v>68.849206349206341</c:v>
                </c:pt>
                <c:pt idx="174">
                  <c:v>69.246031746031733</c:v>
                </c:pt>
                <c:pt idx="175">
                  <c:v>69.642857142857139</c:v>
                </c:pt>
                <c:pt idx="176">
                  <c:v>70.039682539682531</c:v>
                </c:pt>
                <c:pt idx="177">
                  <c:v>70.436507936507937</c:v>
                </c:pt>
                <c:pt idx="178">
                  <c:v>70.833333333333329</c:v>
                </c:pt>
                <c:pt idx="179">
                  <c:v>71.23015873015872</c:v>
                </c:pt>
                <c:pt idx="180">
                  <c:v>71.626984126984127</c:v>
                </c:pt>
                <c:pt idx="181">
                  <c:v>72.023809523809518</c:v>
                </c:pt>
                <c:pt idx="182">
                  <c:v>72.42063492063491</c:v>
                </c:pt>
                <c:pt idx="183">
                  <c:v>72.817460317460316</c:v>
                </c:pt>
                <c:pt idx="184">
                  <c:v>73.214285714285708</c:v>
                </c:pt>
                <c:pt idx="185">
                  <c:v>73.6111111111111</c:v>
                </c:pt>
                <c:pt idx="186">
                  <c:v>74.007936507936506</c:v>
                </c:pt>
                <c:pt idx="187">
                  <c:v>74.404761904761898</c:v>
                </c:pt>
                <c:pt idx="188">
                  <c:v>74.80158730158729</c:v>
                </c:pt>
                <c:pt idx="189">
                  <c:v>75.198412698412696</c:v>
                </c:pt>
                <c:pt idx="190">
                  <c:v>75.595238095238088</c:v>
                </c:pt>
                <c:pt idx="191">
                  <c:v>75.99206349206348</c:v>
                </c:pt>
                <c:pt idx="192">
                  <c:v>76.388888888888886</c:v>
                </c:pt>
                <c:pt idx="193">
                  <c:v>76.785714285714278</c:v>
                </c:pt>
                <c:pt idx="194">
                  <c:v>77.182539682539669</c:v>
                </c:pt>
                <c:pt idx="195">
                  <c:v>77.579365079365076</c:v>
                </c:pt>
                <c:pt idx="196">
                  <c:v>77.976190476190467</c:v>
                </c:pt>
                <c:pt idx="197">
                  <c:v>78.373015873015859</c:v>
                </c:pt>
                <c:pt idx="198">
                  <c:v>78.769841269841265</c:v>
                </c:pt>
                <c:pt idx="199">
                  <c:v>79.166666666666657</c:v>
                </c:pt>
                <c:pt idx="200">
                  <c:v>79.563492063492063</c:v>
                </c:pt>
                <c:pt idx="201">
                  <c:v>79.960317460317455</c:v>
                </c:pt>
                <c:pt idx="202">
                  <c:v>80.357142857142847</c:v>
                </c:pt>
                <c:pt idx="203">
                  <c:v>80.753968253968253</c:v>
                </c:pt>
                <c:pt idx="204">
                  <c:v>81.150793650793645</c:v>
                </c:pt>
                <c:pt idx="205">
                  <c:v>81.547619047619037</c:v>
                </c:pt>
                <c:pt idx="206">
                  <c:v>81.944444444444443</c:v>
                </c:pt>
                <c:pt idx="207">
                  <c:v>82.341269841269835</c:v>
                </c:pt>
                <c:pt idx="208">
                  <c:v>82.738095238095227</c:v>
                </c:pt>
                <c:pt idx="209">
                  <c:v>83.134920634920633</c:v>
                </c:pt>
                <c:pt idx="210">
                  <c:v>83.531746031746025</c:v>
                </c:pt>
                <c:pt idx="211">
                  <c:v>83.928571428571416</c:v>
                </c:pt>
                <c:pt idx="212">
                  <c:v>84.325396825396822</c:v>
                </c:pt>
                <c:pt idx="213">
                  <c:v>84.722222222222214</c:v>
                </c:pt>
                <c:pt idx="214">
                  <c:v>85.119047619047606</c:v>
                </c:pt>
                <c:pt idx="215">
                  <c:v>85.515873015873012</c:v>
                </c:pt>
                <c:pt idx="216">
                  <c:v>85.912698412698404</c:v>
                </c:pt>
                <c:pt idx="217">
                  <c:v>86.309523809523796</c:v>
                </c:pt>
                <c:pt idx="218">
                  <c:v>86.706349206349202</c:v>
                </c:pt>
                <c:pt idx="219">
                  <c:v>87.103174603174594</c:v>
                </c:pt>
                <c:pt idx="220">
                  <c:v>87.499999999999986</c:v>
                </c:pt>
                <c:pt idx="221">
                  <c:v>87.896825396825392</c:v>
                </c:pt>
                <c:pt idx="222">
                  <c:v>88.293650793650784</c:v>
                </c:pt>
                <c:pt idx="223">
                  <c:v>88.69047619047619</c:v>
                </c:pt>
                <c:pt idx="224">
                  <c:v>89.087301587301582</c:v>
                </c:pt>
                <c:pt idx="225">
                  <c:v>89.484126984126974</c:v>
                </c:pt>
                <c:pt idx="226">
                  <c:v>89.88095238095238</c:v>
                </c:pt>
                <c:pt idx="227">
                  <c:v>90.277777777777771</c:v>
                </c:pt>
                <c:pt idx="228">
                  <c:v>90.674603174603163</c:v>
                </c:pt>
                <c:pt idx="229">
                  <c:v>91.071428571428569</c:v>
                </c:pt>
                <c:pt idx="230">
                  <c:v>91.468253968253961</c:v>
                </c:pt>
                <c:pt idx="231">
                  <c:v>91.865079365079353</c:v>
                </c:pt>
                <c:pt idx="232">
                  <c:v>92.261904761904759</c:v>
                </c:pt>
                <c:pt idx="233">
                  <c:v>92.658730158730151</c:v>
                </c:pt>
                <c:pt idx="234">
                  <c:v>93.055555555555543</c:v>
                </c:pt>
                <c:pt idx="235">
                  <c:v>93.452380952380949</c:v>
                </c:pt>
                <c:pt idx="236">
                  <c:v>93.849206349206341</c:v>
                </c:pt>
                <c:pt idx="237">
                  <c:v>94.246031746031733</c:v>
                </c:pt>
                <c:pt idx="238">
                  <c:v>94.642857142857139</c:v>
                </c:pt>
                <c:pt idx="239">
                  <c:v>95.039682539682531</c:v>
                </c:pt>
                <c:pt idx="240">
                  <c:v>95.436507936507923</c:v>
                </c:pt>
                <c:pt idx="241">
                  <c:v>95.833333333333329</c:v>
                </c:pt>
                <c:pt idx="242">
                  <c:v>96.23015873015872</c:v>
                </c:pt>
                <c:pt idx="243">
                  <c:v>96.626984126984112</c:v>
                </c:pt>
                <c:pt idx="244">
                  <c:v>97.023809523809518</c:v>
                </c:pt>
                <c:pt idx="245">
                  <c:v>97.42063492063491</c:v>
                </c:pt>
                <c:pt idx="246">
                  <c:v>97.817460317460316</c:v>
                </c:pt>
                <c:pt idx="247">
                  <c:v>98.214285714285708</c:v>
                </c:pt>
                <c:pt idx="248">
                  <c:v>98.6111111111111</c:v>
                </c:pt>
                <c:pt idx="249">
                  <c:v>99.007936507936506</c:v>
                </c:pt>
                <c:pt idx="250">
                  <c:v>99.404761904761898</c:v>
                </c:pt>
                <c:pt idx="251">
                  <c:v>99.80158730158729</c:v>
                </c:pt>
              </c:numCache>
            </c:numRef>
          </c:xVal>
          <c:yVal>
            <c:numRef>
              <c:f>빈셀처리2!$K$25:$K$276</c:f>
              <c:numCache>
                <c:formatCode>General</c:formatCode>
                <c:ptCount val="252"/>
                <c:pt idx="0">
                  <c:v>1809</c:v>
                </c:pt>
                <c:pt idx="1">
                  <c:v>1812</c:v>
                </c:pt>
                <c:pt idx="2">
                  <c:v>1813</c:v>
                </c:pt>
                <c:pt idx="3">
                  <c:v>1819</c:v>
                </c:pt>
                <c:pt idx="4">
                  <c:v>1823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1831</c:v>
                </c:pt>
                <c:pt idx="9">
                  <c:v>1831</c:v>
                </c:pt>
                <c:pt idx="10">
                  <c:v>1832</c:v>
                </c:pt>
                <c:pt idx="11">
                  <c:v>1837</c:v>
                </c:pt>
                <c:pt idx="12">
                  <c:v>1838</c:v>
                </c:pt>
                <c:pt idx="13">
                  <c:v>1840</c:v>
                </c:pt>
                <c:pt idx="14">
                  <c:v>1840</c:v>
                </c:pt>
                <c:pt idx="15">
                  <c:v>1841</c:v>
                </c:pt>
                <c:pt idx="16">
                  <c:v>1844</c:v>
                </c:pt>
                <c:pt idx="17">
                  <c:v>1844</c:v>
                </c:pt>
                <c:pt idx="18">
                  <c:v>1848</c:v>
                </c:pt>
                <c:pt idx="19">
                  <c:v>1850</c:v>
                </c:pt>
                <c:pt idx="20">
                  <c:v>1851</c:v>
                </c:pt>
                <c:pt idx="21">
                  <c:v>1851</c:v>
                </c:pt>
                <c:pt idx="22">
                  <c:v>1856</c:v>
                </c:pt>
                <c:pt idx="23">
                  <c:v>1857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1859</c:v>
                </c:pt>
                <c:pt idx="28">
                  <c:v>1859</c:v>
                </c:pt>
                <c:pt idx="29">
                  <c:v>1860</c:v>
                </c:pt>
                <c:pt idx="30">
                  <c:v>1861</c:v>
                </c:pt>
                <c:pt idx="31">
                  <c:v>1862</c:v>
                </c:pt>
                <c:pt idx="32">
                  <c:v>1862</c:v>
                </c:pt>
                <c:pt idx="33">
                  <c:v>1863</c:v>
                </c:pt>
                <c:pt idx="34">
                  <c:v>1863</c:v>
                </c:pt>
                <c:pt idx="35">
                  <c:v>1863</c:v>
                </c:pt>
                <c:pt idx="36">
                  <c:v>1864</c:v>
                </c:pt>
                <c:pt idx="37">
                  <c:v>1864</c:v>
                </c:pt>
                <c:pt idx="38">
                  <c:v>1864</c:v>
                </c:pt>
                <c:pt idx="39">
                  <c:v>1864</c:v>
                </c:pt>
                <c:pt idx="40">
                  <c:v>1865</c:v>
                </c:pt>
                <c:pt idx="41">
                  <c:v>1865</c:v>
                </c:pt>
                <c:pt idx="42">
                  <c:v>1865</c:v>
                </c:pt>
                <c:pt idx="43">
                  <c:v>1866</c:v>
                </c:pt>
                <c:pt idx="44">
                  <c:v>1868</c:v>
                </c:pt>
                <c:pt idx="45">
                  <c:v>1868</c:v>
                </c:pt>
                <c:pt idx="46">
                  <c:v>1868</c:v>
                </c:pt>
                <c:pt idx="47">
                  <c:v>1869</c:v>
                </c:pt>
                <c:pt idx="48">
                  <c:v>1869</c:v>
                </c:pt>
                <c:pt idx="49">
                  <c:v>1869</c:v>
                </c:pt>
                <c:pt idx="50">
                  <c:v>1869</c:v>
                </c:pt>
                <c:pt idx="51">
                  <c:v>1870</c:v>
                </c:pt>
                <c:pt idx="52">
                  <c:v>1870</c:v>
                </c:pt>
                <c:pt idx="53">
                  <c:v>1870</c:v>
                </c:pt>
                <c:pt idx="54">
                  <c:v>1870</c:v>
                </c:pt>
                <c:pt idx="55">
                  <c:v>1871</c:v>
                </c:pt>
                <c:pt idx="56">
                  <c:v>1871</c:v>
                </c:pt>
                <c:pt idx="57">
                  <c:v>1873</c:v>
                </c:pt>
                <c:pt idx="58">
                  <c:v>1873</c:v>
                </c:pt>
                <c:pt idx="59">
                  <c:v>1874</c:v>
                </c:pt>
                <c:pt idx="60">
                  <c:v>1874</c:v>
                </c:pt>
                <c:pt idx="61">
                  <c:v>1874</c:v>
                </c:pt>
                <c:pt idx="62">
                  <c:v>1875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1877</c:v>
                </c:pt>
                <c:pt idx="67">
                  <c:v>1878</c:v>
                </c:pt>
                <c:pt idx="68">
                  <c:v>1878</c:v>
                </c:pt>
                <c:pt idx="69">
                  <c:v>1879</c:v>
                </c:pt>
                <c:pt idx="70">
                  <c:v>1881</c:v>
                </c:pt>
                <c:pt idx="71">
                  <c:v>1881</c:v>
                </c:pt>
                <c:pt idx="72">
                  <c:v>1881</c:v>
                </c:pt>
                <c:pt idx="73">
                  <c:v>1881</c:v>
                </c:pt>
                <c:pt idx="74">
                  <c:v>1884</c:v>
                </c:pt>
                <c:pt idx="75">
                  <c:v>1885</c:v>
                </c:pt>
                <c:pt idx="76">
                  <c:v>1885</c:v>
                </c:pt>
                <c:pt idx="77">
                  <c:v>1888</c:v>
                </c:pt>
                <c:pt idx="78">
                  <c:v>1888</c:v>
                </c:pt>
                <c:pt idx="79">
                  <c:v>1888</c:v>
                </c:pt>
                <c:pt idx="80">
                  <c:v>1890</c:v>
                </c:pt>
                <c:pt idx="81">
                  <c:v>1892</c:v>
                </c:pt>
                <c:pt idx="82">
                  <c:v>1892</c:v>
                </c:pt>
                <c:pt idx="83">
                  <c:v>1892</c:v>
                </c:pt>
                <c:pt idx="84">
                  <c:v>1893</c:v>
                </c:pt>
                <c:pt idx="85">
                  <c:v>1895</c:v>
                </c:pt>
                <c:pt idx="86">
                  <c:v>1895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1900</c:v>
                </c:pt>
                <c:pt idx="92">
                  <c:v>1900</c:v>
                </c:pt>
                <c:pt idx="93">
                  <c:v>1900</c:v>
                </c:pt>
                <c:pt idx="94">
                  <c:v>1901</c:v>
                </c:pt>
                <c:pt idx="95">
                  <c:v>1901</c:v>
                </c:pt>
                <c:pt idx="96">
                  <c:v>1901</c:v>
                </c:pt>
                <c:pt idx="97">
                  <c:v>1901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1905</c:v>
                </c:pt>
                <c:pt idx="102">
                  <c:v>1905</c:v>
                </c:pt>
                <c:pt idx="103">
                  <c:v>1906</c:v>
                </c:pt>
                <c:pt idx="104">
                  <c:v>1906</c:v>
                </c:pt>
                <c:pt idx="105">
                  <c:v>1906</c:v>
                </c:pt>
                <c:pt idx="106">
                  <c:v>1906</c:v>
                </c:pt>
                <c:pt idx="107">
                  <c:v>1906</c:v>
                </c:pt>
                <c:pt idx="108">
                  <c:v>1907</c:v>
                </c:pt>
                <c:pt idx="109">
                  <c:v>1907</c:v>
                </c:pt>
                <c:pt idx="110">
                  <c:v>1908</c:v>
                </c:pt>
                <c:pt idx="111">
                  <c:v>1909</c:v>
                </c:pt>
                <c:pt idx="112">
                  <c:v>1909</c:v>
                </c:pt>
                <c:pt idx="113">
                  <c:v>1910</c:v>
                </c:pt>
                <c:pt idx="114">
                  <c:v>1910</c:v>
                </c:pt>
                <c:pt idx="115">
                  <c:v>1910</c:v>
                </c:pt>
                <c:pt idx="116">
                  <c:v>1910</c:v>
                </c:pt>
                <c:pt idx="117">
                  <c:v>1911</c:v>
                </c:pt>
                <c:pt idx="118">
                  <c:v>1912</c:v>
                </c:pt>
                <c:pt idx="119">
                  <c:v>1913</c:v>
                </c:pt>
                <c:pt idx="120">
                  <c:v>1913</c:v>
                </c:pt>
                <c:pt idx="121">
                  <c:v>1913</c:v>
                </c:pt>
                <c:pt idx="122">
                  <c:v>1915</c:v>
                </c:pt>
                <c:pt idx="123">
                  <c:v>1916</c:v>
                </c:pt>
                <c:pt idx="124">
                  <c:v>1917</c:v>
                </c:pt>
                <c:pt idx="125">
                  <c:v>1918</c:v>
                </c:pt>
                <c:pt idx="126">
                  <c:v>1918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1920</c:v>
                </c:pt>
                <c:pt idx="131">
                  <c:v>1920</c:v>
                </c:pt>
                <c:pt idx="132">
                  <c:v>1922</c:v>
                </c:pt>
                <c:pt idx="133">
                  <c:v>1925</c:v>
                </c:pt>
                <c:pt idx="134">
                  <c:v>1925</c:v>
                </c:pt>
                <c:pt idx="135">
                  <c:v>1925</c:v>
                </c:pt>
                <c:pt idx="136">
                  <c:v>1927</c:v>
                </c:pt>
                <c:pt idx="137">
                  <c:v>1927</c:v>
                </c:pt>
                <c:pt idx="138">
                  <c:v>1929</c:v>
                </c:pt>
                <c:pt idx="139">
                  <c:v>1929</c:v>
                </c:pt>
                <c:pt idx="140">
                  <c:v>1929</c:v>
                </c:pt>
                <c:pt idx="141">
                  <c:v>1931</c:v>
                </c:pt>
                <c:pt idx="142">
                  <c:v>1931</c:v>
                </c:pt>
                <c:pt idx="143">
                  <c:v>1931</c:v>
                </c:pt>
                <c:pt idx="144">
                  <c:v>1932</c:v>
                </c:pt>
                <c:pt idx="145">
                  <c:v>1932</c:v>
                </c:pt>
                <c:pt idx="146">
                  <c:v>1932</c:v>
                </c:pt>
                <c:pt idx="147">
                  <c:v>1933</c:v>
                </c:pt>
                <c:pt idx="148">
                  <c:v>1936</c:v>
                </c:pt>
                <c:pt idx="149">
                  <c:v>1937</c:v>
                </c:pt>
                <c:pt idx="150">
                  <c:v>1937</c:v>
                </c:pt>
                <c:pt idx="151">
                  <c:v>1938</c:v>
                </c:pt>
                <c:pt idx="152">
                  <c:v>1939</c:v>
                </c:pt>
                <c:pt idx="153">
                  <c:v>1940</c:v>
                </c:pt>
                <c:pt idx="154">
                  <c:v>1941</c:v>
                </c:pt>
                <c:pt idx="155">
                  <c:v>1942</c:v>
                </c:pt>
                <c:pt idx="156">
                  <c:v>1942</c:v>
                </c:pt>
                <c:pt idx="157">
                  <c:v>1943</c:v>
                </c:pt>
                <c:pt idx="158">
                  <c:v>1943</c:v>
                </c:pt>
                <c:pt idx="159">
                  <c:v>1944</c:v>
                </c:pt>
                <c:pt idx="160">
                  <c:v>1947.58</c:v>
                </c:pt>
                <c:pt idx="161">
                  <c:v>1948</c:v>
                </c:pt>
                <c:pt idx="162">
                  <c:v>1948</c:v>
                </c:pt>
                <c:pt idx="163">
                  <c:v>1951</c:v>
                </c:pt>
                <c:pt idx="164">
                  <c:v>1951</c:v>
                </c:pt>
                <c:pt idx="165">
                  <c:v>1952</c:v>
                </c:pt>
                <c:pt idx="166">
                  <c:v>1952</c:v>
                </c:pt>
                <c:pt idx="167">
                  <c:v>1953</c:v>
                </c:pt>
                <c:pt idx="168">
                  <c:v>1953</c:v>
                </c:pt>
                <c:pt idx="169">
                  <c:v>1954</c:v>
                </c:pt>
                <c:pt idx="170">
                  <c:v>1955</c:v>
                </c:pt>
                <c:pt idx="171">
                  <c:v>1956</c:v>
                </c:pt>
                <c:pt idx="172">
                  <c:v>1958</c:v>
                </c:pt>
                <c:pt idx="173">
                  <c:v>1958</c:v>
                </c:pt>
                <c:pt idx="174">
                  <c:v>1960</c:v>
                </c:pt>
                <c:pt idx="175">
                  <c:v>1961</c:v>
                </c:pt>
                <c:pt idx="176">
                  <c:v>1962</c:v>
                </c:pt>
                <c:pt idx="177">
                  <c:v>1962</c:v>
                </c:pt>
                <c:pt idx="178">
                  <c:v>1962</c:v>
                </c:pt>
                <c:pt idx="179">
                  <c:v>1962.9678249999999</c:v>
                </c:pt>
                <c:pt idx="180">
                  <c:v>1964</c:v>
                </c:pt>
                <c:pt idx="181">
                  <c:v>1964</c:v>
                </c:pt>
                <c:pt idx="182">
                  <c:v>1964.3</c:v>
                </c:pt>
                <c:pt idx="183">
                  <c:v>1965</c:v>
                </c:pt>
                <c:pt idx="184">
                  <c:v>1966</c:v>
                </c:pt>
                <c:pt idx="185">
                  <c:v>1966</c:v>
                </c:pt>
                <c:pt idx="186">
                  <c:v>1966.3</c:v>
                </c:pt>
                <c:pt idx="187">
                  <c:v>1967</c:v>
                </c:pt>
                <c:pt idx="188">
                  <c:v>1968</c:v>
                </c:pt>
                <c:pt idx="189">
                  <c:v>1969.7</c:v>
                </c:pt>
                <c:pt idx="190">
                  <c:v>1970</c:v>
                </c:pt>
                <c:pt idx="191">
                  <c:v>1970</c:v>
                </c:pt>
                <c:pt idx="192">
                  <c:v>1970</c:v>
                </c:pt>
                <c:pt idx="193">
                  <c:v>1972</c:v>
                </c:pt>
                <c:pt idx="194">
                  <c:v>1972</c:v>
                </c:pt>
                <c:pt idx="195">
                  <c:v>1975</c:v>
                </c:pt>
                <c:pt idx="196">
                  <c:v>1977</c:v>
                </c:pt>
                <c:pt idx="197">
                  <c:v>1977</c:v>
                </c:pt>
                <c:pt idx="198">
                  <c:v>1977.630954</c:v>
                </c:pt>
                <c:pt idx="199">
                  <c:v>1979</c:v>
                </c:pt>
                <c:pt idx="200">
                  <c:v>1979</c:v>
                </c:pt>
                <c:pt idx="201">
                  <c:v>1979</c:v>
                </c:pt>
                <c:pt idx="202">
                  <c:v>1979</c:v>
                </c:pt>
                <c:pt idx="203">
                  <c:v>1979</c:v>
                </c:pt>
                <c:pt idx="204">
                  <c:v>1980</c:v>
                </c:pt>
                <c:pt idx="205">
                  <c:v>1980.51</c:v>
                </c:pt>
                <c:pt idx="206">
                  <c:v>1980.93</c:v>
                </c:pt>
                <c:pt idx="207">
                  <c:v>1983</c:v>
                </c:pt>
                <c:pt idx="208">
                  <c:v>1984</c:v>
                </c:pt>
                <c:pt idx="209">
                  <c:v>1984</c:v>
                </c:pt>
                <c:pt idx="210">
                  <c:v>1984</c:v>
                </c:pt>
                <c:pt idx="211">
                  <c:v>1984</c:v>
                </c:pt>
                <c:pt idx="212">
                  <c:v>1987</c:v>
                </c:pt>
                <c:pt idx="213">
                  <c:v>1988.21</c:v>
                </c:pt>
                <c:pt idx="214">
                  <c:v>1989</c:v>
                </c:pt>
                <c:pt idx="215">
                  <c:v>1989.27</c:v>
                </c:pt>
                <c:pt idx="216">
                  <c:v>1991</c:v>
                </c:pt>
                <c:pt idx="217">
                  <c:v>1991</c:v>
                </c:pt>
                <c:pt idx="218">
                  <c:v>1993</c:v>
                </c:pt>
                <c:pt idx="219">
                  <c:v>1993</c:v>
                </c:pt>
                <c:pt idx="220">
                  <c:v>1995.504815</c:v>
                </c:pt>
                <c:pt idx="221">
                  <c:v>1996.7378570000001</c:v>
                </c:pt>
                <c:pt idx="222">
                  <c:v>1997.1794850000001</c:v>
                </c:pt>
                <c:pt idx="223">
                  <c:v>1998</c:v>
                </c:pt>
                <c:pt idx="224">
                  <c:v>1998</c:v>
                </c:pt>
                <c:pt idx="225">
                  <c:v>1998</c:v>
                </c:pt>
                <c:pt idx="226">
                  <c:v>2002</c:v>
                </c:pt>
                <c:pt idx="227">
                  <c:v>2003.2</c:v>
                </c:pt>
                <c:pt idx="228">
                  <c:v>2005</c:v>
                </c:pt>
                <c:pt idx="229">
                  <c:v>2007</c:v>
                </c:pt>
                <c:pt idx="230">
                  <c:v>2011</c:v>
                </c:pt>
                <c:pt idx="231">
                  <c:v>2012.5791039999999</c:v>
                </c:pt>
                <c:pt idx="232">
                  <c:v>2013</c:v>
                </c:pt>
                <c:pt idx="233">
                  <c:v>2013</c:v>
                </c:pt>
                <c:pt idx="234">
                  <c:v>2013.1540620000001</c:v>
                </c:pt>
                <c:pt idx="235">
                  <c:v>2014.8174919999999</c:v>
                </c:pt>
                <c:pt idx="236">
                  <c:v>2015.4735840000001</c:v>
                </c:pt>
                <c:pt idx="237">
                  <c:v>2015.6</c:v>
                </c:pt>
                <c:pt idx="238">
                  <c:v>2016</c:v>
                </c:pt>
                <c:pt idx="239">
                  <c:v>2019</c:v>
                </c:pt>
                <c:pt idx="240">
                  <c:v>2020</c:v>
                </c:pt>
                <c:pt idx="241">
                  <c:v>2021.3</c:v>
                </c:pt>
                <c:pt idx="242">
                  <c:v>2021.3133909999999</c:v>
                </c:pt>
                <c:pt idx="243">
                  <c:v>2021.3501630000001</c:v>
                </c:pt>
                <c:pt idx="244">
                  <c:v>2025.2</c:v>
                </c:pt>
                <c:pt idx="245">
                  <c:v>2028</c:v>
                </c:pt>
                <c:pt idx="246">
                  <c:v>2028.3</c:v>
                </c:pt>
                <c:pt idx="247">
                  <c:v>2028.8</c:v>
                </c:pt>
                <c:pt idx="248">
                  <c:v>2030.4</c:v>
                </c:pt>
                <c:pt idx="249">
                  <c:v>2031.3</c:v>
                </c:pt>
                <c:pt idx="250">
                  <c:v>2033.5</c:v>
                </c:pt>
                <c:pt idx="251">
                  <c:v>2034.3346340000001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8-4D13-86D1-5713932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70448"/>
        <c:axId val="1974942160"/>
      </c:scatterChart>
      <c:valAx>
        <c:axId val="35727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942160"/>
        <c:crosses val="autoZero"/>
        <c:crossBetween val="midCat"/>
      </c:valAx>
      <c:valAx>
        <c:axId val="197494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CH4_ppm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27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fontAlgn="base" latinLnBrk="1"/>
            <a:r>
              <a:rPr lang="ko-KR" altLang="en-US" sz="1800">
                <a:effectLst/>
              </a:rPr>
              <a:t>하수처리장 </a:t>
            </a:r>
            <a:r>
              <a:rPr lang="en-US" altLang="ko-KR" sz="1800">
                <a:effectLst/>
              </a:rPr>
              <a:t>C19</a:t>
            </a:r>
            <a:r>
              <a:rPr lang="ko-KR" altLang="en-US" sz="1800">
                <a:effectLst/>
              </a:rPr>
              <a:t>바이러스 농도 비교</a:t>
            </a:r>
          </a:p>
        </cx:rich>
      </cx:tx>
    </cx:title>
    <cx:plotArea>
      <cx:plotAreaRegion>
        <cx:series layoutId="boxWhisker" uniqueId="{0834C001-97C7-4D1B-996A-7684E54EF477}">
          <cx:tx>
            <cx:txData>
              <cx:f>_xlchart.v1.1</cx:f>
              <cx:v>코로나19 바이러스 농도(copies/mL)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71784</xdr:colOff>
      <xdr:row>0</xdr:row>
      <xdr:rowOff>42553</xdr:rowOff>
    </xdr:from>
    <xdr:to>
      <xdr:col>19</xdr:col>
      <xdr:colOff>27334</xdr:colOff>
      <xdr:row>20</xdr:row>
      <xdr:rowOff>125103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BFFEFC6-F8FC-D0E6-D560-281AB40C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0</xdr:row>
      <xdr:rowOff>209550</xdr:rowOff>
    </xdr:from>
    <xdr:to>
      <xdr:col>18</xdr:col>
      <xdr:colOff>298450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A043F6-D29B-2C36-7808-C8DA6A06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11</xdr:row>
      <xdr:rowOff>19050</xdr:rowOff>
    </xdr:from>
    <xdr:to>
      <xdr:col>18</xdr:col>
      <xdr:colOff>304800</xdr:colOff>
      <xdr:row>21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671648-F742-2181-78AD-FF649E1E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21</xdr:row>
      <xdr:rowOff>38100</xdr:rowOff>
    </xdr:from>
    <xdr:to>
      <xdr:col>18</xdr:col>
      <xdr:colOff>317500</xdr:colOff>
      <xdr:row>31</xdr:row>
      <xdr:rowOff>50800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50F1644-20D8-D48A-DCAC-6B4F61DFB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898525</xdr:colOff>
      <xdr:row>1</xdr:row>
      <xdr:rowOff>6350</xdr:rowOff>
    </xdr:from>
    <xdr:to>
      <xdr:col>10</xdr:col>
      <xdr:colOff>739775</xdr:colOff>
      <xdr:row>14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0E792C86-E7F9-46E4-8D5E-FD9FAB34D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5175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36</xdr:row>
      <xdr:rowOff>146050</xdr:rowOff>
    </xdr:from>
    <xdr:to>
      <xdr:col>4</xdr:col>
      <xdr:colOff>787399</xdr:colOff>
      <xdr:row>50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C0D5C8-3346-43D0-882C-411107E6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61</xdr:row>
      <xdr:rowOff>177800</xdr:rowOff>
    </xdr:from>
    <xdr:to>
      <xdr:col>19</xdr:col>
      <xdr:colOff>339725</xdr:colOff>
      <xdr:row>82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F7F56D-3CBC-F864-CA35-5815615B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0</xdr:row>
      <xdr:rowOff>209550</xdr:rowOff>
    </xdr:from>
    <xdr:to>
      <xdr:col>19</xdr:col>
      <xdr:colOff>298450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7B5B6D-BEB7-D98F-4E1F-96017E415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11</xdr:row>
      <xdr:rowOff>146050</xdr:rowOff>
    </xdr:from>
    <xdr:to>
      <xdr:col>19</xdr:col>
      <xdr:colOff>292100</xdr:colOff>
      <xdr:row>21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3E1C94-D7E0-1AED-1E49-C017EEC2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22</xdr:row>
      <xdr:rowOff>177800</xdr:rowOff>
    </xdr:from>
    <xdr:to>
      <xdr:col>19</xdr:col>
      <xdr:colOff>311150</xdr:colOff>
      <xdr:row>32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BC58743-7525-E526-CF70-E4AA9196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&#44053;&#49436;&#44396;&#52397;\&#49688;&#50629;&#45936;&#51060;&#53552;\20200812_&#44053;&#49436;&#44396;&#52397;_&#48709;&#45936;&#51060;&#53552;&#51204;&#52376;&#47532;&#48143;&#49884;&#44033;&#54868;&#54876;&#50857;_&#49892;&#49845;&#54028;&#51068;(&#50756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&#51064;&#52380;&#49884;\&#51064;&#52380;&#49884;&#52397;\&#48709;&#45936;&#51060;&#53552;&#54876;&#50857;\&#49688;&#50629;&#45936;&#51060;&#53552;\data\20210527_&#51064;&#52380;&#49884;_&#48709;&#45936;&#51060;&#53552;&#54876;&#50857;_&#5075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00_&#48709;&#45936;&#51060;&#53552;\excel\&#49892;&#49845;&#54028;&#51068;\2022_&#45936;&#51060;&#53552;&#48516;&#49437;_&#49892;&#49845;&#54028;&#51068;_&#50756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b0d003d1b1ad321/01.&#44368;&#50504;/05_&#44277;&#44277;&#45936;&#51060;&#53552;/data/2024_&#49436;&#50872;&#49884;_&#44277;&#44277;&#48709;&#45936;&#51060;&#53552;&#54876;&#50857;1_&#50756;.xlsx" TargetMode="External"/><Relationship Id="rId1" Type="http://schemas.openxmlformats.org/officeDocument/2006/relationships/externalLinkPath" Target="2024_&#49436;&#50872;&#49884;_&#44277;&#44277;&#48709;&#45936;&#51060;&#53552;&#54876;&#50857;1_&#507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9_사이버범죄 발생건수와 검거건수_원본"/>
      <sheetName val="2015-2019_주민등록인구및세대현황_원본"/>
      <sheetName val="2017-2019_강서구교통사망사고현황_원본"/>
      <sheetName val="2018년_서울시자치구별_노령화지수_원본"/>
      <sheetName val="2016년범죄종류별범죄건수_원본"/>
      <sheetName val="1999-2018년_월간_온실가스_원본"/>
      <sheetName val="2020년02월_서울지하철승하차인원수_원본"/>
      <sheetName val="2020년03월_서울지하철승하차인원수_원본"/>
      <sheetName val="2014-2019_사이버범죄 발생건수와 검거건수_정제"/>
      <sheetName val="2014-2019_사이버범죄 발생건수와 검거건수_정제_합"/>
      <sheetName val="2014-2019_사이버범죄 발생건수와 검거건수_ 표요약"/>
      <sheetName val="2014-2019_사이버범죄 발생건수와 검거건수_표요약2"/>
      <sheetName val="2015-2019_주민등록인구및세대현황_정제"/>
      <sheetName val="2015-2019_주민등록인구및세대현황_정제_합"/>
      <sheetName val="2018년_서울시자치구별_노령화지수_정렬"/>
      <sheetName val="Sheet11"/>
      <sheetName val="Sheet12"/>
      <sheetName val="2017-2019_강서구교통사망사고현황_정제"/>
      <sheetName val="2017-2019_강서구교통사망사고현황_정렬"/>
      <sheetName val="1999-2018년_월간_온실가스_정제"/>
      <sheetName val="2018년_서울시자치구별_노령화지수_전처리시각화분석"/>
      <sheetName val="2016년범죄종류별범죄건수_전처리시각화분석"/>
      <sheetName val="1999-2018년_월간_온실가스_전처리시각화분석"/>
      <sheetName val="2020년02_03월_서울지하철승하차인원수_고급필터"/>
      <sheetName val="고급필터결과"/>
      <sheetName val="참조2"/>
      <sheetName val="2020년02월_서울지하철승하차인원수_전처리시각화분석"/>
      <sheetName val="Sheet10"/>
      <sheetName val="2020년03월_서울지하철승하차인원수_전처리시각화분석"/>
      <sheetName val="2019년강서구동별인구수"/>
      <sheetName val="Sheet4"/>
      <sheetName val="Sheet2"/>
      <sheetName val="Sheet3"/>
      <sheetName val="2014-2019_사이버범죄 발생건수와 검거건수_표요약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2" t="str">
            <v>과천선</v>
          </cell>
        </row>
        <row r="3">
          <cell r="A3" t="str">
            <v>분당선</v>
          </cell>
        </row>
        <row r="4">
          <cell r="A4" t="str">
            <v>일산선</v>
          </cell>
        </row>
        <row r="5">
          <cell r="A5" t="str">
            <v>우이신설선</v>
          </cell>
        </row>
        <row r="6">
          <cell r="A6" t="str">
            <v>안산선</v>
          </cell>
        </row>
        <row r="7">
          <cell r="A7" t="str">
            <v>수인선</v>
          </cell>
        </row>
        <row r="8">
          <cell r="A8" t="str">
            <v>경춘선</v>
          </cell>
        </row>
        <row r="9">
          <cell r="A9" t="str">
            <v>공항철도 1호선</v>
          </cell>
        </row>
        <row r="10">
          <cell r="A10" t="str">
            <v>중앙선</v>
          </cell>
        </row>
        <row r="11">
          <cell r="A11" t="str">
            <v>장항선</v>
          </cell>
        </row>
        <row r="12">
          <cell r="A12" t="str">
            <v>경인선</v>
          </cell>
        </row>
        <row r="13">
          <cell r="A13" t="str">
            <v>경의선</v>
          </cell>
        </row>
        <row r="14">
          <cell r="A14" t="str">
            <v>경원선</v>
          </cell>
        </row>
        <row r="15">
          <cell r="A15" t="str">
            <v>경부선</v>
          </cell>
        </row>
        <row r="16">
          <cell r="A16" t="str">
            <v>경강선</v>
          </cell>
        </row>
        <row r="17">
          <cell r="A17" t="str">
            <v>9호선2~3단계</v>
          </cell>
        </row>
        <row r="18">
          <cell r="A18" t="str">
            <v>9호선</v>
          </cell>
        </row>
        <row r="19">
          <cell r="A19" t="str">
            <v>8호선</v>
          </cell>
        </row>
        <row r="20">
          <cell r="A20" t="str">
            <v>7호선</v>
          </cell>
        </row>
        <row r="21">
          <cell r="A21" t="str">
            <v>6호선</v>
          </cell>
        </row>
        <row r="22">
          <cell r="A22" t="str">
            <v>5호선</v>
          </cell>
        </row>
        <row r="23">
          <cell r="A23" t="str">
            <v>4호선</v>
          </cell>
        </row>
        <row r="24">
          <cell r="A24" t="str">
            <v>3호선</v>
          </cell>
        </row>
        <row r="25">
          <cell r="A25" t="str">
            <v>2호선</v>
          </cell>
        </row>
        <row r="26">
          <cell r="A26" t="str">
            <v>1호선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년_인천시_구별인구수"/>
      <sheetName val="채우기"/>
      <sheetName val="잠조"/>
      <sheetName val="유효성검사"/>
      <sheetName val="2021년인천시_주민등록인구현황"/>
      <sheetName val="2015-2020년_인천시_교통사고"/>
      <sheetName val="Sheet2"/>
      <sheetName val="2015-2020년_인천시_교통사고_정렬"/>
      <sheetName val="2017-2019년_인천시_교통사고"/>
      <sheetName val="필드분할"/>
      <sheetName val="빈셀처리"/>
      <sheetName val="빈셀처리2"/>
      <sheetName val="2016년범죄종류별범죄건수_원본"/>
      <sheetName val="1999-2018년_월간_온실가스_원본"/>
      <sheetName val="2013-2015_오존전량"/>
      <sheetName val="문자열_날짜함수"/>
      <sheetName val="완료예정일"/>
      <sheetName val="지정공휴일"/>
      <sheetName val="2014-2019_사이버범죄 발생건수와 검거건수_표요약"/>
      <sheetName val="2014-2019_사이버범죄 발생건수와 검거건수_표요약2"/>
      <sheetName val="2018년_서울시자치구별_노령화지수_정렬"/>
      <sheetName val="2018_인천시_지하철수송데이터"/>
      <sheetName val="조건부서식"/>
    </sheetNames>
    <sheetDataSet>
      <sheetData sheetId="0" refreshError="1"/>
      <sheetData sheetId="1" refreshError="1"/>
      <sheetData sheetId="2">
        <row r="2">
          <cell r="C2" t="str">
            <v>기획조정실</v>
          </cell>
        </row>
        <row r="3">
          <cell r="C3" t="str">
            <v>재정기획관</v>
          </cell>
        </row>
        <row r="4">
          <cell r="C4" t="str">
            <v>시민안전본부</v>
          </cell>
        </row>
        <row r="5">
          <cell r="C5" t="str">
            <v>일자리경제본부</v>
          </cell>
        </row>
        <row r="6">
          <cell r="C6" t="str">
            <v>해양항공국</v>
          </cell>
        </row>
        <row r="7">
          <cell r="C7" t="str">
            <v>복지국</v>
          </cell>
        </row>
        <row r="8">
          <cell r="C8" t="str">
            <v>여성가족국</v>
          </cell>
        </row>
        <row r="9">
          <cell r="C9" t="str">
            <v>건강체육국</v>
          </cell>
        </row>
        <row r="10">
          <cell r="C10" t="str">
            <v>문화관광국</v>
          </cell>
        </row>
        <row r="11">
          <cell r="C11" t="str">
            <v>환경국</v>
          </cell>
        </row>
        <row r="12">
          <cell r="C12" t="str">
            <v>교통국</v>
          </cell>
        </row>
        <row r="13">
          <cell r="C13" t="str">
            <v>행정관리국</v>
          </cell>
        </row>
        <row r="14">
          <cell r="C14" t="str">
            <v>소방본부</v>
          </cell>
        </row>
        <row r="15">
          <cell r="C15" t="str">
            <v>도시재생건설국</v>
          </cell>
        </row>
        <row r="16">
          <cell r="C16" t="str">
            <v>도시균형계획국</v>
          </cell>
        </row>
        <row r="17">
          <cell r="C17" t="str">
            <v>주택녹지국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>
            <v>44256</v>
          </cell>
        </row>
        <row r="3">
          <cell r="A3">
            <v>44321</v>
          </cell>
        </row>
        <row r="4">
          <cell r="A4">
            <v>44335</v>
          </cell>
        </row>
        <row r="5">
          <cell r="A5">
            <v>44353</v>
          </cell>
        </row>
        <row r="6">
          <cell r="A6">
            <v>44423</v>
          </cell>
        </row>
        <row r="7">
          <cell r="A7">
            <v>44459</v>
          </cell>
        </row>
        <row r="8">
          <cell r="A8">
            <v>44460</v>
          </cell>
        </row>
        <row r="9">
          <cell r="A9">
            <v>44461</v>
          </cell>
        </row>
        <row r="10">
          <cell r="A10">
            <v>44472</v>
          </cell>
        </row>
        <row r="11">
          <cell r="A11">
            <v>44478</v>
          </cell>
        </row>
        <row r="12">
          <cell r="A12">
            <v>44555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우기"/>
      <sheetName val="잠조"/>
      <sheetName val="2022_광역시도_인구수"/>
      <sheetName val="유효성검사"/>
      <sheetName val="주민등록 인구 및 세대현황"/>
      <sheetName val="필드분할"/>
      <sheetName val="2014-2020_사이버범죄 발생건수와 검거건수"/>
      <sheetName val="2021_교통사고_사망자수"/>
      <sheetName val="빈셀처리"/>
      <sheetName val="빈셀처리2"/>
      <sheetName val="문자열_날짜함수"/>
      <sheetName val="완료예정일"/>
      <sheetName val="지정공휴일"/>
      <sheetName val="VLOOKUP1"/>
      <sheetName val="VLOOKUP2"/>
      <sheetName val="2014-2020_사이버범죄 발생건수와 검거건수_표요약"/>
      <sheetName val="2014-2020_사이버범죄 발생건수와 검거건수_표요약2"/>
      <sheetName val="2021년_서울시_구별_노령화지수"/>
      <sheetName val="Sheet9"/>
      <sheetName val="환경공단_도로재비산먼지_측정정보"/>
      <sheetName val="2012-2021_폭염일수"/>
      <sheetName val="2020년02월_서울지하철승하차인원수_원본"/>
      <sheetName val="2020년02월_서울지하철승하차인원수_요약"/>
      <sheetName val="Sheet7"/>
      <sheetName val="2021_교통사고_사망자수_분석"/>
      <sheetName val="Sheet8"/>
      <sheetName val="2020년03월_서울지하철승하차인원수_원본"/>
      <sheetName val="1999-2020년_월간_온실가스"/>
      <sheetName val="빈셀처리3_결측치"/>
      <sheetName val="참조2"/>
      <sheetName val="조건부서식"/>
      <sheetName val="2016-2022_주민등록인구및세대현황_시각화"/>
      <sheetName val="2013-2020_오존전량"/>
      <sheetName val="2020-2070_대한민국인구수"/>
      <sheetName val="2019-2020년_월별지하철이용객수차이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44562</v>
          </cell>
        </row>
      </sheetData>
      <sheetData sheetId="13">
        <row r="3">
          <cell r="G3" t="str">
            <v>품목명</v>
          </cell>
          <cell r="H3" t="str">
            <v>생산지</v>
          </cell>
          <cell r="I3" t="str">
            <v>단가</v>
          </cell>
        </row>
        <row r="4">
          <cell r="G4" t="str">
            <v>HDD 4TB</v>
          </cell>
          <cell r="H4" t="str">
            <v>수원</v>
          </cell>
          <cell r="I4">
            <v>87000</v>
          </cell>
        </row>
        <row r="5">
          <cell r="G5" t="str">
            <v>HDD 8TB</v>
          </cell>
          <cell r="H5" t="str">
            <v>구미</v>
          </cell>
          <cell r="I5">
            <v>108000</v>
          </cell>
        </row>
        <row r="6">
          <cell r="G6" t="str">
            <v>HDD 16TB</v>
          </cell>
          <cell r="H6" t="str">
            <v>온양</v>
          </cell>
          <cell r="I6">
            <v>161000</v>
          </cell>
        </row>
        <row r="7">
          <cell r="G7" t="str">
            <v>DRAM 16GB</v>
          </cell>
          <cell r="H7" t="str">
            <v>서울</v>
          </cell>
          <cell r="I7">
            <v>46500</v>
          </cell>
        </row>
        <row r="8">
          <cell r="G8" t="str">
            <v>DRAM 32GB</v>
          </cell>
          <cell r="H8" t="str">
            <v>이천</v>
          </cell>
          <cell r="I8">
            <v>74000</v>
          </cell>
        </row>
      </sheetData>
      <sheetData sheetId="14">
        <row r="3">
          <cell r="H3" t="str">
            <v>근무시간</v>
          </cell>
          <cell r="I3" t="str">
            <v>시간단가</v>
          </cell>
        </row>
        <row r="4">
          <cell r="H4">
            <v>0</v>
          </cell>
          <cell r="I4">
            <v>9160</v>
          </cell>
        </row>
        <row r="5">
          <cell r="H5">
            <v>100</v>
          </cell>
          <cell r="I5">
            <v>9500</v>
          </cell>
        </row>
        <row r="6">
          <cell r="H6">
            <v>160</v>
          </cell>
          <cell r="I6">
            <v>10000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-2023_서울시_0-9세 인구수현황"/>
      <sheetName val="서울시_0-9세_인구수_예측"/>
      <sheetName val="서울시_0-9세_인구수_데이터"/>
      <sheetName val="2005-2023_서울시_혼인건수_생활물가지수"/>
      <sheetName val="2024년서울시_연령별인구현황"/>
      <sheetName val="2024년서울시_연령별인구현황_분석1"/>
      <sheetName val="2024년서울시_연령별인구현황_분석2"/>
      <sheetName val="광역시도_인구10만당_코로나사망자수_평균연령"/>
      <sheetName val="2024_하수처리장_코로나바이러스농도_분석1"/>
      <sheetName val="2024_하수처리장_코로나바이러스농도_분석2"/>
      <sheetName val="2012-2023_서울시노령화지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난지_물_재생센터_코로나19_농도</v>
          </cell>
          <cell r="D1" t="str">
            <v>서남_물_재생센터_코로나19농도</v>
          </cell>
          <cell r="E1" t="str">
            <v>중랑A_물_재생센터_코로나19_농도</v>
          </cell>
          <cell r="F1" t="str">
            <v>중랑B_물_재생센터_코로나19_농도</v>
          </cell>
          <cell r="G1" t="str">
            <v>탄천_물_재생센터_코로나19_농도</v>
          </cell>
        </row>
        <row r="2">
          <cell r="A2">
            <v>45293</v>
          </cell>
          <cell r="C2">
            <v>68242.156442837397</v>
          </cell>
          <cell r="D2">
            <v>246453.10099381101</v>
          </cell>
          <cell r="E2">
            <v>65538.290176673196</v>
          </cell>
          <cell r="F2">
            <v>23026.440802131201</v>
          </cell>
          <cell r="G2">
            <v>52544.326513969798</v>
          </cell>
        </row>
        <row r="3">
          <cell r="A3">
            <v>45300</v>
          </cell>
          <cell r="C3">
            <v>94253.317315084903</v>
          </cell>
          <cell r="D3">
            <v>203899.99440474901</v>
          </cell>
          <cell r="E3">
            <v>35834.387441124498</v>
          </cell>
          <cell r="F3">
            <v>11411.658467725299</v>
          </cell>
          <cell r="G3">
            <v>67652.200514984303</v>
          </cell>
        </row>
        <row r="4">
          <cell r="A4">
            <v>45307</v>
          </cell>
          <cell r="C4">
            <v>110769.09199174801</v>
          </cell>
          <cell r="D4">
            <v>183520.88992968001</v>
          </cell>
          <cell r="E4">
            <v>121559.187849083</v>
          </cell>
          <cell r="F4">
            <v>13224.314093294701</v>
          </cell>
          <cell r="G4">
            <v>73598.217012063906</v>
          </cell>
        </row>
        <row r="5">
          <cell r="A5">
            <v>45314</v>
          </cell>
          <cell r="C5">
            <v>115534.390775519</v>
          </cell>
          <cell r="D5">
            <v>270002.90285637497</v>
          </cell>
          <cell r="E5">
            <v>83205.808225421206</v>
          </cell>
          <cell r="F5">
            <v>26311.986854750299</v>
          </cell>
          <cell r="G5">
            <v>160428.649431383</v>
          </cell>
        </row>
        <row r="6">
          <cell r="A6">
            <v>45321</v>
          </cell>
          <cell r="C6">
            <v>165271.924212702</v>
          </cell>
          <cell r="D6">
            <v>362591.16175701801</v>
          </cell>
          <cell r="E6">
            <v>178842.49362942801</v>
          </cell>
          <cell r="F6">
            <v>19731.206578409001</v>
          </cell>
          <cell r="G6">
            <v>114535.591759459</v>
          </cell>
        </row>
        <row r="7">
          <cell r="A7">
            <v>45328</v>
          </cell>
          <cell r="C7">
            <v>279806.38466791098</v>
          </cell>
          <cell r="D7">
            <v>511455.03429528099</v>
          </cell>
          <cell r="E7">
            <v>122415.544976829</v>
          </cell>
          <cell r="F7">
            <v>16907.5419160661</v>
          </cell>
          <cell r="G7">
            <v>149552.65330852501</v>
          </cell>
        </row>
        <row r="8">
          <cell r="A8">
            <v>45335</v>
          </cell>
          <cell r="C8">
            <v>304398.83497342799</v>
          </cell>
          <cell r="D8">
            <v>486929.39666000399</v>
          </cell>
          <cell r="E8">
            <v>166718.16125980401</v>
          </cell>
          <cell r="F8">
            <v>32708.892436525701</v>
          </cell>
          <cell r="G8">
            <v>127254.213554908</v>
          </cell>
        </row>
        <row r="9">
          <cell r="A9">
            <v>45342</v>
          </cell>
          <cell r="C9">
            <v>117167.95219089399</v>
          </cell>
          <cell r="D9">
            <v>223383.63834611699</v>
          </cell>
          <cell r="E9">
            <v>150055.25336653099</v>
          </cell>
          <cell r="F9">
            <v>68357.754784115896</v>
          </cell>
          <cell r="G9">
            <v>29135.8886621321</v>
          </cell>
        </row>
        <row r="10">
          <cell r="A10">
            <v>45349</v>
          </cell>
          <cell r="C10">
            <v>40308.2743130323</v>
          </cell>
          <cell r="D10">
            <v>117101.79583550101</v>
          </cell>
          <cell r="E10">
            <v>67404.707567970298</v>
          </cell>
          <cell r="F10">
            <v>10199.250950682601</v>
          </cell>
          <cell r="G10">
            <v>13747.0260828707</v>
          </cell>
        </row>
        <row r="11">
          <cell r="A11">
            <v>45356</v>
          </cell>
          <cell r="C11">
            <v>73204.966613491197</v>
          </cell>
          <cell r="D11">
            <v>182237.070769201</v>
          </cell>
          <cell r="E11">
            <v>138903.95742198901</v>
          </cell>
          <cell r="F11">
            <v>21465.401163794599</v>
          </cell>
          <cell r="G11">
            <v>48982.1704185989</v>
          </cell>
        </row>
        <row r="12">
          <cell r="A12">
            <v>45363</v>
          </cell>
          <cell r="C12">
            <v>60141.5605889824</v>
          </cell>
          <cell r="D12">
            <v>126502.800711352</v>
          </cell>
          <cell r="E12">
            <v>48461.577382703399</v>
          </cell>
          <cell r="F12">
            <v>11902.5892972487</v>
          </cell>
          <cell r="G12">
            <v>67178.939997868496</v>
          </cell>
        </row>
        <row r="13">
          <cell r="A13">
            <v>45370</v>
          </cell>
          <cell r="C13">
            <v>68722.907080585806</v>
          </cell>
          <cell r="D13">
            <v>126502.800711352</v>
          </cell>
          <cell r="E13">
            <v>69812.651241059197</v>
          </cell>
          <cell r="F13">
            <v>21616.620085307801</v>
          </cell>
          <cell r="G13">
            <v>25858.2422977811</v>
          </cell>
        </row>
        <row r="14">
          <cell r="A14">
            <v>45377</v>
          </cell>
          <cell r="C14">
            <v>35773.7886727476</v>
          </cell>
          <cell r="D14">
            <v>201057.21054425999</v>
          </cell>
          <cell r="E14">
            <v>59403.519986614003</v>
          </cell>
          <cell r="F14">
            <v>12155.918784908299</v>
          </cell>
          <cell r="G14">
            <v>22313.855190991701</v>
          </cell>
        </row>
        <row r="15">
          <cell r="A15">
            <v>45384</v>
          </cell>
          <cell r="C15">
            <v>64063.950755707498</v>
          </cell>
          <cell r="D15">
            <v>118757.519071362</v>
          </cell>
          <cell r="E15">
            <v>51622.2072820334</v>
          </cell>
          <cell r="F15">
            <v>4331.2879595023296</v>
          </cell>
          <cell r="G15">
            <v>16269.697879957101</v>
          </cell>
        </row>
        <row r="16">
          <cell r="A16">
            <v>45391</v>
          </cell>
          <cell r="C16">
            <v>55672.164645501602</v>
          </cell>
          <cell r="D16">
            <v>92236.968059783496</v>
          </cell>
          <cell r="E16">
            <v>58987.963059073503</v>
          </cell>
          <cell r="F16">
            <v>11654.539199033399</v>
          </cell>
          <cell r="G16">
            <v>42565.958297464298</v>
          </cell>
        </row>
        <row r="17">
          <cell r="A17">
            <v>45398</v>
          </cell>
          <cell r="C17">
            <v>28576.166097809801</v>
          </cell>
          <cell r="D17">
            <v>35503.47577646</v>
          </cell>
          <cell r="E17">
            <v>40376.554242818696</v>
          </cell>
          <cell r="F17">
            <v>18785.0424189035</v>
          </cell>
          <cell r="G17">
            <v>27544.698623894401</v>
          </cell>
        </row>
        <row r="18">
          <cell r="A18">
            <v>45405</v>
          </cell>
          <cell r="C18">
            <v>16182.765540619301</v>
          </cell>
          <cell r="D18">
            <v>28360.239674881599</v>
          </cell>
          <cell r="E18">
            <v>23682.194094701401</v>
          </cell>
          <cell r="F18">
            <v>3114.04135096249</v>
          </cell>
          <cell r="G18">
            <v>8292.7115923070396</v>
          </cell>
        </row>
        <row r="19">
          <cell r="A19">
            <v>45412</v>
          </cell>
          <cell r="C19">
            <v>19560.043450636502</v>
          </cell>
          <cell r="D19">
            <v>23299.362756769799</v>
          </cell>
          <cell r="E19">
            <v>18785.0424189035</v>
          </cell>
          <cell r="F19">
            <v>4037.6554242818702</v>
          </cell>
          <cell r="G19">
            <v>18461.098400647901</v>
          </cell>
        </row>
        <row r="20">
          <cell r="A20">
            <v>45419</v>
          </cell>
          <cell r="C20">
            <v>5010.79</v>
          </cell>
          <cell r="D20">
            <v>13665.85</v>
          </cell>
          <cell r="E20">
            <v>2207.67</v>
          </cell>
          <cell r="F20">
            <v>6024.34</v>
          </cell>
          <cell r="G20">
            <v>7411.67</v>
          </cell>
        </row>
        <row r="21">
          <cell r="A21">
            <v>45426</v>
          </cell>
          <cell r="C21">
            <v>8365.0300000000007</v>
          </cell>
          <cell r="D21">
            <v>8781.4</v>
          </cell>
          <cell r="E21">
            <v>10563.61</v>
          </cell>
          <cell r="F21">
            <v>1891.74</v>
          </cell>
          <cell r="G21">
            <v>9278.48</v>
          </cell>
        </row>
        <row r="22">
          <cell r="A22">
            <v>45433</v>
          </cell>
          <cell r="C22">
            <v>13109.6</v>
          </cell>
          <cell r="D22">
            <v>22813.8</v>
          </cell>
          <cell r="E22">
            <v>4949.3</v>
          </cell>
          <cell r="F22">
            <v>9309.67</v>
          </cell>
          <cell r="G22">
            <v>2697.07</v>
          </cell>
        </row>
        <row r="23">
          <cell r="A23">
            <v>45440</v>
          </cell>
          <cell r="C23">
            <v>4906.37</v>
          </cell>
          <cell r="D23">
            <v>4801.41</v>
          </cell>
          <cell r="E23">
            <v>9375.25</v>
          </cell>
          <cell r="F23">
            <v>9115.65</v>
          </cell>
          <cell r="G23">
            <v>9213.58</v>
          </cell>
        </row>
        <row r="24">
          <cell r="A24">
            <v>45447</v>
          </cell>
          <cell r="C24">
            <v>16527.1924212702</v>
          </cell>
          <cell r="D24">
            <v>26069.009536244801</v>
          </cell>
          <cell r="E24">
            <v>9986.6984432526297</v>
          </cell>
          <cell r="F24">
            <v>2318.8656896664802</v>
          </cell>
          <cell r="G24">
            <v>14850.6458720587</v>
          </cell>
        </row>
        <row r="25">
          <cell r="A25">
            <v>45454</v>
          </cell>
          <cell r="C25">
            <v>17854.0056902549</v>
          </cell>
          <cell r="D25">
            <v>26069.009536244801</v>
          </cell>
          <cell r="E25">
            <v>6507.9817505218398</v>
          </cell>
          <cell r="F25">
            <v>6239.5553771070099</v>
          </cell>
          <cell r="G25">
            <v>14541.158240827401</v>
          </cell>
        </row>
        <row r="26">
          <cell r="A26">
            <v>45461</v>
          </cell>
          <cell r="C26">
            <v>6185.4288435870603</v>
          </cell>
          <cell r="D26">
            <v>16869.419597727301</v>
          </cell>
          <cell r="E26">
            <v>11018.053149515499</v>
          </cell>
          <cell r="F26">
            <v>3981.3622315926</v>
          </cell>
          <cell r="G26">
            <v>6670.89901715411</v>
          </cell>
        </row>
        <row r="27">
          <cell r="A27">
            <v>45468</v>
          </cell>
          <cell r="C27">
            <v>26826.5569715764</v>
          </cell>
          <cell r="D27">
            <v>18352.088992968002</v>
          </cell>
          <cell r="E27">
            <v>18917.378816135901</v>
          </cell>
          <cell r="F27">
            <v>12948.719235087599</v>
          </cell>
          <cell r="G27">
            <v>15273.566635674701</v>
          </cell>
        </row>
        <row r="28">
          <cell r="A28">
            <v>45475</v>
          </cell>
          <cell r="C28">
            <v>22826.692367411899</v>
          </cell>
          <cell r="D28">
            <v>42018.602502771901</v>
          </cell>
          <cell r="E28">
            <v>24528.209031828799</v>
          </cell>
          <cell r="F28">
            <v>14386.6116854311</v>
          </cell>
          <cell r="G28">
            <v>24618.270378540201</v>
          </cell>
        </row>
        <row r="29">
          <cell r="A29">
            <v>45482</v>
          </cell>
          <cell r="C29">
            <v>7167.9374265066299</v>
          </cell>
          <cell r="D29">
            <v>25886.6439540477</v>
          </cell>
          <cell r="E29">
            <v>21922.261342990001</v>
          </cell>
          <cell r="F29">
            <v>13317.476410629401</v>
          </cell>
          <cell r="G29">
            <v>25677.3511363939</v>
          </cell>
        </row>
        <row r="30">
          <cell r="A30">
            <v>45489</v>
          </cell>
          <cell r="C30">
            <v>74240.024729701705</v>
          </cell>
          <cell r="D30">
            <v>138590.76341013101</v>
          </cell>
          <cell r="E30">
            <v>47451.637551188898</v>
          </cell>
          <cell r="F30">
            <v>32027.238740949499</v>
          </cell>
          <cell r="G30">
            <v>77305.208648678396</v>
          </cell>
        </row>
        <row r="31">
          <cell r="A31">
            <v>45496</v>
          </cell>
          <cell r="C31">
            <v>11553.4390775519</v>
          </cell>
          <cell r="D31">
            <v>186115.72461649499</v>
          </cell>
          <cell r="E31">
            <v>4949.3012330422898</v>
          </cell>
          <cell r="F31">
            <v>3180.3192406122898</v>
          </cell>
          <cell r="G31">
            <v>73083.361176233302</v>
          </cell>
        </row>
        <row r="32">
          <cell r="A32">
            <v>45503</v>
          </cell>
          <cell r="C32">
            <v>25184.069706411501</v>
          </cell>
          <cell r="D32">
            <v>48692.939666000202</v>
          </cell>
          <cell r="E32">
            <v>4984.1679466430896</v>
          </cell>
          <cell r="F32">
            <v>22546.569510273901</v>
          </cell>
          <cell r="G32">
            <v>83511.318796261097</v>
          </cell>
        </row>
        <row r="33">
          <cell r="A33">
            <v>45510</v>
          </cell>
          <cell r="C33">
            <v>306543.2562764968</v>
          </cell>
          <cell r="D33">
            <v>903147.48581740854</v>
          </cell>
          <cell r="E33">
            <v>315807.13385936199</v>
          </cell>
          <cell r="F33">
            <v>97785.755325286344</v>
          </cell>
          <cell r="G33">
            <v>332931.66150477511</v>
          </cell>
        </row>
        <row r="34">
          <cell r="A34">
            <v>45517</v>
          </cell>
          <cell r="C34">
            <v>270155.44029502792</v>
          </cell>
          <cell r="D34">
            <v>982525.98066440155</v>
          </cell>
          <cell r="E34">
            <v>530923.1865034356</v>
          </cell>
          <cell r="F34">
            <v>66464.947783500436</v>
          </cell>
          <cell r="G34">
            <v>34970.074824175441</v>
          </cell>
        </row>
        <row r="35">
          <cell r="A35">
            <v>45524</v>
          </cell>
          <cell r="C35">
            <v>300154.89128063718</v>
          </cell>
          <cell r="D35">
            <v>686841.04174335185</v>
          </cell>
          <cell r="E35">
            <v>353347.82629630849</v>
          </cell>
          <cell r="F35">
            <v>112525.56557947666</v>
          </cell>
          <cell r="G35">
            <v>273520.09868535213</v>
          </cell>
        </row>
        <row r="36">
          <cell r="A36">
            <v>45531</v>
          </cell>
          <cell r="C36">
            <v>241453.34694811975</v>
          </cell>
          <cell r="D36">
            <v>447590.2612434646</v>
          </cell>
          <cell r="E36">
            <v>288262.26174690144</v>
          </cell>
          <cell r="F36">
            <v>78111.435490865362</v>
          </cell>
          <cell r="G36">
            <v>321448.34617954481</v>
          </cell>
        </row>
      </sheetData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DABF2-0541-4390-AF6A-E39A6A5DA40F}" name="표2" displayName="표2" ref="A1:E20" totalsRowShown="0" dataDxfId="9">
  <autoFilter ref="A1:E20" xr:uid="{A86DABF2-0541-4390-AF6A-E39A6A5DA40F}"/>
  <tableColumns count="5">
    <tableColumn id="1" xr3:uid="{11925F31-513D-451F-9CBC-2907902FC8BA}" name="년도" dataDxfId="8"/>
    <tableColumn id="2" xr3:uid="{CFC9CA1A-7DC1-447C-BD33-BE62EFD9ABC8}" name="0-9세_인구수"/>
    <tableColumn id="3" xr3:uid="{353025B0-2C5B-4B8F-9D65-A2CB3EB56074}" name="예측(0-9세_인구수)" dataDxfId="7">
      <calculatedColumnFormula>_xlfn.FORECAST.ETS(A2,$B$2:$B$8,$A$2:$A$8,1,1)</calculatedColumnFormula>
    </tableColumn>
    <tableColumn id="4" xr3:uid="{04FD91F6-C535-4494-9FD0-8FF85500CEA2}" name="낮은 신뢰 한계(0-9세_인구수)" dataDxfId="6">
      <calculatedColumnFormula>C2-_xlfn.FORECAST.ETS.CONFINT(A2,$B$2:$B$8,$A$2:$A$8,0.95,1,1)</calculatedColumnFormula>
    </tableColumn>
    <tableColumn id="5" xr3:uid="{2AA02B5B-B96C-4839-B8DC-7BD6F0503C50}" name="높은 신뢰 한계(0-9세_인구수)" dataDxfId="5">
      <calculatedColumnFormula>C2+_xlfn.FORECAST.ETS.CONFINT(A2,$B$2:$B$8,$A$2:$A$8,0.95,1,1)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B64AF-FB03-45F3-A84D-BC925AFF9DC6}" name="표1" displayName="표1" ref="A1:E82" totalsRowShown="0" dataDxfId="4">
  <autoFilter ref="A1:E82" xr:uid="{9D7B64AF-FB03-45F3-A84D-BC925AFF9DC6}"/>
  <tableColumns count="5">
    <tableColumn id="1" xr3:uid="{F6D44692-1F19-4DC2-AE2E-118A224E988A}" name="년도" dataDxfId="3"/>
    <tableColumn id="2" xr3:uid="{49780800-43B6-48FE-A6E2-F764FDCF6A4E}" name="총인구"/>
    <tableColumn id="3" xr3:uid="{6CBC63C3-DE88-45D8-8552-0774F01FFCC0}" name="예측(총인구)" dataDxfId="2">
      <calculatedColumnFormula>_xlfn.FORECAST.ETS(A2,$B$2:$B$52,$A$2:$A$52,1,1)</calculatedColumnFormula>
    </tableColumn>
    <tableColumn id="4" xr3:uid="{C2F31B9D-1CB4-4048-851E-9DC6102BFACF}" name="낮은 신뢰 한계(총인구)" dataDxfId="1">
      <calculatedColumnFormula>C2-_xlfn.FORECAST.ETS.CONFINT(A2,$B$2:$B$52,$A$2:$A$52,0.95,1,1)</calculatedColumnFormula>
    </tableColumn>
    <tableColumn id="5" xr3:uid="{FA7F6CEC-855E-4099-9FB8-9259D5295D36}" name="높은 신뢰 한계(총인구)" dataDxfId="0">
      <calculatedColumnFormula>C2+_xlfn.FORECAST.ETS.CONFINT(A2,$B$2:$B$52,$A$2:$A$52,0.95,1,1)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B8F8-EB93-4197-A5E9-3DC626411BD8}">
  <dimension ref="A1:D10"/>
  <sheetViews>
    <sheetView tabSelected="1" workbookViewId="0">
      <selection activeCell="E4" sqref="E4"/>
    </sheetView>
  </sheetViews>
  <sheetFormatPr defaultRowHeight="17"/>
  <cols>
    <col min="2" max="2" width="9.9140625" bestFit="1" customWidth="1"/>
    <col min="3" max="3" width="9.9140625" customWidth="1"/>
    <col min="4" max="4" width="11.5" bestFit="1" customWidth="1"/>
  </cols>
  <sheetData>
    <row r="1" spans="1:4">
      <c r="A1" s="14" t="s">
        <v>69</v>
      </c>
      <c r="B1" s="15" t="s">
        <v>70</v>
      </c>
      <c r="C1" s="15" t="s">
        <v>71</v>
      </c>
      <c r="D1" s="16" t="s">
        <v>72</v>
      </c>
    </row>
    <row r="2" spans="1:4">
      <c r="A2" s="14" t="s">
        <v>73</v>
      </c>
      <c r="B2" s="17">
        <v>491756</v>
      </c>
      <c r="C2" s="18">
        <v>35.700000000000003</v>
      </c>
      <c r="D2" s="17">
        <f>B2*(C2/100)</f>
        <v>175556.89200000002</v>
      </c>
    </row>
    <row r="3" spans="1:4">
      <c r="A3" s="14" t="s">
        <v>74</v>
      </c>
      <c r="B3" s="17">
        <v>6417181</v>
      </c>
      <c r="C3" s="18">
        <v>36</v>
      </c>
      <c r="D3" s="17">
        <f t="shared" ref="D3:D9" si="0">B3*(C3/100)</f>
        <v>2310185.1599999997</v>
      </c>
    </row>
    <row r="4" spans="1:4">
      <c r="A4" s="14" t="s">
        <v>75</v>
      </c>
      <c r="B4" s="17">
        <v>6615511</v>
      </c>
      <c r="C4" s="18">
        <v>37.5</v>
      </c>
      <c r="D4" s="17">
        <f t="shared" si="0"/>
        <v>2480816.625</v>
      </c>
    </row>
    <row r="5" spans="1:4">
      <c r="A5" s="14" t="s">
        <v>76</v>
      </c>
      <c r="B5" s="17">
        <v>8073117</v>
      </c>
      <c r="C5" s="18">
        <v>44.7</v>
      </c>
      <c r="D5" s="17">
        <f t="shared" si="0"/>
        <v>3608683.2990000001</v>
      </c>
    </row>
    <row r="6" spans="1:4">
      <c r="A6" s="14" t="s">
        <v>77</v>
      </c>
      <c r="B6" s="17">
        <v>8612064</v>
      </c>
      <c r="C6" s="18">
        <v>55.2</v>
      </c>
      <c r="D6" s="17">
        <f t="shared" si="0"/>
        <v>4753859.3280000007</v>
      </c>
    </row>
    <row r="7" spans="1:4">
      <c r="A7" s="14" t="s">
        <v>78</v>
      </c>
      <c r="B7" s="17">
        <v>7403539</v>
      </c>
      <c r="C7" s="18">
        <v>70.5</v>
      </c>
      <c r="D7" s="17">
        <f t="shared" si="0"/>
        <v>5219494.9950000001</v>
      </c>
    </row>
    <row r="8" spans="1:4">
      <c r="A8" s="14" t="s">
        <v>79</v>
      </c>
      <c r="B8" s="17">
        <v>3825717</v>
      </c>
      <c r="C8" s="18">
        <v>75.3</v>
      </c>
      <c r="D8" s="17">
        <f t="shared" si="0"/>
        <v>2880764.9010000001</v>
      </c>
    </row>
    <row r="9" spans="1:4">
      <c r="A9" s="14" t="s">
        <v>80</v>
      </c>
      <c r="B9" s="17">
        <v>2256071</v>
      </c>
      <c r="C9" s="18">
        <v>51.2</v>
      </c>
      <c r="D9" s="17">
        <f t="shared" si="0"/>
        <v>1155108.352</v>
      </c>
    </row>
    <row r="10" spans="1:4">
      <c r="B10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77B-E7B8-4583-A57F-E4A13EADFE4E}">
  <sheetPr codeName="Sheet10"/>
  <dimension ref="A1:D10"/>
  <sheetViews>
    <sheetView workbookViewId="0">
      <selection activeCell="N25" sqref="N25"/>
    </sheetView>
  </sheetViews>
  <sheetFormatPr defaultRowHeight="17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110109</v>
      </c>
      <c r="C2">
        <v>71950</v>
      </c>
      <c r="D2" s="2">
        <f>C2/B2</f>
        <v>0.65344340607943041</v>
      </c>
    </row>
    <row r="3" spans="1:4">
      <c r="A3" t="s">
        <v>10</v>
      </c>
      <c r="B3">
        <v>144679</v>
      </c>
      <c r="C3">
        <v>104888</v>
      </c>
      <c r="D3" s="2">
        <f t="shared" ref="D3:D10" si="0">C3/B3</f>
        <v>0.72497045182783959</v>
      </c>
    </row>
    <row r="4" spans="1:4">
      <c r="A4" t="s">
        <v>11</v>
      </c>
      <c r="B4">
        <v>153075</v>
      </c>
      <c r="C4">
        <v>127758</v>
      </c>
      <c r="D4" s="2">
        <f t="shared" si="0"/>
        <v>0.83461048505634494</v>
      </c>
    </row>
    <row r="5" spans="1:4">
      <c r="A5" t="s">
        <v>12</v>
      </c>
      <c r="B5">
        <v>131734</v>
      </c>
      <c r="C5">
        <v>107489</v>
      </c>
      <c r="D5" s="2">
        <f t="shared" si="0"/>
        <v>0.81595487877085637</v>
      </c>
    </row>
    <row r="6" spans="1:4">
      <c r="A6" t="s">
        <v>13</v>
      </c>
      <c r="B6">
        <v>149604</v>
      </c>
      <c r="C6">
        <v>112133</v>
      </c>
      <c r="D6" s="2">
        <f t="shared" si="0"/>
        <v>0.74953209807224408</v>
      </c>
    </row>
    <row r="7" spans="1:4">
      <c r="A7" t="s">
        <v>14</v>
      </c>
      <c r="B7">
        <v>180499</v>
      </c>
      <c r="C7">
        <v>132559</v>
      </c>
      <c r="D7" s="2">
        <f t="shared" si="0"/>
        <v>0.73440296068122257</v>
      </c>
    </row>
    <row r="8" spans="1:4">
      <c r="A8" t="s">
        <v>19</v>
      </c>
      <c r="B8">
        <v>234098</v>
      </c>
      <c r="C8">
        <v>157909</v>
      </c>
      <c r="D8" s="2">
        <f t="shared" si="0"/>
        <v>0.67454228570940378</v>
      </c>
    </row>
    <row r="9" spans="1:4">
      <c r="A9" t="s">
        <v>20</v>
      </c>
      <c r="B9">
        <v>217807</v>
      </c>
      <c r="C9">
        <v>138710</v>
      </c>
      <c r="D9" s="2">
        <f t="shared" si="0"/>
        <v>0.63684821883594189</v>
      </c>
    </row>
    <row r="10" spans="1:4">
      <c r="A10" t="s">
        <v>37</v>
      </c>
      <c r="B10">
        <v>230355</v>
      </c>
      <c r="C10">
        <v>143885</v>
      </c>
      <c r="D10" s="2">
        <f t="shared" si="0"/>
        <v>0.624622864708819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8151-9412-4981-947C-2DAD0D48A1D6}">
  <dimension ref="A1:E176"/>
  <sheetViews>
    <sheetView zoomScaleNormal="100" workbookViewId="0">
      <selection activeCell="H17" sqref="H17"/>
    </sheetView>
  </sheetViews>
  <sheetFormatPr defaultColWidth="12.4140625" defaultRowHeight="16"/>
  <cols>
    <col min="1" max="1" width="14.4140625" style="42" bestFit="1" customWidth="1"/>
    <col min="2" max="2" width="15" style="39" bestFit="1" customWidth="1"/>
    <col min="3" max="3" width="15" style="39" customWidth="1"/>
    <col min="4" max="4" width="25.4140625" style="39" bestFit="1" customWidth="1"/>
    <col min="5" max="5" width="28.4140625" style="39" bestFit="1" customWidth="1"/>
    <col min="6" max="16384" width="12.4140625" style="39"/>
  </cols>
  <sheetData>
    <row r="1" spans="1:5">
      <c r="A1" s="34" t="s">
        <v>244</v>
      </c>
      <c r="B1" s="34" t="s">
        <v>245</v>
      </c>
      <c r="C1" s="34" t="s">
        <v>246</v>
      </c>
      <c r="D1" s="34" t="s">
        <v>247</v>
      </c>
      <c r="E1" s="34" t="s">
        <v>248</v>
      </c>
    </row>
    <row r="2" spans="1:5">
      <c r="A2" s="40">
        <v>45293</v>
      </c>
      <c r="B2" s="37">
        <v>1</v>
      </c>
      <c r="C2" s="37" t="s">
        <v>213</v>
      </c>
      <c r="D2" s="37" t="s">
        <v>249</v>
      </c>
      <c r="E2" s="41">
        <v>246453.10099381185</v>
      </c>
    </row>
    <row r="3" spans="1:5">
      <c r="A3" s="40">
        <v>45293</v>
      </c>
      <c r="B3" s="37">
        <v>1</v>
      </c>
      <c r="C3" s="37" t="s">
        <v>213</v>
      </c>
      <c r="D3" s="37" t="s">
        <v>250</v>
      </c>
      <c r="E3" s="41">
        <v>68242.156442837397</v>
      </c>
    </row>
    <row r="4" spans="1:5">
      <c r="A4" s="40">
        <v>45293</v>
      </c>
      <c r="B4" s="37">
        <v>1</v>
      </c>
      <c r="C4" s="37" t="s">
        <v>213</v>
      </c>
      <c r="D4" s="37" t="s">
        <v>251</v>
      </c>
      <c r="E4" s="41">
        <v>52544.326513969878</v>
      </c>
    </row>
    <row r="5" spans="1:5">
      <c r="A5" s="40">
        <v>45293</v>
      </c>
      <c r="B5" s="37">
        <v>1</v>
      </c>
      <c r="C5" s="37" t="s">
        <v>213</v>
      </c>
      <c r="D5" s="37" t="s">
        <v>252</v>
      </c>
      <c r="E5" s="41">
        <v>65538.290176673225</v>
      </c>
    </row>
    <row r="6" spans="1:5">
      <c r="A6" s="40">
        <v>45293</v>
      </c>
      <c r="B6" s="37">
        <v>1</v>
      </c>
      <c r="C6" s="37" t="s">
        <v>213</v>
      </c>
      <c r="D6" s="37" t="s">
        <v>253</v>
      </c>
      <c r="E6" s="41">
        <v>23026.440802131296</v>
      </c>
    </row>
    <row r="7" spans="1:5">
      <c r="A7" s="40">
        <v>45300</v>
      </c>
      <c r="B7" s="37">
        <v>2</v>
      </c>
      <c r="C7" s="37" t="s">
        <v>214</v>
      </c>
      <c r="D7" s="37" t="s">
        <v>249</v>
      </c>
      <c r="E7" s="41">
        <v>203899.9944047498</v>
      </c>
    </row>
    <row r="8" spans="1:5">
      <c r="A8" s="40">
        <v>45300</v>
      </c>
      <c r="B8" s="37">
        <v>2</v>
      </c>
      <c r="C8" s="37" t="s">
        <v>214</v>
      </c>
      <c r="D8" s="37" t="s">
        <v>250</v>
      </c>
      <c r="E8" s="41">
        <v>94253.317315084918</v>
      </c>
    </row>
    <row r="9" spans="1:5">
      <c r="A9" s="40">
        <v>45300</v>
      </c>
      <c r="B9" s="37">
        <v>2</v>
      </c>
      <c r="C9" s="37" t="s">
        <v>214</v>
      </c>
      <c r="D9" s="37" t="s">
        <v>251</v>
      </c>
      <c r="E9" s="41">
        <v>67652.20051498439</v>
      </c>
    </row>
    <row r="10" spans="1:5">
      <c r="A10" s="40">
        <v>45300</v>
      </c>
      <c r="B10" s="37">
        <v>2</v>
      </c>
      <c r="C10" s="37" t="s">
        <v>214</v>
      </c>
      <c r="D10" s="37" t="s">
        <v>252</v>
      </c>
      <c r="E10" s="41">
        <v>35834.387441124563</v>
      </c>
    </row>
    <row r="11" spans="1:5">
      <c r="A11" s="40">
        <v>45300</v>
      </c>
      <c r="B11" s="37">
        <v>2</v>
      </c>
      <c r="C11" s="37" t="s">
        <v>214</v>
      </c>
      <c r="D11" s="37" t="s">
        <v>253</v>
      </c>
      <c r="E11" s="41">
        <v>11411.65846772538</v>
      </c>
    </row>
    <row r="12" spans="1:5">
      <c r="A12" s="40">
        <v>45307</v>
      </c>
      <c r="B12" s="37">
        <v>3</v>
      </c>
      <c r="C12" s="37" t="s">
        <v>215</v>
      </c>
      <c r="D12" s="37" t="s">
        <v>249</v>
      </c>
      <c r="E12" s="41">
        <v>183520.88992968007</v>
      </c>
    </row>
    <row r="13" spans="1:5">
      <c r="A13" s="40">
        <v>45307</v>
      </c>
      <c r="B13" s="37">
        <v>3</v>
      </c>
      <c r="C13" s="37" t="s">
        <v>215</v>
      </c>
      <c r="D13" s="37" t="s">
        <v>250</v>
      </c>
      <c r="E13" s="41">
        <v>110769.09199174843</v>
      </c>
    </row>
    <row r="14" spans="1:5">
      <c r="A14" s="40">
        <v>45307</v>
      </c>
      <c r="B14" s="37">
        <v>3</v>
      </c>
      <c r="C14" s="37" t="s">
        <v>215</v>
      </c>
      <c r="D14" s="37" t="s">
        <v>251</v>
      </c>
      <c r="E14" s="41">
        <v>73598.217012063964</v>
      </c>
    </row>
    <row r="15" spans="1:5">
      <c r="A15" s="40">
        <v>45307</v>
      </c>
      <c r="B15" s="37">
        <v>3</v>
      </c>
      <c r="C15" s="37" t="s">
        <v>215</v>
      </c>
      <c r="D15" s="37" t="s">
        <v>252</v>
      </c>
      <c r="E15" s="41">
        <v>121559.18784908309</v>
      </c>
    </row>
    <row r="16" spans="1:5">
      <c r="A16" s="40">
        <v>45307</v>
      </c>
      <c r="B16" s="37">
        <v>3</v>
      </c>
      <c r="C16" s="37" t="s">
        <v>215</v>
      </c>
      <c r="D16" s="37" t="s">
        <v>253</v>
      </c>
      <c r="E16" s="41">
        <v>13224.314093294715</v>
      </c>
    </row>
    <row r="17" spans="1:5">
      <c r="A17" s="40">
        <v>45314</v>
      </c>
      <c r="B17" s="37">
        <v>4</v>
      </c>
      <c r="C17" s="37" t="s">
        <v>216</v>
      </c>
      <c r="D17" s="37" t="s">
        <v>249</v>
      </c>
      <c r="E17" s="41">
        <v>270002.90285637497</v>
      </c>
    </row>
    <row r="18" spans="1:5">
      <c r="A18" s="40">
        <v>45314</v>
      </c>
      <c r="B18" s="37">
        <v>4</v>
      </c>
      <c r="C18" s="37" t="s">
        <v>216</v>
      </c>
      <c r="D18" s="37" t="s">
        <v>250</v>
      </c>
      <c r="E18" s="41">
        <v>115534.39077551903</v>
      </c>
    </row>
    <row r="19" spans="1:5">
      <c r="A19" s="40">
        <v>45314</v>
      </c>
      <c r="B19" s="37">
        <v>4</v>
      </c>
      <c r="C19" s="37" t="s">
        <v>216</v>
      </c>
      <c r="D19" s="37" t="s">
        <v>251</v>
      </c>
      <c r="E19" s="41">
        <v>160428.64943138353</v>
      </c>
    </row>
    <row r="20" spans="1:5">
      <c r="A20" s="40">
        <v>45314</v>
      </c>
      <c r="B20" s="37">
        <v>4</v>
      </c>
      <c r="C20" s="37" t="s">
        <v>216</v>
      </c>
      <c r="D20" s="37" t="s">
        <v>252</v>
      </c>
      <c r="E20" s="41">
        <v>83205.80822542125</v>
      </c>
    </row>
    <row r="21" spans="1:5">
      <c r="A21" s="40">
        <v>45314</v>
      </c>
      <c r="B21" s="37">
        <v>4</v>
      </c>
      <c r="C21" s="37" t="s">
        <v>216</v>
      </c>
      <c r="D21" s="37" t="s">
        <v>253</v>
      </c>
      <c r="E21" s="41">
        <v>26311.98685475039</v>
      </c>
    </row>
    <row r="22" spans="1:5">
      <c r="A22" s="40">
        <v>45321</v>
      </c>
      <c r="B22" s="37">
        <v>5</v>
      </c>
      <c r="C22" s="37" t="s">
        <v>217</v>
      </c>
      <c r="D22" s="37" t="s">
        <v>249</v>
      </c>
      <c r="E22" s="41">
        <v>362591.16175701818</v>
      </c>
    </row>
    <row r="23" spans="1:5">
      <c r="A23" s="40">
        <v>45321</v>
      </c>
      <c r="B23" s="37">
        <v>5</v>
      </c>
      <c r="C23" s="37" t="s">
        <v>217</v>
      </c>
      <c r="D23" s="37" t="s">
        <v>250</v>
      </c>
      <c r="E23" s="41">
        <v>165271.92421270264</v>
      </c>
    </row>
    <row r="24" spans="1:5">
      <c r="A24" s="40">
        <v>45321</v>
      </c>
      <c r="B24" s="37">
        <v>5</v>
      </c>
      <c r="C24" s="37" t="s">
        <v>217</v>
      </c>
      <c r="D24" s="37" t="s">
        <v>251</v>
      </c>
      <c r="E24" s="41">
        <v>114535.59175945925</v>
      </c>
    </row>
    <row r="25" spans="1:5">
      <c r="A25" s="40">
        <v>45321</v>
      </c>
      <c r="B25" s="37">
        <v>5</v>
      </c>
      <c r="C25" s="37" t="s">
        <v>217</v>
      </c>
      <c r="D25" s="37" t="s">
        <v>252</v>
      </c>
      <c r="E25" s="41">
        <v>178842.4936294283</v>
      </c>
    </row>
    <row r="26" spans="1:5">
      <c r="A26" s="40">
        <v>45321</v>
      </c>
      <c r="B26" s="37">
        <v>5</v>
      </c>
      <c r="C26" s="37" t="s">
        <v>217</v>
      </c>
      <c r="D26" s="37" t="s">
        <v>253</v>
      </c>
      <c r="E26" s="41">
        <v>19731.206578409012</v>
      </c>
    </row>
    <row r="27" spans="1:5">
      <c r="A27" s="40">
        <v>45328</v>
      </c>
      <c r="B27" s="37">
        <v>6</v>
      </c>
      <c r="C27" s="37" t="s">
        <v>218</v>
      </c>
      <c r="D27" s="37" t="s">
        <v>249</v>
      </c>
      <c r="E27" s="41">
        <v>511455.0342952814</v>
      </c>
    </row>
    <row r="28" spans="1:5">
      <c r="A28" s="40">
        <v>45328</v>
      </c>
      <c r="B28" s="37">
        <v>6</v>
      </c>
      <c r="C28" s="37" t="s">
        <v>218</v>
      </c>
      <c r="D28" s="37" t="s">
        <v>254</v>
      </c>
      <c r="E28" s="41">
        <v>279806.38466791145</v>
      </c>
    </row>
    <row r="29" spans="1:5">
      <c r="A29" s="40">
        <v>45328</v>
      </c>
      <c r="B29" s="37">
        <v>6</v>
      </c>
      <c r="C29" s="37" t="s">
        <v>218</v>
      </c>
      <c r="D29" s="37" t="s">
        <v>255</v>
      </c>
      <c r="E29" s="41">
        <v>149552.65330852527</v>
      </c>
    </row>
    <row r="30" spans="1:5">
      <c r="A30" s="40">
        <v>45328</v>
      </c>
      <c r="B30" s="37">
        <v>6</v>
      </c>
      <c r="C30" s="37" t="s">
        <v>218</v>
      </c>
      <c r="D30" s="37" t="s">
        <v>256</v>
      </c>
      <c r="E30" s="41">
        <v>122415.54497682978</v>
      </c>
    </row>
    <row r="31" spans="1:5">
      <c r="A31" s="40">
        <v>45328</v>
      </c>
      <c r="B31" s="37">
        <v>6</v>
      </c>
      <c r="C31" s="37" t="s">
        <v>218</v>
      </c>
      <c r="D31" s="37" t="s">
        <v>257</v>
      </c>
      <c r="E31" s="41">
        <v>16907.541916066159</v>
      </c>
    </row>
    <row r="32" spans="1:5">
      <c r="A32" s="40">
        <v>45335</v>
      </c>
      <c r="B32" s="37">
        <v>7</v>
      </c>
      <c r="C32" s="37" t="s">
        <v>219</v>
      </c>
      <c r="D32" s="37" t="s">
        <v>249</v>
      </c>
      <c r="E32" s="41">
        <v>486929.39666000445</v>
      </c>
    </row>
    <row r="33" spans="1:5">
      <c r="A33" s="40">
        <v>45335</v>
      </c>
      <c r="B33" s="37">
        <v>7</v>
      </c>
      <c r="C33" s="37" t="s">
        <v>219</v>
      </c>
      <c r="D33" s="37" t="s">
        <v>254</v>
      </c>
      <c r="E33" s="41">
        <v>304398.83497342881</v>
      </c>
    </row>
    <row r="34" spans="1:5">
      <c r="A34" s="40">
        <v>45335</v>
      </c>
      <c r="B34" s="37">
        <v>7</v>
      </c>
      <c r="C34" s="37" t="s">
        <v>219</v>
      </c>
      <c r="D34" s="37" t="s">
        <v>255</v>
      </c>
      <c r="E34" s="41">
        <v>127254.21355490897</v>
      </c>
    </row>
    <row r="35" spans="1:5">
      <c r="A35" s="40">
        <v>45335</v>
      </c>
      <c r="B35" s="37">
        <v>7</v>
      </c>
      <c r="C35" s="37" t="s">
        <v>219</v>
      </c>
      <c r="D35" s="37" t="s">
        <v>256</v>
      </c>
      <c r="E35" s="41">
        <v>166718.16125980439</v>
      </c>
    </row>
    <row r="36" spans="1:5">
      <c r="A36" s="40">
        <v>45335</v>
      </c>
      <c r="B36" s="37">
        <v>7</v>
      </c>
      <c r="C36" s="37" t="s">
        <v>219</v>
      </c>
      <c r="D36" s="37" t="s">
        <v>257</v>
      </c>
      <c r="E36" s="41">
        <v>32708.892436525737</v>
      </c>
    </row>
    <row r="37" spans="1:5">
      <c r="A37" s="40">
        <v>45342</v>
      </c>
      <c r="B37" s="37">
        <v>8</v>
      </c>
      <c r="C37" s="37" t="s">
        <v>220</v>
      </c>
      <c r="D37" s="37" t="s">
        <v>249</v>
      </c>
      <c r="E37" s="41">
        <v>223383.63834611789</v>
      </c>
    </row>
    <row r="38" spans="1:5">
      <c r="A38" s="40">
        <v>45342</v>
      </c>
      <c r="B38" s="37">
        <v>8</v>
      </c>
      <c r="C38" s="37" t="s">
        <v>220</v>
      </c>
      <c r="D38" s="37" t="s">
        <v>254</v>
      </c>
      <c r="E38" s="41">
        <v>117167.95219089434</v>
      </c>
    </row>
    <row r="39" spans="1:5">
      <c r="A39" s="40">
        <v>45342</v>
      </c>
      <c r="B39" s="37">
        <v>8</v>
      </c>
      <c r="C39" s="37" t="s">
        <v>220</v>
      </c>
      <c r="D39" s="37" t="s">
        <v>255</v>
      </c>
      <c r="E39" s="41">
        <v>29135.888662132118</v>
      </c>
    </row>
    <row r="40" spans="1:5">
      <c r="A40" s="40">
        <v>45342</v>
      </c>
      <c r="B40" s="37">
        <v>8</v>
      </c>
      <c r="C40" s="37" t="s">
        <v>220</v>
      </c>
      <c r="D40" s="37" t="s">
        <v>256</v>
      </c>
      <c r="E40" s="41">
        <v>150055.25336653175</v>
      </c>
    </row>
    <row r="41" spans="1:5">
      <c r="A41" s="40">
        <v>45342</v>
      </c>
      <c r="B41" s="37">
        <v>8</v>
      </c>
      <c r="C41" s="37" t="s">
        <v>220</v>
      </c>
      <c r="D41" s="37" t="s">
        <v>257</v>
      </c>
      <c r="E41" s="41">
        <v>68357.754784115939</v>
      </c>
    </row>
    <row r="42" spans="1:5">
      <c r="A42" s="40">
        <v>45349</v>
      </c>
      <c r="B42" s="37">
        <v>9</v>
      </c>
      <c r="C42" s="37" t="s">
        <v>221</v>
      </c>
      <c r="D42" s="37" t="s">
        <v>249</v>
      </c>
      <c r="E42" s="41">
        <v>117101.79583550173</v>
      </c>
    </row>
    <row r="43" spans="1:5">
      <c r="A43" s="40">
        <v>45349</v>
      </c>
      <c r="B43" s="37">
        <v>9</v>
      </c>
      <c r="C43" s="37" t="s">
        <v>221</v>
      </c>
      <c r="D43" s="37" t="s">
        <v>254</v>
      </c>
      <c r="E43" s="41">
        <v>40308.274313032336</v>
      </c>
    </row>
    <row r="44" spans="1:5">
      <c r="A44" s="40">
        <v>45349</v>
      </c>
      <c r="B44" s="37">
        <v>9</v>
      </c>
      <c r="C44" s="37" t="s">
        <v>221</v>
      </c>
      <c r="D44" s="37" t="s">
        <v>255</v>
      </c>
      <c r="E44" s="41">
        <v>13747.026082870791</v>
      </c>
    </row>
    <row r="45" spans="1:5">
      <c r="A45" s="40">
        <v>45349</v>
      </c>
      <c r="B45" s="37">
        <v>9</v>
      </c>
      <c r="C45" s="37" t="s">
        <v>221</v>
      </c>
      <c r="D45" s="37" t="s">
        <v>256</v>
      </c>
      <c r="E45" s="41">
        <v>67404.707567970298</v>
      </c>
    </row>
    <row r="46" spans="1:5">
      <c r="A46" s="40">
        <v>45349</v>
      </c>
      <c r="B46" s="37">
        <v>9</v>
      </c>
      <c r="C46" s="37" t="s">
        <v>221</v>
      </c>
      <c r="D46" s="37" t="s">
        <v>257</v>
      </c>
      <c r="E46" s="41">
        <v>10199.250950682646</v>
      </c>
    </row>
    <row r="47" spans="1:5">
      <c r="A47" s="40">
        <v>45356</v>
      </c>
      <c r="B47" s="37">
        <v>10</v>
      </c>
      <c r="C47" s="37" t="s">
        <v>222</v>
      </c>
      <c r="D47" s="37" t="s">
        <v>249</v>
      </c>
      <c r="E47" s="41">
        <v>182237.07076920127</v>
      </c>
    </row>
    <row r="48" spans="1:5">
      <c r="A48" s="40">
        <v>45356</v>
      </c>
      <c r="B48" s="37">
        <v>10</v>
      </c>
      <c r="C48" s="37" t="s">
        <v>222</v>
      </c>
      <c r="D48" s="37" t="s">
        <v>254</v>
      </c>
      <c r="E48" s="41">
        <v>73204.966613491226</v>
      </c>
    </row>
    <row r="49" spans="1:5">
      <c r="A49" s="40">
        <v>45356</v>
      </c>
      <c r="B49" s="37">
        <v>10</v>
      </c>
      <c r="C49" s="37" t="s">
        <v>222</v>
      </c>
      <c r="D49" s="37" t="s">
        <v>255</v>
      </c>
      <c r="E49" s="41">
        <v>48982.170418598929</v>
      </c>
    </row>
    <row r="50" spans="1:5">
      <c r="A50" s="40">
        <v>45356</v>
      </c>
      <c r="B50" s="37">
        <v>10</v>
      </c>
      <c r="C50" s="37" t="s">
        <v>222</v>
      </c>
      <c r="D50" s="37" t="s">
        <v>256</v>
      </c>
      <c r="E50" s="41">
        <v>138903.95742198944</v>
      </c>
    </row>
    <row r="51" spans="1:5">
      <c r="A51" s="40">
        <v>45356</v>
      </c>
      <c r="B51" s="37">
        <v>10</v>
      </c>
      <c r="C51" s="37" t="s">
        <v>222</v>
      </c>
      <c r="D51" s="37" t="s">
        <v>257</v>
      </c>
      <c r="E51" s="41">
        <v>21465.401163794693</v>
      </c>
    </row>
    <row r="52" spans="1:5">
      <c r="A52" s="40">
        <v>45363</v>
      </c>
      <c r="B52" s="37">
        <v>11</v>
      </c>
      <c r="C52" s="37" t="s">
        <v>223</v>
      </c>
      <c r="D52" s="37" t="s">
        <v>249</v>
      </c>
      <c r="E52" s="41">
        <v>126502.80071135225</v>
      </c>
    </row>
    <row r="53" spans="1:5">
      <c r="A53" s="40">
        <v>45363</v>
      </c>
      <c r="B53" s="37">
        <v>11</v>
      </c>
      <c r="C53" s="37" t="s">
        <v>223</v>
      </c>
      <c r="D53" s="37" t="s">
        <v>254</v>
      </c>
      <c r="E53" s="41">
        <v>60141.560588982466</v>
      </c>
    </row>
    <row r="54" spans="1:5">
      <c r="A54" s="40">
        <v>45363</v>
      </c>
      <c r="B54" s="37">
        <v>11</v>
      </c>
      <c r="C54" s="37" t="s">
        <v>223</v>
      </c>
      <c r="D54" s="37" t="s">
        <v>255</v>
      </c>
      <c r="E54" s="41">
        <v>67178.939997868511</v>
      </c>
    </row>
    <row r="55" spans="1:5">
      <c r="A55" s="40">
        <v>45363</v>
      </c>
      <c r="B55" s="37">
        <v>11</v>
      </c>
      <c r="C55" s="37" t="s">
        <v>223</v>
      </c>
      <c r="D55" s="37" t="s">
        <v>256</v>
      </c>
      <c r="E55" s="41">
        <v>48461.577382703472</v>
      </c>
    </row>
    <row r="56" spans="1:5">
      <c r="A56" s="40">
        <v>45363</v>
      </c>
      <c r="B56" s="37">
        <v>11</v>
      </c>
      <c r="C56" s="37" t="s">
        <v>223</v>
      </c>
      <c r="D56" s="37" t="s">
        <v>257</v>
      </c>
      <c r="E56" s="41">
        <v>11902.589297248756</v>
      </c>
    </row>
    <row r="57" spans="1:5">
      <c r="A57" s="40">
        <v>45370</v>
      </c>
      <c r="B57" s="37">
        <v>12</v>
      </c>
      <c r="C57" s="37" t="s">
        <v>224</v>
      </c>
      <c r="D57" s="37" t="s">
        <v>249</v>
      </c>
      <c r="E57" s="41">
        <v>126502.80071135225</v>
      </c>
    </row>
    <row r="58" spans="1:5">
      <c r="A58" s="40">
        <v>45370</v>
      </c>
      <c r="B58" s="37">
        <v>12</v>
      </c>
      <c r="C58" s="37" t="s">
        <v>224</v>
      </c>
      <c r="D58" s="37" t="s">
        <v>254</v>
      </c>
      <c r="E58" s="41">
        <v>68722.907080585865</v>
      </c>
    </row>
    <row r="59" spans="1:5">
      <c r="A59" s="40">
        <v>45370</v>
      </c>
      <c r="B59" s="37">
        <v>12</v>
      </c>
      <c r="C59" s="37" t="s">
        <v>224</v>
      </c>
      <c r="D59" s="37" t="s">
        <v>255</v>
      </c>
      <c r="E59" s="41">
        <v>25858.24229778118</v>
      </c>
    </row>
    <row r="60" spans="1:5">
      <c r="A60" s="40">
        <v>45370</v>
      </c>
      <c r="B60" s="37">
        <v>12</v>
      </c>
      <c r="C60" s="37" t="s">
        <v>224</v>
      </c>
      <c r="D60" s="37" t="s">
        <v>256</v>
      </c>
      <c r="E60" s="41">
        <v>69812.651241059255</v>
      </c>
    </row>
    <row r="61" spans="1:5">
      <c r="A61" s="40">
        <v>45370</v>
      </c>
      <c r="B61" s="37">
        <v>12</v>
      </c>
      <c r="C61" s="37" t="s">
        <v>224</v>
      </c>
      <c r="D61" s="37" t="s">
        <v>257</v>
      </c>
      <c r="E61" s="41">
        <v>21616.620085307841</v>
      </c>
    </row>
    <row r="62" spans="1:5">
      <c r="A62" s="40">
        <v>45377</v>
      </c>
      <c r="B62" s="37">
        <v>13</v>
      </c>
      <c r="C62" s="37" t="s">
        <v>225</v>
      </c>
      <c r="D62" s="37" t="s">
        <v>249</v>
      </c>
      <c r="E62" s="41">
        <v>201057.21054426066</v>
      </c>
    </row>
    <row r="63" spans="1:5">
      <c r="A63" s="40">
        <v>45377</v>
      </c>
      <c r="B63" s="37">
        <v>13</v>
      </c>
      <c r="C63" s="37" t="s">
        <v>225</v>
      </c>
      <c r="D63" s="37" t="s">
        <v>254</v>
      </c>
      <c r="E63" s="41">
        <v>35773.78867274768</v>
      </c>
    </row>
    <row r="64" spans="1:5">
      <c r="A64" s="40">
        <v>45377</v>
      </c>
      <c r="B64" s="37">
        <v>13</v>
      </c>
      <c r="C64" s="37" t="s">
        <v>225</v>
      </c>
      <c r="D64" s="37" t="s">
        <v>255</v>
      </c>
      <c r="E64" s="41">
        <v>22313.855190991719</v>
      </c>
    </row>
    <row r="65" spans="1:5">
      <c r="A65" s="40">
        <v>45377</v>
      </c>
      <c r="B65" s="37">
        <v>13</v>
      </c>
      <c r="C65" s="37" t="s">
        <v>225</v>
      </c>
      <c r="D65" s="37" t="s">
        <v>256</v>
      </c>
      <c r="E65" s="41">
        <v>59403.519986614003</v>
      </c>
    </row>
    <row r="66" spans="1:5">
      <c r="A66" s="40">
        <v>45377</v>
      </c>
      <c r="B66" s="37">
        <v>13</v>
      </c>
      <c r="C66" s="37" t="s">
        <v>225</v>
      </c>
      <c r="D66" s="37" t="s">
        <v>257</v>
      </c>
      <c r="E66" s="41">
        <v>12155.918784908323</v>
      </c>
    </row>
    <row r="67" spans="1:5">
      <c r="A67" s="40">
        <v>45384</v>
      </c>
      <c r="B67" s="37">
        <v>14</v>
      </c>
      <c r="C67" s="37" t="s">
        <v>226</v>
      </c>
      <c r="D67" s="37" t="s">
        <v>249</v>
      </c>
      <c r="E67" s="41">
        <v>118757.51907136235</v>
      </c>
    </row>
    <row r="68" spans="1:5">
      <c r="A68" s="40">
        <v>45384</v>
      </c>
      <c r="B68" s="37">
        <v>14</v>
      </c>
      <c r="C68" s="37" t="s">
        <v>226</v>
      </c>
      <c r="D68" s="37" t="s">
        <v>250</v>
      </c>
      <c r="E68" s="41">
        <v>64063.95075570757</v>
      </c>
    </row>
    <row r="69" spans="1:5">
      <c r="A69" s="40">
        <v>45384</v>
      </c>
      <c r="B69" s="37">
        <v>14</v>
      </c>
      <c r="C69" s="37" t="s">
        <v>226</v>
      </c>
      <c r="D69" s="37" t="s">
        <v>251</v>
      </c>
      <c r="E69" s="41">
        <v>16269.697879957186</v>
      </c>
    </row>
    <row r="70" spans="1:5">
      <c r="A70" s="40">
        <v>45384</v>
      </c>
      <c r="B70" s="37">
        <v>14</v>
      </c>
      <c r="C70" s="37" t="s">
        <v>226</v>
      </c>
      <c r="D70" s="37" t="s">
        <v>252</v>
      </c>
      <c r="E70" s="41">
        <v>51622.207282033458</v>
      </c>
    </row>
    <row r="71" spans="1:5">
      <c r="A71" s="40">
        <v>45384</v>
      </c>
      <c r="B71" s="37">
        <v>14</v>
      </c>
      <c r="C71" s="37" t="s">
        <v>226</v>
      </c>
      <c r="D71" s="37" t="s">
        <v>253</v>
      </c>
      <c r="E71" s="41">
        <v>4331.2879595023378</v>
      </c>
    </row>
    <row r="72" spans="1:5">
      <c r="A72" s="40">
        <v>45391</v>
      </c>
      <c r="B72" s="37">
        <v>15</v>
      </c>
      <c r="C72" s="37" t="s">
        <v>258</v>
      </c>
      <c r="D72" s="37" t="s">
        <v>249</v>
      </c>
      <c r="E72" s="41">
        <v>92236.968059783554</v>
      </c>
    </row>
    <row r="73" spans="1:5">
      <c r="A73" s="40">
        <v>45391</v>
      </c>
      <c r="B73" s="37">
        <v>15</v>
      </c>
      <c r="C73" s="37" t="s">
        <v>258</v>
      </c>
      <c r="D73" s="37" t="s">
        <v>250</v>
      </c>
      <c r="E73" s="41">
        <v>55672.164645501609</v>
      </c>
    </row>
    <row r="74" spans="1:5">
      <c r="A74" s="40">
        <v>45391</v>
      </c>
      <c r="B74" s="37">
        <v>15</v>
      </c>
      <c r="C74" s="37" t="s">
        <v>258</v>
      </c>
      <c r="D74" s="37" t="s">
        <v>251</v>
      </c>
      <c r="E74" s="41">
        <v>42565.958297464349</v>
      </c>
    </row>
    <row r="75" spans="1:5">
      <c r="A75" s="40">
        <v>45391</v>
      </c>
      <c r="B75" s="37">
        <v>15</v>
      </c>
      <c r="C75" s="37" t="s">
        <v>258</v>
      </c>
      <c r="D75" s="37" t="s">
        <v>252</v>
      </c>
      <c r="E75" s="41">
        <v>58987.963059073503</v>
      </c>
    </row>
    <row r="76" spans="1:5">
      <c r="A76" s="40">
        <v>45391</v>
      </c>
      <c r="B76" s="37">
        <v>15</v>
      </c>
      <c r="C76" s="37" t="s">
        <v>258</v>
      </c>
      <c r="D76" s="37" t="s">
        <v>253</v>
      </c>
      <c r="E76" s="41">
        <v>11654.539199033408</v>
      </c>
    </row>
    <row r="77" spans="1:5">
      <c r="A77" s="40">
        <v>45398</v>
      </c>
      <c r="B77" s="37">
        <v>16</v>
      </c>
      <c r="C77" s="37" t="s">
        <v>259</v>
      </c>
      <c r="D77" s="37" t="s">
        <v>249</v>
      </c>
      <c r="E77" s="41">
        <v>35503.475776460036</v>
      </c>
    </row>
    <row r="78" spans="1:5">
      <c r="A78" s="40">
        <v>45398</v>
      </c>
      <c r="B78" s="37">
        <v>16</v>
      </c>
      <c r="C78" s="37" t="s">
        <v>259</v>
      </c>
      <c r="D78" s="37" t="s">
        <v>250</v>
      </c>
      <c r="E78" s="41">
        <v>28576.166097809877</v>
      </c>
    </row>
    <row r="79" spans="1:5">
      <c r="A79" s="40">
        <v>45398</v>
      </c>
      <c r="B79" s="37">
        <v>16</v>
      </c>
      <c r="C79" s="37" t="s">
        <v>259</v>
      </c>
      <c r="D79" s="37" t="s">
        <v>251</v>
      </c>
      <c r="E79" s="41">
        <v>27544.698623894423</v>
      </c>
    </row>
    <row r="80" spans="1:5">
      <c r="A80" s="40">
        <v>45398</v>
      </c>
      <c r="B80" s="37">
        <v>16</v>
      </c>
      <c r="C80" s="37" t="s">
        <v>259</v>
      </c>
      <c r="D80" s="37" t="s">
        <v>252</v>
      </c>
      <c r="E80" s="41">
        <v>40376.554242818711</v>
      </c>
    </row>
    <row r="81" spans="1:5">
      <c r="A81" s="40">
        <v>45398</v>
      </c>
      <c r="B81" s="37">
        <v>16</v>
      </c>
      <c r="C81" s="37" t="s">
        <v>259</v>
      </c>
      <c r="D81" s="37" t="s">
        <v>253</v>
      </c>
      <c r="E81" s="41">
        <v>18785.042418903511</v>
      </c>
    </row>
    <row r="82" spans="1:5">
      <c r="A82" s="40">
        <v>45405</v>
      </c>
      <c r="B82" s="37">
        <v>17</v>
      </c>
      <c r="C82" s="37" t="s">
        <v>229</v>
      </c>
      <c r="D82" s="37" t="s">
        <v>249</v>
      </c>
      <c r="E82" s="41">
        <v>28360.239674881683</v>
      </c>
    </row>
    <row r="83" spans="1:5">
      <c r="A83" s="40">
        <v>45405</v>
      </c>
      <c r="B83" s="37">
        <v>17</v>
      </c>
      <c r="C83" s="37" t="s">
        <v>229</v>
      </c>
      <c r="D83" s="37" t="s">
        <v>250</v>
      </c>
      <c r="E83" s="41">
        <v>16182.765540619363</v>
      </c>
    </row>
    <row r="84" spans="1:5">
      <c r="A84" s="40">
        <v>45405</v>
      </c>
      <c r="B84" s="37">
        <v>17</v>
      </c>
      <c r="C84" s="37" t="s">
        <v>229</v>
      </c>
      <c r="D84" s="37" t="s">
        <v>251</v>
      </c>
      <c r="E84" s="41">
        <v>8292.7115923070414</v>
      </c>
    </row>
    <row r="85" spans="1:5">
      <c r="A85" s="40">
        <v>45405</v>
      </c>
      <c r="B85" s="37">
        <v>17</v>
      </c>
      <c r="C85" s="37" t="s">
        <v>229</v>
      </c>
      <c r="D85" s="37" t="s">
        <v>252</v>
      </c>
      <c r="E85" s="41">
        <v>23682.194094701437</v>
      </c>
    </row>
    <row r="86" spans="1:5">
      <c r="A86" s="40">
        <v>45405</v>
      </c>
      <c r="B86" s="37">
        <v>17</v>
      </c>
      <c r="C86" s="37" t="s">
        <v>229</v>
      </c>
      <c r="D86" s="37" t="s">
        <v>253</v>
      </c>
      <c r="E86" s="41">
        <v>3114.0413509624973</v>
      </c>
    </row>
    <row r="87" spans="1:5">
      <c r="A87" s="40">
        <v>45412</v>
      </c>
      <c r="B87" s="37">
        <v>18</v>
      </c>
      <c r="C87" s="37" t="s">
        <v>230</v>
      </c>
      <c r="D87" s="37" t="s">
        <v>249</v>
      </c>
      <c r="E87" s="41">
        <v>23299.362756769897</v>
      </c>
    </row>
    <row r="88" spans="1:5">
      <c r="A88" s="40">
        <v>45412</v>
      </c>
      <c r="B88" s="37">
        <v>18</v>
      </c>
      <c r="C88" s="37" t="s">
        <v>230</v>
      </c>
      <c r="D88" s="37" t="s">
        <v>250</v>
      </c>
      <c r="E88" s="41">
        <v>19560.043450636531</v>
      </c>
    </row>
    <row r="89" spans="1:5">
      <c r="A89" s="40">
        <v>45412</v>
      </c>
      <c r="B89" s="37">
        <v>18</v>
      </c>
      <c r="C89" s="37" t="s">
        <v>230</v>
      </c>
      <c r="D89" s="37" t="s">
        <v>251</v>
      </c>
      <c r="E89" s="41">
        <v>18461.098400647992</v>
      </c>
    </row>
    <row r="90" spans="1:5">
      <c r="A90" s="40">
        <v>45412</v>
      </c>
      <c r="B90" s="37">
        <v>18</v>
      </c>
      <c r="C90" s="37" t="s">
        <v>230</v>
      </c>
      <c r="D90" s="37" t="s">
        <v>252</v>
      </c>
      <c r="E90" s="41">
        <v>18785.042418903511</v>
      </c>
    </row>
    <row r="91" spans="1:5">
      <c r="A91" s="40">
        <v>45412</v>
      </c>
      <c r="B91" s="37">
        <v>18</v>
      </c>
      <c r="C91" s="37" t="s">
        <v>230</v>
      </c>
      <c r="D91" s="37" t="s">
        <v>253</v>
      </c>
      <c r="E91" s="41">
        <v>4037.6554242818756</v>
      </c>
    </row>
    <row r="92" spans="1:5">
      <c r="A92" s="40">
        <v>45419</v>
      </c>
      <c r="B92" s="37">
        <v>19</v>
      </c>
      <c r="C92" s="37" t="s">
        <v>231</v>
      </c>
      <c r="D92" s="37" t="s">
        <v>249</v>
      </c>
      <c r="E92" s="41">
        <v>13665.85</v>
      </c>
    </row>
    <row r="93" spans="1:5">
      <c r="A93" s="40">
        <v>45419</v>
      </c>
      <c r="B93" s="37">
        <v>19</v>
      </c>
      <c r="C93" s="37" t="s">
        <v>231</v>
      </c>
      <c r="D93" s="37" t="s">
        <v>250</v>
      </c>
      <c r="E93" s="41">
        <v>5010.79</v>
      </c>
    </row>
    <row r="94" spans="1:5">
      <c r="A94" s="40">
        <v>45419</v>
      </c>
      <c r="B94" s="37">
        <v>19</v>
      </c>
      <c r="C94" s="37" t="s">
        <v>231</v>
      </c>
      <c r="D94" s="37" t="s">
        <v>251</v>
      </c>
      <c r="E94" s="41">
        <v>7411.67</v>
      </c>
    </row>
    <row r="95" spans="1:5">
      <c r="A95" s="40">
        <v>45419</v>
      </c>
      <c r="B95" s="37">
        <v>19</v>
      </c>
      <c r="C95" s="37" t="s">
        <v>231</v>
      </c>
      <c r="D95" s="37" t="s">
        <v>252</v>
      </c>
      <c r="E95" s="41">
        <v>2207.67</v>
      </c>
    </row>
    <row r="96" spans="1:5">
      <c r="A96" s="40">
        <v>45419</v>
      </c>
      <c r="B96" s="37">
        <v>19</v>
      </c>
      <c r="C96" s="37" t="s">
        <v>231</v>
      </c>
      <c r="D96" s="37" t="s">
        <v>253</v>
      </c>
      <c r="E96" s="41">
        <v>6024.34</v>
      </c>
    </row>
    <row r="97" spans="1:5">
      <c r="A97" s="40">
        <v>45426</v>
      </c>
      <c r="B97" s="37">
        <v>20</v>
      </c>
      <c r="C97" s="37" t="s">
        <v>232</v>
      </c>
      <c r="D97" s="37" t="s">
        <v>249</v>
      </c>
      <c r="E97" s="41">
        <v>8781.4</v>
      </c>
    </row>
    <row r="98" spans="1:5">
      <c r="A98" s="40">
        <v>45426</v>
      </c>
      <c r="B98" s="37">
        <v>20</v>
      </c>
      <c r="C98" s="37" t="s">
        <v>232</v>
      </c>
      <c r="D98" s="37" t="s">
        <v>250</v>
      </c>
      <c r="E98" s="41">
        <v>8365.0300000000007</v>
      </c>
    </row>
    <row r="99" spans="1:5">
      <c r="A99" s="40">
        <v>45426</v>
      </c>
      <c r="B99" s="37">
        <v>20</v>
      </c>
      <c r="C99" s="37" t="s">
        <v>232</v>
      </c>
      <c r="D99" s="37" t="s">
        <v>251</v>
      </c>
      <c r="E99" s="41">
        <v>9278.48</v>
      </c>
    </row>
    <row r="100" spans="1:5">
      <c r="A100" s="40">
        <v>45426</v>
      </c>
      <c r="B100" s="37">
        <v>20</v>
      </c>
      <c r="C100" s="37" t="s">
        <v>232</v>
      </c>
      <c r="D100" s="37" t="s">
        <v>252</v>
      </c>
      <c r="E100" s="41">
        <v>10563.61</v>
      </c>
    </row>
    <row r="101" spans="1:5">
      <c r="A101" s="40">
        <v>45426</v>
      </c>
      <c r="B101" s="37">
        <v>20</v>
      </c>
      <c r="C101" s="37" t="s">
        <v>232</v>
      </c>
      <c r="D101" s="37" t="s">
        <v>253</v>
      </c>
      <c r="E101" s="41">
        <v>1891.74</v>
      </c>
    </row>
    <row r="102" spans="1:5">
      <c r="A102" s="40">
        <v>45433</v>
      </c>
      <c r="B102" s="37">
        <v>21</v>
      </c>
      <c r="C102" s="37" t="s">
        <v>233</v>
      </c>
      <c r="D102" s="37" t="s">
        <v>249</v>
      </c>
      <c r="E102" s="41">
        <v>22813.8</v>
      </c>
    </row>
    <row r="103" spans="1:5">
      <c r="A103" s="40">
        <v>45433</v>
      </c>
      <c r="B103" s="37">
        <v>21</v>
      </c>
      <c r="C103" s="37" t="s">
        <v>233</v>
      </c>
      <c r="D103" s="37" t="s">
        <v>250</v>
      </c>
      <c r="E103" s="41">
        <v>13109.6</v>
      </c>
    </row>
    <row r="104" spans="1:5">
      <c r="A104" s="40">
        <v>45433</v>
      </c>
      <c r="B104" s="37">
        <v>21</v>
      </c>
      <c r="C104" s="37" t="s">
        <v>233</v>
      </c>
      <c r="D104" s="37" t="s">
        <v>251</v>
      </c>
      <c r="E104" s="41">
        <v>2697.07</v>
      </c>
    </row>
    <row r="105" spans="1:5">
      <c r="A105" s="40">
        <v>45433</v>
      </c>
      <c r="B105" s="37">
        <v>21</v>
      </c>
      <c r="C105" s="37" t="s">
        <v>233</v>
      </c>
      <c r="D105" s="37" t="s">
        <v>252</v>
      </c>
      <c r="E105" s="41">
        <v>4949.3</v>
      </c>
    </row>
    <row r="106" spans="1:5">
      <c r="A106" s="40">
        <v>45433</v>
      </c>
      <c r="B106" s="37">
        <v>21</v>
      </c>
      <c r="C106" s="37" t="s">
        <v>233</v>
      </c>
      <c r="D106" s="37" t="s">
        <v>253</v>
      </c>
      <c r="E106" s="41">
        <v>9309.67</v>
      </c>
    </row>
    <row r="107" spans="1:5">
      <c r="A107" s="40">
        <v>45440</v>
      </c>
      <c r="B107" s="37">
        <v>22</v>
      </c>
      <c r="C107" s="37" t="s">
        <v>234</v>
      </c>
      <c r="D107" s="37" t="s">
        <v>249</v>
      </c>
      <c r="E107" s="41">
        <v>4801.41</v>
      </c>
    </row>
    <row r="108" spans="1:5">
      <c r="A108" s="40">
        <v>45440</v>
      </c>
      <c r="B108" s="37">
        <v>22</v>
      </c>
      <c r="C108" s="37" t="s">
        <v>234</v>
      </c>
      <c r="D108" s="37" t="s">
        <v>250</v>
      </c>
      <c r="E108" s="41">
        <v>4906.37</v>
      </c>
    </row>
    <row r="109" spans="1:5">
      <c r="A109" s="40">
        <v>45440</v>
      </c>
      <c r="B109" s="37">
        <v>22</v>
      </c>
      <c r="C109" s="37" t="s">
        <v>234</v>
      </c>
      <c r="D109" s="37" t="s">
        <v>251</v>
      </c>
      <c r="E109" s="41">
        <v>9213.58</v>
      </c>
    </row>
    <row r="110" spans="1:5">
      <c r="A110" s="40">
        <v>45440</v>
      </c>
      <c r="B110" s="37">
        <v>22</v>
      </c>
      <c r="C110" s="37" t="s">
        <v>234</v>
      </c>
      <c r="D110" s="37" t="s">
        <v>252</v>
      </c>
      <c r="E110" s="41">
        <v>9375.25</v>
      </c>
    </row>
    <row r="111" spans="1:5">
      <c r="A111" s="40">
        <v>45440</v>
      </c>
      <c r="B111" s="37">
        <v>22</v>
      </c>
      <c r="C111" s="37" t="s">
        <v>234</v>
      </c>
      <c r="D111" s="37" t="s">
        <v>253</v>
      </c>
      <c r="E111" s="41">
        <v>9115.65</v>
      </c>
    </row>
    <row r="112" spans="1:5">
      <c r="A112" s="40">
        <v>45447</v>
      </c>
      <c r="B112" s="37">
        <v>23</v>
      </c>
      <c r="C112" s="37" t="s">
        <v>235</v>
      </c>
      <c r="D112" s="37" t="s">
        <v>249</v>
      </c>
      <c r="E112" s="41">
        <v>26069.009536244819</v>
      </c>
    </row>
    <row r="113" spans="1:5">
      <c r="A113" s="40">
        <v>45447</v>
      </c>
      <c r="B113" s="37">
        <v>23</v>
      </c>
      <c r="C113" s="37" t="s">
        <v>235</v>
      </c>
      <c r="D113" s="37" t="s">
        <v>250</v>
      </c>
      <c r="E113" s="41">
        <v>16527.192421270247</v>
      </c>
    </row>
    <row r="114" spans="1:5">
      <c r="A114" s="40">
        <v>45447</v>
      </c>
      <c r="B114" s="37">
        <v>23</v>
      </c>
      <c r="C114" s="37" t="s">
        <v>235</v>
      </c>
      <c r="D114" s="37" t="s">
        <v>251</v>
      </c>
      <c r="E114" s="41">
        <v>14850.645872058783</v>
      </c>
    </row>
    <row r="115" spans="1:5">
      <c r="A115" s="40">
        <v>45447</v>
      </c>
      <c r="B115" s="37">
        <v>23</v>
      </c>
      <c r="C115" s="37" t="s">
        <v>235</v>
      </c>
      <c r="D115" s="37" t="s">
        <v>252</v>
      </c>
      <c r="E115" s="41">
        <v>9986.6984432526351</v>
      </c>
    </row>
    <row r="116" spans="1:5">
      <c r="A116" s="40">
        <v>45447</v>
      </c>
      <c r="B116" s="37">
        <v>23</v>
      </c>
      <c r="C116" s="37" t="s">
        <v>235</v>
      </c>
      <c r="D116" s="37" t="s">
        <v>253</v>
      </c>
      <c r="E116" s="41">
        <v>2318.8656896664843</v>
      </c>
    </row>
    <row r="117" spans="1:5">
      <c r="A117" s="40">
        <v>45454</v>
      </c>
      <c r="B117" s="37">
        <v>24</v>
      </c>
      <c r="C117" s="37" t="s">
        <v>236</v>
      </c>
      <c r="D117" s="37" t="s">
        <v>249</v>
      </c>
      <c r="E117" s="41">
        <v>26069.009536244819</v>
      </c>
    </row>
    <row r="118" spans="1:5">
      <c r="A118" s="40">
        <v>45454</v>
      </c>
      <c r="B118" s="37">
        <v>24</v>
      </c>
      <c r="C118" s="37" t="s">
        <v>236</v>
      </c>
      <c r="D118" s="37" t="s">
        <v>250</v>
      </c>
      <c r="E118" s="41">
        <v>17854.005690254948</v>
      </c>
    </row>
    <row r="119" spans="1:5">
      <c r="A119" s="40">
        <v>45454</v>
      </c>
      <c r="B119" s="37">
        <v>24</v>
      </c>
      <c r="C119" s="37" t="s">
        <v>236</v>
      </c>
      <c r="D119" s="37" t="s">
        <v>251</v>
      </c>
      <c r="E119" s="41">
        <v>14541.158240827404</v>
      </c>
    </row>
    <row r="120" spans="1:5">
      <c r="A120" s="40">
        <v>45454</v>
      </c>
      <c r="B120" s="37">
        <v>24</v>
      </c>
      <c r="C120" s="37" t="s">
        <v>236</v>
      </c>
      <c r="D120" s="37" t="s">
        <v>252</v>
      </c>
      <c r="E120" s="41">
        <v>6507.9817505218452</v>
      </c>
    </row>
    <row r="121" spans="1:5">
      <c r="A121" s="40">
        <v>45454</v>
      </c>
      <c r="B121" s="37">
        <v>24</v>
      </c>
      <c r="C121" s="37" t="s">
        <v>236</v>
      </c>
      <c r="D121" s="37" t="s">
        <v>253</v>
      </c>
      <c r="E121" s="41">
        <v>6239.5553771070154</v>
      </c>
    </row>
    <row r="122" spans="1:5">
      <c r="A122" s="40">
        <v>45461</v>
      </c>
      <c r="B122" s="37">
        <v>25</v>
      </c>
      <c r="C122" s="37" t="s">
        <v>237</v>
      </c>
      <c r="D122" s="37" t="s">
        <v>249</v>
      </c>
      <c r="E122" s="41">
        <v>16869.419597727381</v>
      </c>
    </row>
    <row r="123" spans="1:5">
      <c r="A123" s="40">
        <v>45461</v>
      </c>
      <c r="B123" s="37">
        <v>25</v>
      </c>
      <c r="C123" s="37" t="s">
        <v>237</v>
      </c>
      <c r="D123" s="37" t="s">
        <v>250</v>
      </c>
      <c r="E123" s="41">
        <v>6185.4288435870694</v>
      </c>
    </row>
    <row r="124" spans="1:5">
      <c r="A124" s="40">
        <v>45461</v>
      </c>
      <c r="B124" s="37">
        <v>25</v>
      </c>
      <c r="C124" s="37" t="s">
        <v>237</v>
      </c>
      <c r="D124" s="37" t="s">
        <v>251</v>
      </c>
      <c r="E124" s="41">
        <v>6670.89901715411</v>
      </c>
    </row>
    <row r="125" spans="1:5">
      <c r="A125" s="40">
        <v>45461</v>
      </c>
      <c r="B125" s="37">
        <v>25</v>
      </c>
      <c r="C125" s="37" t="s">
        <v>237</v>
      </c>
      <c r="D125" s="37" t="s">
        <v>252</v>
      </c>
      <c r="E125" s="41">
        <v>11018.053149515546</v>
      </c>
    </row>
    <row r="126" spans="1:5">
      <c r="A126" s="40">
        <v>45461</v>
      </c>
      <c r="B126" s="37">
        <v>25</v>
      </c>
      <c r="C126" s="37" t="s">
        <v>237</v>
      </c>
      <c r="D126" s="37" t="s">
        <v>253</v>
      </c>
      <c r="E126" s="41">
        <v>3981.3622315926082</v>
      </c>
    </row>
    <row r="127" spans="1:5">
      <c r="A127" s="40">
        <v>45468</v>
      </c>
      <c r="B127" s="37">
        <v>26</v>
      </c>
      <c r="C127" s="37" t="s">
        <v>238</v>
      </c>
      <c r="D127" s="37" t="s">
        <v>249</v>
      </c>
      <c r="E127" s="41">
        <v>18352.088992968031</v>
      </c>
    </row>
    <row r="128" spans="1:5">
      <c r="A128" s="40">
        <v>45468</v>
      </c>
      <c r="B128" s="37">
        <v>26</v>
      </c>
      <c r="C128" s="37" t="s">
        <v>238</v>
      </c>
      <c r="D128" s="37" t="s">
        <v>250</v>
      </c>
      <c r="E128" s="41">
        <v>26826.55697157648</v>
      </c>
    </row>
    <row r="129" spans="1:5">
      <c r="A129" s="40">
        <v>45468</v>
      </c>
      <c r="B129" s="37">
        <v>26</v>
      </c>
      <c r="C129" s="37" t="s">
        <v>238</v>
      </c>
      <c r="D129" s="37" t="s">
        <v>251</v>
      </c>
      <c r="E129" s="41">
        <v>15273.566635674773</v>
      </c>
    </row>
    <row r="130" spans="1:5">
      <c r="A130" s="40">
        <v>45468</v>
      </c>
      <c r="B130" s="37">
        <v>26</v>
      </c>
      <c r="C130" s="37" t="s">
        <v>238</v>
      </c>
      <c r="D130" s="37" t="s">
        <v>252</v>
      </c>
      <c r="E130" s="41">
        <v>18917.378816135937</v>
      </c>
    </row>
    <row r="131" spans="1:5">
      <c r="A131" s="40">
        <v>45468</v>
      </c>
      <c r="B131" s="37">
        <v>26</v>
      </c>
      <c r="C131" s="37" t="s">
        <v>238</v>
      </c>
      <c r="D131" s="37" t="s">
        <v>253</v>
      </c>
      <c r="E131" s="41">
        <v>12948.719235087636</v>
      </c>
    </row>
    <row r="132" spans="1:5">
      <c r="A132" s="40">
        <v>45475</v>
      </c>
      <c r="B132" s="37">
        <v>27</v>
      </c>
      <c r="C132" s="37" t="s">
        <v>239</v>
      </c>
      <c r="D132" s="37" t="s">
        <v>249</v>
      </c>
      <c r="E132" s="41">
        <v>42018.602502771966</v>
      </c>
    </row>
    <row r="133" spans="1:5">
      <c r="A133" s="40">
        <v>45475</v>
      </c>
      <c r="B133" s="37">
        <v>27</v>
      </c>
      <c r="C133" s="37" t="s">
        <v>239</v>
      </c>
      <c r="D133" s="37" t="s">
        <v>250</v>
      </c>
      <c r="E133" s="41">
        <v>22826.692367411986</v>
      </c>
    </row>
    <row r="134" spans="1:5">
      <c r="A134" s="40">
        <v>45475</v>
      </c>
      <c r="B134" s="37">
        <v>27</v>
      </c>
      <c r="C134" s="37" t="s">
        <v>239</v>
      </c>
      <c r="D134" s="37" t="s">
        <v>251</v>
      </c>
      <c r="E134" s="41">
        <v>24618.270378540223</v>
      </c>
    </row>
    <row r="135" spans="1:5">
      <c r="A135" s="40">
        <v>45475</v>
      </c>
      <c r="B135" s="37">
        <v>27</v>
      </c>
      <c r="C135" s="37" t="s">
        <v>239</v>
      </c>
      <c r="D135" s="37" t="s">
        <v>252</v>
      </c>
      <c r="E135" s="41">
        <v>24528.209031828803</v>
      </c>
    </row>
    <row r="136" spans="1:5">
      <c r="A136" s="40">
        <v>45475</v>
      </c>
      <c r="B136" s="37">
        <v>27</v>
      </c>
      <c r="C136" s="37" t="s">
        <v>239</v>
      </c>
      <c r="D136" s="37" t="s">
        <v>253</v>
      </c>
      <c r="E136" s="41">
        <v>14386.611685431148</v>
      </c>
    </row>
    <row r="137" spans="1:5">
      <c r="A137" s="40">
        <v>45482</v>
      </c>
      <c r="B137" s="37">
        <v>28</v>
      </c>
      <c r="C137" s="37" t="s">
        <v>240</v>
      </c>
      <c r="D137" s="37" t="s">
        <v>249</v>
      </c>
      <c r="E137" s="41">
        <v>25886.643954047773</v>
      </c>
    </row>
    <row r="138" spans="1:5">
      <c r="A138" s="40">
        <v>45482</v>
      </c>
      <c r="B138" s="37">
        <v>28</v>
      </c>
      <c r="C138" s="37" t="s">
        <v>240</v>
      </c>
      <c r="D138" s="37" t="s">
        <v>250</v>
      </c>
      <c r="E138" s="41">
        <v>7167.9374265066344</v>
      </c>
    </row>
    <row r="139" spans="1:5">
      <c r="A139" s="40">
        <v>45482</v>
      </c>
      <c r="B139" s="37">
        <v>28</v>
      </c>
      <c r="C139" s="37" t="s">
        <v>240</v>
      </c>
      <c r="D139" s="37" t="s">
        <v>251</v>
      </c>
      <c r="E139" s="41">
        <v>25677.351136393972</v>
      </c>
    </row>
    <row r="140" spans="1:5">
      <c r="A140" s="40">
        <v>45482</v>
      </c>
      <c r="B140" s="37">
        <v>28</v>
      </c>
      <c r="C140" s="37" t="s">
        <v>240</v>
      </c>
      <c r="D140" s="37" t="s">
        <v>252</v>
      </c>
      <c r="E140" s="41">
        <v>21922.261342990063</v>
      </c>
    </row>
    <row r="141" spans="1:5">
      <c r="A141" s="40">
        <v>45482</v>
      </c>
      <c r="B141" s="37">
        <v>28</v>
      </c>
      <c r="C141" s="37" t="s">
        <v>240</v>
      </c>
      <c r="D141" s="37" t="s">
        <v>253</v>
      </c>
      <c r="E141" s="41">
        <v>13317.476410629461</v>
      </c>
    </row>
    <row r="142" spans="1:5">
      <c r="A142" s="40">
        <v>45489</v>
      </c>
      <c r="B142" s="37">
        <v>29</v>
      </c>
      <c r="C142" s="37" t="s">
        <v>241</v>
      </c>
      <c r="D142" s="37" t="s">
        <v>249</v>
      </c>
      <c r="E142" s="41">
        <v>138590.76341013104</v>
      </c>
    </row>
    <row r="143" spans="1:5">
      <c r="A143" s="40">
        <v>45489</v>
      </c>
      <c r="B143" s="37">
        <v>29</v>
      </c>
      <c r="C143" s="37" t="s">
        <v>241</v>
      </c>
      <c r="D143" s="37" t="s">
        <v>250</v>
      </c>
      <c r="E143" s="41">
        <v>74240.024729701719</v>
      </c>
    </row>
    <row r="144" spans="1:5">
      <c r="A144" s="40">
        <v>45489</v>
      </c>
      <c r="B144" s="37">
        <v>29</v>
      </c>
      <c r="C144" s="37" t="s">
        <v>241</v>
      </c>
      <c r="D144" s="37" t="s">
        <v>251</v>
      </c>
      <c r="E144" s="41">
        <v>77305.20864867841</v>
      </c>
    </row>
    <row r="145" spans="1:5">
      <c r="A145" s="40">
        <v>45489</v>
      </c>
      <c r="B145" s="37">
        <v>29</v>
      </c>
      <c r="C145" s="37" t="s">
        <v>241</v>
      </c>
      <c r="D145" s="37" t="s">
        <v>252</v>
      </c>
      <c r="E145" s="41">
        <v>47451.637551188913</v>
      </c>
    </row>
    <row r="146" spans="1:5">
      <c r="A146" s="40">
        <v>45489</v>
      </c>
      <c r="B146" s="37">
        <v>29</v>
      </c>
      <c r="C146" s="37" t="s">
        <v>241</v>
      </c>
      <c r="D146" s="37" t="s">
        <v>253</v>
      </c>
      <c r="E146" s="41">
        <v>32027.238740949524</v>
      </c>
    </row>
    <row r="147" spans="1:5">
      <c r="A147" s="40">
        <v>45496</v>
      </c>
      <c r="B147" s="37">
        <v>30</v>
      </c>
      <c r="C147" s="37" t="s">
        <v>242</v>
      </c>
      <c r="D147" s="37" t="s">
        <v>249</v>
      </c>
      <c r="E147" s="41">
        <v>186115.72461649595</v>
      </c>
    </row>
    <row r="148" spans="1:5">
      <c r="A148" s="40">
        <v>45496</v>
      </c>
      <c r="B148" s="37">
        <v>30</v>
      </c>
      <c r="C148" s="37" t="s">
        <v>242</v>
      </c>
      <c r="D148" s="37" t="s">
        <v>250</v>
      </c>
      <c r="E148" s="41">
        <v>11553.439077551917</v>
      </c>
    </row>
    <row r="149" spans="1:5">
      <c r="A149" s="40">
        <v>45496</v>
      </c>
      <c r="B149" s="37">
        <v>30</v>
      </c>
      <c r="C149" s="37" t="s">
        <v>242</v>
      </c>
      <c r="D149" s="37" t="s">
        <v>251</v>
      </c>
      <c r="E149" s="41">
        <v>73083.361176233331</v>
      </c>
    </row>
    <row r="150" spans="1:5">
      <c r="A150" s="40">
        <v>45496</v>
      </c>
      <c r="B150" s="37">
        <v>30</v>
      </c>
      <c r="C150" s="37" t="s">
        <v>242</v>
      </c>
      <c r="D150" s="37" t="s">
        <v>252</v>
      </c>
      <c r="E150" s="41">
        <v>4949.3012330422935</v>
      </c>
    </row>
    <row r="151" spans="1:5">
      <c r="A151" s="40">
        <v>45496</v>
      </c>
      <c r="B151" s="37">
        <v>30</v>
      </c>
      <c r="C151" s="37" t="s">
        <v>242</v>
      </c>
      <c r="D151" s="37" t="s">
        <v>253</v>
      </c>
      <c r="E151" s="41">
        <v>3180.3192406122898</v>
      </c>
    </row>
    <row r="152" spans="1:5">
      <c r="A152" s="40">
        <v>45503</v>
      </c>
      <c r="B152" s="37">
        <v>31</v>
      </c>
      <c r="C152" s="37" t="s">
        <v>243</v>
      </c>
      <c r="D152" s="37" t="s">
        <v>249</v>
      </c>
      <c r="E152" s="41">
        <v>48692.939666000275</v>
      </c>
    </row>
    <row r="153" spans="1:5">
      <c r="A153" s="40">
        <v>45503</v>
      </c>
      <c r="B153" s="37">
        <v>31</v>
      </c>
      <c r="C153" s="37" t="s">
        <v>243</v>
      </c>
      <c r="D153" s="37" t="s">
        <v>250</v>
      </c>
      <c r="E153" s="41">
        <v>25184.069706411552</v>
      </c>
    </row>
    <row r="154" spans="1:5">
      <c r="A154" s="40">
        <v>45503</v>
      </c>
      <c r="B154" s="37">
        <v>31</v>
      </c>
      <c r="C154" s="37" t="s">
        <v>243</v>
      </c>
      <c r="D154" s="37" t="s">
        <v>251</v>
      </c>
      <c r="E154" s="41">
        <v>83511.318796261097</v>
      </c>
    </row>
    <row r="155" spans="1:5">
      <c r="A155" s="40">
        <v>45503</v>
      </c>
      <c r="B155" s="37">
        <v>31</v>
      </c>
      <c r="C155" s="37" t="s">
        <v>243</v>
      </c>
      <c r="D155" s="37" t="s">
        <v>252</v>
      </c>
      <c r="E155" s="41">
        <v>4984.167946643096</v>
      </c>
    </row>
    <row r="156" spans="1:5">
      <c r="A156" s="40">
        <v>45503</v>
      </c>
      <c r="B156" s="37">
        <v>31</v>
      </c>
      <c r="C156" s="37" t="s">
        <v>243</v>
      </c>
      <c r="D156" s="37" t="s">
        <v>253</v>
      </c>
      <c r="E156" s="41">
        <v>22546.569510273923</v>
      </c>
    </row>
    <row r="157" spans="1:5">
      <c r="A157" s="40">
        <v>45510</v>
      </c>
      <c r="B157" s="37">
        <v>32</v>
      </c>
      <c r="C157" s="37" t="s">
        <v>260</v>
      </c>
      <c r="D157" s="37" t="s">
        <v>249</v>
      </c>
      <c r="E157" s="41">
        <v>903147.48581740854</v>
      </c>
    </row>
    <row r="158" spans="1:5">
      <c r="A158" s="40">
        <v>45510</v>
      </c>
      <c r="B158" s="37">
        <v>32</v>
      </c>
      <c r="C158" s="37" t="s">
        <v>260</v>
      </c>
      <c r="D158" s="37" t="s">
        <v>250</v>
      </c>
      <c r="E158" s="41">
        <v>306543.2562764968</v>
      </c>
    </row>
    <row r="159" spans="1:5">
      <c r="A159" s="40">
        <v>45510</v>
      </c>
      <c r="B159" s="37">
        <v>32</v>
      </c>
      <c r="C159" s="37" t="s">
        <v>260</v>
      </c>
      <c r="D159" s="37" t="s">
        <v>251</v>
      </c>
      <c r="E159" s="41">
        <v>332931.66150477511</v>
      </c>
    </row>
    <row r="160" spans="1:5">
      <c r="A160" s="40">
        <v>45510</v>
      </c>
      <c r="B160" s="37">
        <v>32</v>
      </c>
      <c r="C160" s="37" t="s">
        <v>260</v>
      </c>
      <c r="D160" s="37" t="s">
        <v>252</v>
      </c>
      <c r="E160" s="41">
        <v>315807.13385936199</v>
      </c>
    </row>
    <row r="161" spans="1:5">
      <c r="A161" s="40">
        <v>45510</v>
      </c>
      <c r="B161" s="37">
        <v>32</v>
      </c>
      <c r="C161" s="37" t="s">
        <v>260</v>
      </c>
      <c r="D161" s="37" t="s">
        <v>253</v>
      </c>
      <c r="E161" s="41">
        <v>97785.755325286344</v>
      </c>
    </row>
    <row r="162" spans="1:5">
      <c r="A162" s="40">
        <v>45517</v>
      </c>
      <c r="B162" s="37">
        <v>33</v>
      </c>
      <c r="C162" s="37" t="s">
        <v>261</v>
      </c>
      <c r="D162" s="37" t="s">
        <v>249</v>
      </c>
      <c r="E162" s="41">
        <v>982525.98066440155</v>
      </c>
    </row>
    <row r="163" spans="1:5">
      <c r="A163" s="40">
        <v>45517</v>
      </c>
      <c r="B163" s="37">
        <v>33</v>
      </c>
      <c r="C163" s="37" t="s">
        <v>261</v>
      </c>
      <c r="D163" s="37" t="s">
        <v>250</v>
      </c>
      <c r="E163" s="41">
        <v>270155.44029502792</v>
      </c>
    </row>
    <row r="164" spans="1:5">
      <c r="A164" s="40">
        <v>45517</v>
      </c>
      <c r="B164" s="37">
        <v>33</v>
      </c>
      <c r="C164" s="37" t="s">
        <v>261</v>
      </c>
      <c r="D164" s="37" t="s">
        <v>251</v>
      </c>
      <c r="E164" s="41">
        <v>34970.074824175441</v>
      </c>
    </row>
    <row r="165" spans="1:5">
      <c r="A165" s="40">
        <v>45517</v>
      </c>
      <c r="B165" s="37">
        <v>33</v>
      </c>
      <c r="C165" s="37" t="s">
        <v>261</v>
      </c>
      <c r="D165" s="37" t="s">
        <v>252</v>
      </c>
      <c r="E165" s="41">
        <v>530923.1865034356</v>
      </c>
    </row>
    <row r="166" spans="1:5">
      <c r="A166" s="40">
        <v>45517</v>
      </c>
      <c r="B166" s="37">
        <v>33</v>
      </c>
      <c r="C166" s="37" t="s">
        <v>261</v>
      </c>
      <c r="D166" s="37" t="s">
        <v>253</v>
      </c>
      <c r="E166" s="41">
        <v>66464.947783500436</v>
      </c>
    </row>
    <row r="167" spans="1:5">
      <c r="A167" s="40">
        <v>45524</v>
      </c>
      <c r="B167" s="37">
        <v>34</v>
      </c>
      <c r="C167" s="37" t="s">
        <v>262</v>
      </c>
      <c r="D167" s="37" t="s">
        <v>249</v>
      </c>
      <c r="E167" s="41">
        <v>686841.04174335185</v>
      </c>
    </row>
    <row r="168" spans="1:5">
      <c r="A168" s="40">
        <v>45524</v>
      </c>
      <c r="B168" s="37">
        <v>34</v>
      </c>
      <c r="C168" s="37" t="s">
        <v>262</v>
      </c>
      <c r="D168" s="37" t="s">
        <v>250</v>
      </c>
      <c r="E168" s="41">
        <v>300154.89128063718</v>
      </c>
    </row>
    <row r="169" spans="1:5">
      <c r="A169" s="40">
        <v>45524</v>
      </c>
      <c r="B169" s="37">
        <v>34</v>
      </c>
      <c r="C169" s="37" t="s">
        <v>262</v>
      </c>
      <c r="D169" s="37" t="s">
        <v>251</v>
      </c>
      <c r="E169" s="41">
        <v>273520.09868535213</v>
      </c>
    </row>
    <row r="170" spans="1:5">
      <c r="A170" s="40">
        <v>45524</v>
      </c>
      <c r="B170" s="37">
        <v>34</v>
      </c>
      <c r="C170" s="37" t="s">
        <v>262</v>
      </c>
      <c r="D170" s="37" t="s">
        <v>252</v>
      </c>
      <c r="E170" s="41">
        <v>353347.82629630849</v>
      </c>
    </row>
    <row r="171" spans="1:5">
      <c r="A171" s="40">
        <v>45524</v>
      </c>
      <c r="B171" s="37">
        <v>34</v>
      </c>
      <c r="C171" s="37" t="s">
        <v>262</v>
      </c>
      <c r="D171" s="37" t="s">
        <v>253</v>
      </c>
      <c r="E171" s="41">
        <v>112525.56557947666</v>
      </c>
    </row>
    <row r="172" spans="1:5">
      <c r="A172" s="40">
        <v>45531</v>
      </c>
      <c r="B172" s="37">
        <v>35</v>
      </c>
      <c r="C172" s="37" t="s">
        <v>263</v>
      </c>
      <c r="D172" s="37" t="s">
        <v>249</v>
      </c>
      <c r="E172" s="41">
        <v>447590.2612434646</v>
      </c>
    </row>
    <row r="173" spans="1:5">
      <c r="A173" s="40">
        <v>45531</v>
      </c>
      <c r="B173" s="37">
        <v>35</v>
      </c>
      <c r="C173" s="37" t="s">
        <v>263</v>
      </c>
      <c r="D173" s="37" t="s">
        <v>250</v>
      </c>
      <c r="E173" s="41">
        <v>241453.34694811975</v>
      </c>
    </row>
    <row r="174" spans="1:5">
      <c r="A174" s="40">
        <v>45531</v>
      </c>
      <c r="B174" s="37">
        <v>35</v>
      </c>
      <c r="C174" s="37" t="s">
        <v>263</v>
      </c>
      <c r="D174" s="37" t="s">
        <v>251</v>
      </c>
      <c r="E174" s="41">
        <v>321448.34617954481</v>
      </c>
    </row>
    <row r="175" spans="1:5">
      <c r="A175" s="40">
        <v>45531</v>
      </c>
      <c r="B175" s="37">
        <v>35</v>
      </c>
      <c r="C175" s="37" t="s">
        <v>263</v>
      </c>
      <c r="D175" s="37" t="s">
        <v>252</v>
      </c>
      <c r="E175" s="41">
        <v>288262.26174690144</v>
      </c>
    </row>
    <row r="176" spans="1:5">
      <c r="A176" s="40">
        <v>45531</v>
      </c>
      <c r="B176" s="37">
        <v>35</v>
      </c>
      <c r="C176" s="37" t="s">
        <v>263</v>
      </c>
      <c r="D176" s="37" t="s">
        <v>253</v>
      </c>
      <c r="E176" s="41">
        <v>78111.435490865362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4947-86AF-4790-BCCF-AC1812F456A1}">
  <dimension ref="A1:N36"/>
  <sheetViews>
    <sheetView topLeftCell="H1" workbookViewId="0">
      <selection activeCell="H17" sqref="H17"/>
    </sheetView>
  </sheetViews>
  <sheetFormatPr defaultRowHeight="17.5"/>
  <cols>
    <col min="1" max="1" width="12.83203125" style="35" bestFit="1" customWidth="1"/>
    <col min="2" max="2" width="13.08203125" style="35" customWidth="1"/>
    <col min="3" max="3" width="27.08203125" style="35" bestFit="1" customWidth="1"/>
    <col min="4" max="4" width="26.25" style="35" bestFit="1" customWidth="1"/>
    <col min="5" max="5" width="28.1640625" style="35" bestFit="1" customWidth="1"/>
    <col min="6" max="6" width="28.08203125" style="35" bestFit="1" customWidth="1"/>
    <col min="7" max="7" width="27.08203125" style="35" bestFit="1" customWidth="1"/>
    <col min="8" max="8" width="8.6640625" style="35"/>
    <col min="9" max="9" width="30.75" style="35" bestFit="1" customWidth="1"/>
    <col min="10" max="10" width="29.5" style="35" bestFit="1" customWidth="1"/>
    <col min="11" max="11" width="28.6640625" style="35" bestFit="1" customWidth="1"/>
    <col min="12" max="12" width="30.75" style="35" bestFit="1" customWidth="1"/>
    <col min="13" max="13" width="30.6640625" style="35" bestFit="1" customWidth="1"/>
    <col min="14" max="14" width="29.5" style="35" bestFit="1" customWidth="1"/>
    <col min="15" max="16384" width="8.6640625" style="35"/>
  </cols>
  <sheetData>
    <row r="1" spans="1:14">
      <c r="A1" s="34" t="s">
        <v>206</v>
      </c>
      <c r="B1" s="34" t="s">
        <v>207</v>
      </c>
      <c r="C1" s="34" t="s">
        <v>208</v>
      </c>
      <c r="D1" s="34" t="s">
        <v>209</v>
      </c>
      <c r="E1" s="34" t="s">
        <v>210</v>
      </c>
      <c r="F1" s="34" t="s">
        <v>211</v>
      </c>
      <c r="G1" s="34" t="s">
        <v>212</v>
      </c>
      <c r="I1" s="25"/>
      <c r="J1" s="25" t="s">
        <v>208</v>
      </c>
      <c r="K1" s="25" t="s">
        <v>209</v>
      </c>
      <c r="L1" s="25" t="s">
        <v>210</v>
      </c>
      <c r="M1" s="25" t="s">
        <v>211</v>
      </c>
      <c r="N1" s="25" t="s">
        <v>212</v>
      </c>
    </row>
    <row r="2" spans="1:14">
      <c r="A2" s="36">
        <v>45293</v>
      </c>
      <c r="B2" s="37" t="s">
        <v>213</v>
      </c>
      <c r="C2" s="38">
        <v>68242.156442837397</v>
      </c>
      <c r="D2" s="38">
        <v>246453.10099381101</v>
      </c>
      <c r="E2" s="38">
        <v>65538.290176673196</v>
      </c>
      <c r="F2" s="38">
        <v>23026.440802131201</v>
      </c>
      <c r="G2" s="38">
        <v>52544.326513969798</v>
      </c>
      <c r="I2" t="s">
        <v>208</v>
      </c>
      <c r="J2">
        <v>1</v>
      </c>
      <c r="K2"/>
      <c r="L2"/>
      <c r="M2"/>
      <c r="N2"/>
    </row>
    <row r="3" spans="1:14">
      <c r="A3" s="36">
        <v>45300</v>
      </c>
      <c r="B3" s="37" t="s">
        <v>214</v>
      </c>
      <c r="C3" s="38">
        <v>94253.317315084903</v>
      </c>
      <c r="D3" s="38">
        <v>203899.99440474901</v>
      </c>
      <c r="E3" s="38">
        <v>35834.387441124498</v>
      </c>
      <c r="F3" s="38">
        <v>11411.658467725299</v>
      </c>
      <c r="G3" s="38">
        <v>67652.200514984303</v>
      </c>
      <c r="I3" t="s">
        <v>209</v>
      </c>
      <c r="J3">
        <v>0.92335293161831244</v>
      </c>
      <c r="K3">
        <v>1</v>
      </c>
      <c r="L3"/>
      <c r="M3"/>
      <c r="N3"/>
    </row>
    <row r="4" spans="1:14">
      <c r="A4" s="36">
        <v>45307</v>
      </c>
      <c r="B4" s="37" t="s">
        <v>215</v>
      </c>
      <c r="C4" s="38">
        <v>110769.09199174801</v>
      </c>
      <c r="D4" s="38">
        <v>183520.88992968001</v>
      </c>
      <c r="E4" s="38">
        <v>121559.187849083</v>
      </c>
      <c r="F4" s="38">
        <v>13224.314093294701</v>
      </c>
      <c r="G4" s="38">
        <v>73598.217012063906</v>
      </c>
      <c r="I4" t="s">
        <v>210</v>
      </c>
      <c r="J4">
        <v>0.85208206662120622</v>
      </c>
      <c r="K4">
        <v>0.93068117170414932</v>
      </c>
      <c r="L4">
        <v>1</v>
      </c>
      <c r="M4"/>
      <c r="N4"/>
    </row>
    <row r="5" spans="1:14">
      <c r="A5" s="36">
        <v>45314</v>
      </c>
      <c r="B5" s="37" t="s">
        <v>216</v>
      </c>
      <c r="C5" s="38">
        <v>115534.390775519</v>
      </c>
      <c r="D5" s="38">
        <v>270002.90285637497</v>
      </c>
      <c r="E5" s="38">
        <v>83205.808225421206</v>
      </c>
      <c r="F5" s="38">
        <v>26311.986854750299</v>
      </c>
      <c r="G5" s="38">
        <v>160428.649431383</v>
      </c>
      <c r="I5" t="s">
        <v>211</v>
      </c>
      <c r="J5">
        <v>0.7807964761725521</v>
      </c>
      <c r="K5">
        <v>0.79887667840153087</v>
      </c>
      <c r="L5">
        <v>0.83588575292343748</v>
      </c>
      <c r="M5">
        <v>1</v>
      </c>
      <c r="N5"/>
    </row>
    <row r="6" spans="1:14" ht="18" thickBot="1">
      <c r="A6" s="36">
        <v>45321</v>
      </c>
      <c r="B6" s="37" t="s">
        <v>217</v>
      </c>
      <c r="C6" s="38">
        <v>165271.924212702</v>
      </c>
      <c r="D6" s="38">
        <v>362591.16175701801</v>
      </c>
      <c r="E6" s="38">
        <v>178842.49362942801</v>
      </c>
      <c r="F6" s="38">
        <v>19731.206578409001</v>
      </c>
      <c r="G6" s="38">
        <v>114535.591759459</v>
      </c>
      <c r="I6" s="24" t="s">
        <v>212</v>
      </c>
      <c r="J6" s="24">
        <v>0.78932775231286789</v>
      </c>
      <c r="K6" s="24">
        <v>0.71208186626321657</v>
      </c>
      <c r="L6" s="24">
        <v>0.62310293326230559</v>
      </c>
      <c r="M6" s="24">
        <v>0.78160377436026629</v>
      </c>
      <c r="N6" s="24">
        <v>1</v>
      </c>
    </row>
    <row r="7" spans="1:14">
      <c r="A7" s="36">
        <v>45328</v>
      </c>
      <c r="B7" s="37" t="s">
        <v>218</v>
      </c>
      <c r="C7" s="38">
        <v>279806.38466791098</v>
      </c>
      <c r="D7" s="38">
        <v>511455.03429528099</v>
      </c>
      <c r="E7" s="38">
        <v>122415.544976829</v>
      </c>
      <c r="F7" s="38">
        <v>16907.5419160661</v>
      </c>
      <c r="G7" s="38">
        <v>149552.65330852501</v>
      </c>
    </row>
    <row r="8" spans="1:14">
      <c r="A8" s="36">
        <v>45335</v>
      </c>
      <c r="B8" s="37" t="s">
        <v>219</v>
      </c>
      <c r="C8" s="38">
        <v>304398.83497342799</v>
      </c>
      <c r="D8" s="38">
        <v>486929.39666000399</v>
      </c>
      <c r="E8" s="38">
        <v>166718.16125980401</v>
      </c>
      <c r="F8" s="38">
        <v>32708.892436525701</v>
      </c>
      <c r="G8" s="38">
        <v>127254.213554908</v>
      </c>
    </row>
    <row r="9" spans="1:14">
      <c r="A9" s="36">
        <v>45342</v>
      </c>
      <c r="B9" s="37" t="s">
        <v>220</v>
      </c>
      <c r="C9" s="38">
        <v>117167.95219089399</v>
      </c>
      <c r="D9" s="38">
        <v>223383.63834611699</v>
      </c>
      <c r="E9" s="38">
        <v>150055.25336653099</v>
      </c>
      <c r="F9" s="38">
        <v>68357.754784115896</v>
      </c>
      <c r="G9" s="38">
        <v>29135.8886621321</v>
      </c>
    </row>
    <row r="10" spans="1:14">
      <c r="A10" s="36">
        <v>45349</v>
      </c>
      <c r="B10" s="37" t="s">
        <v>221</v>
      </c>
      <c r="C10" s="38">
        <v>40308.2743130323</v>
      </c>
      <c r="D10" s="38">
        <v>117101.79583550101</v>
      </c>
      <c r="E10" s="38">
        <v>67404.707567970298</v>
      </c>
      <c r="F10" s="38">
        <v>10199.250950682601</v>
      </c>
      <c r="G10" s="38">
        <v>13747.0260828707</v>
      </c>
    </row>
    <row r="11" spans="1:14">
      <c r="A11" s="36">
        <v>45356</v>
      </c>
      <c r="B11" s="37" t="s">
        <v>222</v>
      </c>
      <c r="C11" s="38">
        <v>73204.966613491197</v>
      </c>
      <c r="D11" s="38">
        <v>182237.070769201</v>
      </c>
      <c r="E11" s="38">
        <v>138903.95742198901</v>
      </c>
      <c r="F11" s="38">
        <v>21465.401163794599</v>
      </c>
      <c r="G11" s="38">
        <v>48982.1704185989</v>
      </c>
    </row>
    <row r="12" spans="1:14">
      <c r="A12" s="36">
        <v>45363</v>
      </c>
      <c r="B12" s="37" t="s">
        <v>223</v>
      </c>
      <c r="C12" s="38">
        <v>60141.5605889824</v>
      </c>
      <c r="D12" s="38">
        <v>126502.800711352</v>
      </c>
      <c r="E12" s="38">
        <v>48461.577382703399</v>
      </c>
      <c r="F12" s="38">
        <v>11902.5892972487</v>
      </c>
      <c r="G12" s="38">
        <v>67178.939997868496</v>
      </c>
    </row>
    <row r="13" spans="1:14">
      <c r="A13" s="36">
        <v>45370</v>
      </c>
      <c r="B13" s="37" t="s">
        <v>224</v>
      </c>
      <c r="C13" s="38">
        <v>68722.907080585806</v>
      </c>
      <c r="D13" s="38">
        <v>126502.800711352</v>
      </c>
      <c r="E13" s="38">
        <v>69812.651241059197</v>
      </c>
      <c r="F13" s="38">
        <v>21616.620085307801</v>
      </c>
      <c r="G13" s="38">
        <v>25858.2422977811</v>
      </c>
    </row>
    <row r="14" spans="1:14">
      <c r="A14" s="36">
        <v>45377</v>
      </c>
      <c r="B14" s="37" t="s">
        <v>225</v>
      </c>
      <c r="C14" s="38">
        <v>35773.7886727476</v>
      </c>
      <c r="D14" s="38">
        <v>201057.21054425999</v>
      </c>
      <c r="E14" s="38">
        <v>59403.519986614003</v>
      </c>
      <c r="F14" s="38">
        <v>12155.918784908299</v>
      </c>
      <c r="G14" s="38">
        <v>22313.855190991701</v>
      </c>
    </row>
    <row r="15" spans="1:14">
      <c r="A15" s="36">
        <v>45384</v>
      </c>
      <c r="B15" s="37" t="s">
        <v>226</v>
      </c>
      <c r="C15" s="38">
        <v>64063.950755707498</v>
      </c>
      <c r="D15" s="38">
        <v>118757.519071362</v>
      </c>
      <c r="E15" s="38">
        <v>51622.2072820334</v>
      </c>
      <c r="F15" s="38">
        <v>4331.2879595023296</v>
      </c>
      <c r="G15" s="38">
        <v>16269.697879957101</v>
      </c>
    </row>
    <row r="16" spans="1:14">
      <c r="A16" s="36">
        <v>45391</v>
      </c>
      <c r="B16" s="37" t="s">
        <v>227</v>
      </c>
      <c r="C16" s="38">
        <v>55672.164645501602</v>
      </c>
      <c r="D16" s="38">
        <v>92236.968059783496</v>
      </c>
      <c r="E16" s="38">
        <v>58987.963059073503</v>
      </c>
      <c r="F16" s="38">
        <v>11654.539199033399</v>
      </c>
      <c r="G16" s="38">
        <v>42565.958297464298</v>
      </c>
    </row>
    <row r="17" spans="1:7">
      <c r="A17" s="36">
        <v>45398</v>
      </c>
      <c r="B17" s="37" t="s">
        <v>228</v>
      </c>
      <c r="C17" s="38">
        <v>28576.166097809801</v>
      </c>
      <c r="D17" s="38">
        <v>35503.47577646</v>
      </c>
      <c r="E17" s="38">
        <v>40376.554242818696</v>
      </c>
      <c r="F17" s="38">
        <v>18785.0424189035</v>
      </c>
      <c r="G17" s="38">
        <v>27544.698623894401</v>
      </c>
    </row>
    <row r="18" spans="1:7">
      <c r="A18" s="36">
        <v>45405</v>
      </c>
      <c r="B18" s="37" t="s">
        <v>229</v>
      </c>
      <c r="C18" s="38">
        <v>16182.765540619301</v>
      </c>
      <c r="D18" s="38">
        <v>28360.239674881599</v>
      </c>
      <c r="E18" s="38">
        <v>23682.194094701401</v>
      </c>
      <c r="F18" s="38">
        <v>3114.04135096249</v>
      </c>
      <c r="G18" s="38">
        <v>8292.7115923070396</v>
      </c>
    </row>
    <row r="19" spans="1:7">
      <c r="A19" s="36">
        <v>45412</v>
      </c>
      <c r="B19" s="37" t="s">
        <v>230</v>
      </c>
      <c r="C19" s="38">
        <v>19560.043450636502</v>
      </c>
      <c r="D19" s="38">
        <v>23299.362756769799</v>
      </c>
      <c r="E19" s="38">
        <v>18785.0424189035</v>
      </c>
      <c r="F19" s="38">
        <v>4037.6554242818702</v>
      </c>
      <c r="G19" s="38">
        <v>18461.098400647901</v>
      </c>
    </row>
    <row r="20" spans="1:7">
      <c r="A20" s="36">
        <v>45419</v>
      </c>
      <c r="B20" s="37" t="s">
        <v>231</v>
      </c>
      <c r="C20" s="38">
        <v>5010.79</v>
      </c>
      <c r="D20" s="38">
        <v>13665.85</v>
      </c>
      <c r="E20" s="38">
        <v>2207.67</v>
      </c>
      <c r="F20" s="38">
        <v>6024.34</v>
      </c>
      <c r="G20" s="38">
        <v>7411.67</v>
      </c>
    </row>
    <row r="21" spans="1:7">
      <c r="A21" s="36">
        <v>45426</v>
      </c>
      <c r="B21" s="37" t="s">
        <v>232</v>
      </c>
      <c r="C21" s="38">
        <v>8365.0300000000007</v>
      </c>
      <c r="D21" s="38">
        <v>8781.4</v>
      </c>
      <c r="E21" s="38">
        <v>10563.61</v>
      </c>
      <c r="F21" s="38">
        <v>1891.74</v>
      </c>
      <c r="G21" s="38">
        <v>9278.48</v>
      </c>
    </row>
    <row r="22" spans="1:7">
      <c r="A22" s="36">
        <v>45433</v>
      </c>
      <c r="B22" s="37" t="s">
        <v>233</v>
      </c>
      <c r="C22" s="38">
        <v>13109.6</v>
      </c>
      <c r="D22" s="38">
        <v>22813.8</v>
      </c>
      <c r="E22" s="38">
        <v>4949.3</v>
      </c>
      <c r="F22" s="38">
        <v>9309.67</v>
      </c>
      <c r="G22" s="38">
        <v>2697.07</v>
      </c>
    </row>
    <row r="23" spans="1:7">
      <c r="A23" s="36">
        <v>45440</v>
      </c>
      <c r="B23" s="37" t="s">
        <v>234</v>
      </c>
      <c r="C23" s="38">
        <v>4906.37</v>
      </c>
      <c r="D23" s="38">
        <v>4801.41</v>
      </c>
      <c r="E23" s="38">
        <v>9375.25</v>
      </c>
      <c r="F23" s="38">
        <v>9115.65</v>
      </c>
      <c r="G23" s="38">
        <v>9213.58</v>
      </c>
    </row>
    <row r="24" spans="1:7">
      <c r="A24" s="36">
        <v>45447</v>
      </c>
      <c r="B24" s="37" t="s">
        <v>235</v>
      </c>
      <c r="C24" s="38">
        <v>16527.1924212702</v>
      </c>
      <c r="D24" s="38">
        <v>26069.009536244801</v>
      </c>
      <c r="E24" s="38">
        <v>9986.6984432526297</v>
      </c>
      <c r="F24" s="38">
        <v>2318.8656896664802</v>
      </c>
      <c r="G24" s="38">
        <v>14850.6458720587</v>
      </c>
    </row>
    <row r="25" spans="1:7">
      <c r="A25" s="36">
        <v>45454</v>
      </c>
      <c r="B25" s="37" t="s">
        <v>236</v>
      </c>
      <c r="C25" s="38">
        <v>17854.0056902549</v>
      </c>
      <c r="D25" s="38">
        <v>26069.009536244801</v>
      </c>
      <c r="E25" s="38">
        <v>6507.9817505218398</v>
      </c>
      <c r="F25" s="38">
        <v>6239.5553771070099</v>
      </c>
      <c r="G25" s="38">
        <v>14541.158240827401</v>
      </c>
    </row>
    <row r="26" spans="1:7">
      <c r="A26" s="36">
        <v>45461</v>
      </c>
      <c r="B26" s="37" t="s">
        <v>237</v>
      </c>
      <c r="C26" s="38">
        <v>6185.4288435870603</v>
      </c>
      <c r="D26" s="38">
        <v>16869.419597727301</v>
      </c>
      <c r="E26" s="38">
        <v>11018.053149515499</v>
      </c>
      <c r="F26" s="38">
        <v>3981.3622315926</v>
      </c>
      <c r="G26" s="38">
        <v>6670.89901715411</v>
      </c>
    </row>
    <row r="27" spans="1:7">
      <c r="A27" s="36">
        <v>45468</v>
      </c>
      <c r="B27" s="37" t="s">
        <v>238</v>
      </c>
      <c r="C27" s="38">
        <v>26826.5569715764</v>
      </c>
      <c r="D27" s="38">
        <v>18352.088992968002</v>
      </c>
      <c r="E27" s="38">
        <v>18917.378816135901</v>
      </c>
      <c r="F27" s="38">
        <v>12948.719235087599</v>
      </c>
      <c r="G27" s="38">
        <v>15273.566635674701</v>
      </c>
    </row>
    <row r="28" spans="1:7">
      <c r="A28" s="36">
        <v>45475</v>
      </c>
      <c r="B28" s="37" t="s">
        <v>239</v>
      </c>
      <c r="C28" s="38">
        <v>22826.692367411899</v>
      </c>
      <c r="D28" s="38">
        <v>42018.602502771901</v>
      </c>
      <c r="E28" s="38">
        <v>24528.209031828799</v>
      </c>
      <c r="F28" s="38">
        <v>14386.6116854311</v>
      </c>
      <c r="G28" s="38">
        <v>24618.270378540201</v>
      </c>
    </row>
    <row r="29" spans="1:7">
      <c r="A29" s="36">
        <v>45482</v>
      </c>
      <c r="B29" s="37" t="s">
        <v>240</v>
      </c>
      <c r="C29" s="38">
        <v>7167.9374265066299</v>
      </c>
      <c r="D29" s="38">
        <v>25886.6439540477</v>
      </c>
      <c r="E29" s="38">
        <v>21922.261342990001</v>
      </c>
      <c r="F29" s="38">
        <v>13317.476410629401</v>
      </c>
      <c r="G29" s="38">
        <v>25677.3511363939</v>
      </c>
    </row>
    <row r="30" spans="1:7">
      <c r="A30" s="36">
        <v>45489</v>
      </c>
      <c r="B30" s="37" t="s">
        <v>241</v>
      </c>
      <c r="C30" s="38">
        <v>74240.024729701705</v>
      </c>
      <c r="D30" s="38">
        <v>138590.76341013101</v>
      </c>
      <c r="E30" s="38">
        <v>47451.637551188898</v>
      </c>
      <c r="F30" s="38">
        <v>32027.238740949499</v>
      </c>
      <c r="G30" s="38">
        <v>77305.208648678396</v>
      </c>
    </row>
    <row r="31" spans="1:7">
      <c r="A31" s="36">
        <v>45496</v>
      </c>
      <c r="B31" s="37" t="s">
        <v>242</v>
      </c>
      <c r="C31" s="38">
        <v>11553.4390775519</v>
      </c>
      <c r="D31" s="38">
        <v>186115.72461649499</v>
      </c>
      <c r="E31" s="38">
        <v>4949.3012330422898</v>
      </c>
      <c r="F31" s="38">
        <v>3180.3192406122898</v>
      </c>
      <c r="G31" s="38">
        <v>73083.361176233302</v>
      </c>
    </row>
    <row r="32" spans="1:7">
      <c r="A32" s="36">
        <v>45503</v>
      </c>
      <c r="B32" s="37" t="s">
        <v>243</v>
      </c>
      <c r="C32" s="38">
        <v>25184.069706411501</v>
      </c>
      <c r="D32" s="38">
        <v>48692.939666000202</v>
      </c>
      <c r="E32" s="38">
        <v>4984.1679466430896</v>
      </c>
      <c r="F32" s="38">
        <v>22546.569510273901</v>
      </c>
      <c r="G32" s="38">
        <v>83511.318796261097</v>
      </c>
    </row>
    <row r="33" spans="1:7">
      <c r="A33" s="43">
        <v>45510</v>
      </c>
      <c r="B33" s="37" t="s">
        <v>260</v>
      </c>
      <c r="C33" s="41">
        <v>306543.2562764968</v>
      </c>
      <c r="D33" s="41">
        <v>903147.48581740854</v>
      </c>
      <c r="E33" s="41">
        <v>315807.13385936199</v>
      </c>
      <c r="F33" s="41">
        <v>97785.755325286344</v>
      </c>
      <c r="G33" s="41">
        <v>332931.66150477511</v>
      </c>
    </row>
    <row r="34" spans="1:7">
      <c r="A34" s="43">
        <v>45517</v>
      </c>
      <c r="B34" s="37" t="s">
        <v>261</v>
      </c>
      <c r="C34" s="41">
        <v>270155.44029502792</v>
      </c>
      <c r="D34" s="41">
        <v>982525.98066440155</v>
      </c>
      <c r="E34" s="41">
        <v>530923.1865034356</v>
      </c>
      <c r="F34" s="41">
        <v>66464.947783500436</v>
      </c>
      <c r="G34" s="41">
        <v>34970.074824175441</v>
      </c>
    </row>
    <row r="35" spans="1:7">
      <c r="A35" s="43">
        <v>45524</v>
      </c>
      <c r="B35" s="37" t="s">
        <v>262</v>
      </c>
      <c r="C35" s="41">
        <v>300154.89128063718</v>
      </c>
      <c r="D35" s="41">
        <v>686841.04174335185</v>
      </c>
      <c r="E35" s="41">
        <v>353347.82629630849</v>
      </c>
      <c r="F35" s="41">
        <v>112525.56557947666</v>
      </c>
      <c r="G35" s="41">
        <v>273520.09868535213</v>
      </c>
    </row>
    <row r="36" spans="1:7">
      <c r="A36" s="43">
        <v>45531</v>
      </c>
      <c r="B36" s="37" t="s">
        <v>263</v>
      </c>
      <c r="C36" s="41">
        <v>241453.34694811975</v>
      </c>
      <c r="D36" s="41">
        <v>447590.2612434646</v>
      </c>
      <c r="E36" s="41">
        <v>288262.26174690144</v>
      </c>
      <c r="F36" s="41">
        <v>78111.435490865362</v>
      </c>
      <c r="G36" s="41">
        <v>321448.34617954481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55C0-B156-4F1B-9805-3F15FE4CD58D}">
  <dimension ref="A1:E82"/>
  <sheetViews>
    <sheetView topLeftCell="A41" workbookViewId="0"/>
  </sheetViews>
  <sheetFormatPr defaultRowHeight="17"/>
  <cols>
    <col min="1" max="1" width="10.75" bestFit="1" customWidth="1"/>
    <col min="2" max="2" width="9.1640625" bestFit="1" customWidth="1"/>
    <col min="3" max="3" width="13.08203125" customWidth="1"/>
    <col min="4" max="5" width="21.75" customWidth="1"/>
  </cols>
  <sheetData>
    <row r="1" spans="1:5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>
      <c r="A2" s="26">
        <v>43831</v>
      </c>
      <c r="B2" s="27">
        <v>51836239</v>
      </c>
    </row>
    <row r="3" spans="1:5">
      <c r="A3" s="26">
        <v>44197</v>
      </c>
      <c r="B3" s="27">
        <v>51744876</v>
      </c>
    </row>
    <row r="4" spans="1:5">
      <c r="A4" s="26">
        <v>44562</v>
      </c>
      <c r="B4" s="27">
        <v>51628117</v>
      </c>
    </row>
    <row r="5" spans="1:5">
      <c r="A5" s="26">
        <v>44927</v>
      </c>
      <c r="B5" s="27">
        <v>51558034</v>
      </c>
    </row>
    <row r="6" spans="1:5">
      <c r="A6" s="26">
        <v>45292</v>
      </c>
      <c r="B6" s="27">
        <v>51500029</v>
      </c>
    </row>
    <row r="7" spans="1:5">
      <c r="A7" s="26">
        <v>45658</v>
      </c>
      <c r="B7" s="27">
        <v>51447504</v>
      </c>
    </row>
    <row r="8" spans="1:5">
      <c r="A8" s="26">
        <v>46023</v>
      </c>
      <c r="B8" s="27">
        <v>51397309</v>
      </c>
    </row>
    <row r="9" spans="1:5">
      <c r="A9" s="26">
        <v>46388</v>
      </c>
      <c r="B9" s="27">
        <v>51348388</v>
      </c>
    </row>
    <row r="10" spans="1:5">
      <c r="A10" s="26">
        <v>46753</v>
      </c>
      <c r="B10" s="27">
        <v>51300095</v>
      </c>
    </row>
    <row r="11" spans="1:5">
      <c r="A11" s="26">
        <v>47119</v>
      </c>
      <c r="B11" s="27">
        <v>51250905</v>
      </c>
    </row>
    <row r="12" spans="1:5">
      <c r="A12" s="26">
        <v>47484</v>
      </c>
      <c r="B12" s="27">
        <v>51199019</v>
      </c>
    </row>
    <row r="13" spans="1:5">
      <c r="A13" s="26">
        <v>47849</v>
      </c>
      <c r="B13" s="27">
        <v>51142848</v>
      </c>
    </row>
    <row r="14" spans="1:5">
      <c r="A14" s="26">
        <v>48214</v>
      </c>
      <c r="B14" s="27">
        <v>51082971</v>
      </c>
    </row>
    <row r="15" spans="1:5">
      <c r="A15" s="26">
        <v>48580</v>
      </c>
      <c r="B15" s="27">
        <v>51018619</v>
      </c>
    </row>
    <row r="16" spans="1:5">
      <c r="A16" s="26">
        <v>48945</v>
      </c>
      <c r="B16" s="27">
        <v>50947857</v>
      </c>
    </row>
    <row r="17" spans="1:2">
      <c r="A17" s="26">
        <v>49310</v>
      </c>
      <c r="B17" s="27">
        <v>50868691</v>
      </c>
    </row>
    <row r="18" spans="1:2">
      <c r="A18" s="26">
        <v>49675</v>
      </c>
      <c r="B18" s="27">
        <v>50774771</v>
      </c>
    </row>
    <row r="19" spans="1:2">
      <c r="A19" s="26">
        <v>50041</v>
      </c>
      <c r="B19" s="27">
        <v>50660209</v>
      </c>
    </row>
    <row r="20" spans="1:2">
      <c r="A20" s="26">
        <v>50406</v>
      </c>
      <c r="B20" s="27">
        <v>50524704</v>
      </c>
    </row>
    <row r="21" spans="1:2">
      <c r="A21" s="26">
        <v>50771</v>
      </c>
      <c r="B21" s="27">
        <v>50368731</v>
      </c>
    </row>
    <row r="22" spans="1:2">
      <c r="A22" s="26">
        <v>51136</v>
      </c>
      <c r="B22" s="27">
        <v>50193281</v>
      </c>
    </row>
    <row r="23" spans="1:2">
      <c r="A23" s="26">
        <v>51502</v>
      </c>
      <c r="B23" s="27">
        <v>49998451</v>
      </c>
    </row>
    <row r="24" spans="1:2">
      <c r="A24" s="26">
        <v>51867</v>
      </c>
      <c r="B24" s="27">
        <v>49784159</v>
      </c>
    </row>
    <row r="25" spans="1:2">
      <c r="A25" s="26">
        <v>52232</v>
      </c>
      <c r="B25" s="27">
        <v>49551362</v>
      </c>
    </row>
    <row r="26" spans="1:2">
      <c r="A26" s="26">
        <v>52597</v>
      </c>
      <c r="B26" s="27">
        <v>49300187</v>
      </c>
    </row>
    <row r="27" spans="1:2">
      <c r="A27" s="26">
        <v>52963</v>
      </c>
      <c r="B27" s="27">
        <v>49029906</v>
      </c>
    </row>
    <row r="28" spans="1:2">
      <c r="A28" s="26">
        <v>53328</v>
      </c>
      <c r="B28" s="27">
        <v>48739019</v>
      </c>
    </row>
    <row r="29" spans="1:2">
      <c r="A29" s="26">
        <v>53693</v>
      </c>
      <c r="B29" s="27">
        <v>48426874</v>
      </c>
    </row>
    <row r="30" spans="1:2">
      <c r="A30" s="26">
        <v>54058</v>
      </c>
      <c r="B30" s="27">
        <v>48093212</v>
      </c>
    </row>
    <row r="31" spans="1:2">
      <c r="A31" s="26">
        <v>54424</v>
      </c>
      <c r="B31" s="27">
        <v>47737283</v>
      </c>
    </row>
    <row r="32" spans="1:2">
      <c r="A32" s="26">
        <v>54789</v>
      </c>
      <c r="B32" s="27">
        <v>47358532</v>
      </c>
    </row>
    <row r="33" spans="1:2">
      <c r="A33" s="26">
        <v>55154</v>
      </c>
      <c r="B33" s="27">
        <v>46957061</v>
      </c>
    </row>
    <row r="34" spans="1:2">
      <c r="A34" s="26">
        <v>55519</v>
      </c>
      <c r="B34" s="27">
        <v>46534046</v>
      </c>
    </row>
    <row r="35" spans="1:2">
      <c r="A35" s="26">
        <v>55885</v>
      </c>
      <c r="B35" s="27">
        <v>46090617</v>
      </c>
    </row>
    <row r="36" spans="1:2">
      <c r="A36" s="26">
        <v>56250</v>
      </c>
      <c r="B36" s="27">
        <v>45628975</v>
      </c>
    </row>
    <row r="37" spans="1:2">
      <c r="A37" s="26">
        <v>56615</v>
      </c>
      <c r="B37" s="27">
        <v>45151722</v>
      </c>
    </row>
    <row r="38" spans="1:2">
      <c r="A38" s="26">
        <v>56980</v>
      </c>
      <c r="B38" s="27">
        <v>44660957</v>
      </c>
    </row>
    <row r="39" spans="1:2">
      <c r="A39" s="26">
        <v>57346</v>
      </c>
      <c r="B39" s="27">
        <v>44159136</v>
      </c>
    </row>
    <row r="40" spans="1:2">
      <c r="A40" s="26">
        <v>57711</v>
      </c>
      <c r="B40" s="27">
        <v>43649074</v>
      </c>
    </row>
    <row r="41" spans="1:2">
      <c r="A41" s="26">
        <v>58076</v>
      </c>
      <c r="B41" s="27">
        <v>43134131</v>
      </c>
    </row>
    <row r="42" spans="1:2">
      <c r="A42" s="26">
        <v>58441</v>
      </c>
      <c r="B42" s="27">
        <v>42617053</v>
      </c>
    </row>
    <row r="43" spans="1:2">
      <c r="A43" s="26">
        <v>58807</v>
      </c>
      <c r="B43" s="27">
        <v>42099995</v>
      </c>
    </row>
    <row r="44" spans="1:2">
      <c r="A44" s="26">
        <v>59172</v>
      </c>
      <c r="B44" s="27">
        <v>41585534</v>
      </c>
    </row>
    <row r="45" spans="1:2">
      <c r="A45" s="26">
        <v>59537</v>
      </c>
      <c r="B45" s="27">
        <v>41074913</v>
      </c>
    </row>
    <row r="46" spans="1:2">
      <c r="A46" s="26">
        <v>59902</v>
      </c>
      <c r="B46" s="27">
        <v>40569298</v>
      </c>
    </row>
    <row r="47" spans="1:2">
      <c r="A47" s="26">
        <v>60268</v>
      </c>
      <c r="B47" s="27">
        <v>40069340</v>
      </c>
    </row>
    <row r="48" spans="1:2">
      <c r="A48" s="26">
        <v>60633</v>
      </c>
      <c r="B48" s="27">
        <v>39574865</v>
      </c>
    </row>
    <row r="49" spans="1:5">
      <c r="A49" s="26">
        <v>60998</v>
      </c>
      <c r="B49" s="27">
        <v>39085966</v>
      </c>
    </row>
    <row r="50" spans="1:5">
      <c r="A50" s="26">
        <v>61363</v>
      </c>
      <c r="B50" s="27">
        <v>38602940</v>
      </c>
    </row>
    <row r="51" spans="1:5">
      <c r="A51" s="26">
        <v>61729</v>
      </c>
      <c r="B51" s="27">
        <v>38126347</v>
      </c>
    </row>
    <row r="52" spans="1:5">
      <c r="A52" s="26">
        <v>62094</v>
      </c>
      <c r="B52" s="27">
        <v>37655867</v>
      </c>
      <c r="C52" s="27">
        <v>37655867</v>
      </c>
      <c r="D52" s="28">
        <v>37655867</v>
      </c>
      <c r="E52" s="28">
        <v>37655867</v>
      </c>
    </row>
    <row r="53" spans="1:5">
      <c r="A53" s="26">
        <v>62459</v>
      </c>
      <c r="C53" s="27">
        <f t="shared" ref="C53:C82" si="0">_xlfn.FORECAST.ETS(A53,$B$2:$B$52,$A$2:$A$52,1,1)</f>
        <v>37179300.274763443</v>
      </c>
      <c r="D53" s="28">
        <f t="shared" ref="D53:D82" si="1">C53-_xlfn.FORECAST.ETS.CONFINT(A53,$B$2:$B$52,$A$2:$A$52,0.95,1,1)</f>
        <v>37097899.459267385</v>
      </c>
      <c r="E53" s="28">
        <f t="shared" ref="E53:E82" si="2">C53+_xlfn.FORECAST.ETS.CONFINT(A53,$B$2:$B$52,$A$2:$A$52,0.95,1,1)</f>
        <v>37260701.0902595</v>
      </c>
    </row>
    <row r="54" spans="1:5">
      <c r="A54" s="26">
        <v>62824</v>
      </c>
      <c r="C54" s="27">
        <f t="shared" si="0"/>
        <v>36702757.846994966</v>
      </c>
      <c r="D54" s="28">
        <f t="shared" si="1"/>
        <v>36556213.566038355</v>
      </c>
      <c r="E54" s="28">
        <f t="shared" si="2"/>
        <v>36849302.127951577</v>
      </c>
    </row>
    <row r="55" spans="1:5">
      <c r="A55" s="26">
        <v>63190</v>
      </c>
      <c r="C55" s="27">
        <f t="shared" si="0"/>
        <v>36226215.419226483</v>
      </c>
      <c r="D55" s="28">
        <f t="shared" si="1"/>
        <v>36007414.857371502</v>
      </c>
      <c r="E55" s="28">
        <f t="shared" si="2"/>
        <v>36445015.981081463</v>
      </c>
    </row>
    <row r="56" spans="1:5">
      <c r="A56" s="26">
        <v>63555</v>
      </c>
      <c r="C56" s="27">
        <f t="shared" si="0"/>
        <v>35749672.991458006</v>
      </c>
      <c r="D56" s="28">
        <f t="shared" si="1"/>
        <v>35451141.11883352</v>
      </c>
      <c r="E56" s="28">
        <f t="shared" si="2"/>
        <v>36048204.864082493</v>
      </c>
    </row>
    <row r="57" spans="1:5">
      <c r="A57" s="26">
        <v>63920</v>
      </c>
      <c r="C57" s="27">
        <f t="shared" si="0"/>
        <v>35273130.56368953</v>
      </c>
      <c r="D57" s="28">
        <f t="shared" si="1"/>
        <v>34887750.474630229</v>
      </c>
      <c r="E57" s="28">
        <f t="shared" si="2"/>
        <v>35658510.652748831</v>
      </c>
    </row>
    <row r="58" spans="1:5">
      <c r="A58" s="26">
        <v>64285</v>
      </c>
      <c r="C58" s="27">
        <f t="shared" si="0"/>
        <v>34796588.135921054</v>
      </c>
      <c r="D58" s="28">
        <f t="shared" si="1"/>
        <v>34317669.46273277</v>
      </c>
      <c r="E58" s="28">
        <f t="shared" si="2"/>
        <v>35275506.809109338</v>
      </c>
    </row>
    <row r="59" spans="1:5">
      <c r="A59" s="26">
        <v>64651</v>
      </c>
      <c r="C59" s="27">
        <f t="shared" si="0"/>
        <v>34320045.70815257</v>
      </c>
      <c r="D59" s="28">
        <f t="shared" si="1"/>
        <v>33741291.067673311</v>
      </c>
      <c r="E59" s="28">
        <f t="shared" si="2"/>
        <v>34898800.348631829</v>
      </c>
    </row>
    <row r="60" spans="1:5">
      <c r="A60" s="26">
        <v>65016</v>
      </c>
      <c r="C60" s="27">
        <f t="shared" si="0"/>
        <v>33843503.280384094</v>
      </c>
      <c r="D60" s="28">
        <f t="shared" si="1"/>
        <v>33158960.268196195</v>
      </c>
      <c r="E60" s="28">
        <f t="shared" si="2"/>
        <v>34528046.292571992</v>
      </c>
    </row>
    <row r="61" spans="1:5">
      <c r="A61" s="26">
        <v>65381</v>
      </c>
      <c r="C61" s="27">
        <f t="shared" si="0"/>
        <v>33366960.852615617</v>
      </c>
      <c r="D61" s="28">
        <f t="shared" si="1"/>
        <v>32570977.493522096</v>
      </c>
      <c r="E61" s="28">
        <f t="shared" si="2"/>
        <v>34162944.211709134</v>
      </c>
    </row>
    <row r="62" spans="1:5">
      <c r="A62" s="26">
        <v>65746</v>
      </c>
      <c r="C62" s="27">
        <f t="shared" si="0"/>
        <v>32890418.424847137</v>
      </c>
      <c r="D62" s="28">
        <f t="shared" si="1"/>
        <v>31977605.268401518</v>
      </c>
      <c r="E62" s="28">
        <f t="shared" si="2"/>
        <v>33803231.581292756</v>
      </c>
    </row>
    <row r="63" spans="1:5">
      <c r="A63" s="26">
        <v>66112</v>
      </c>
      <c r="C63" s="27">
        <f t="shared" si="0"/>
        <v>32413875.997078661</v>
      </c>
      <c r="D63" s="28">
        <f t="shared" si="1"/>
        <v>31379074.569333758</v>
      </c>
      <c r="E63" s="28">
        <f t="shared" si="2"/>
        <v>33448677.424823564</v>
      </c>
    </row>
    <row r="64" spans="1:5">
      <c r="A64" s="26">
        <v>66477</v>
      </c>
      <c r="C64" s="27">
        <f t="shared" si="0"/>
        <v>31937333.569310181</v>
      </c>
      <c r="D64" s="28">
        <f t="shared" si="1"/>
        <v>30775590.170684569</v>
      </c>
      <c r="E64" s="28">
        <f t="shared" si="2"/>
        <v>33099076.967935793</v>
      </c>
    </row>
    <row r="65" spans="1:5">
      <c r="A65" s="26">
        <v>66842</v>
      </c>
      <c r="C65" s="27">
        <f t="shared" si="0"/>
        <v>31460791.141541705</v>
      </c>
      <c r="D65" s="28">
        <f t="shared" si="1"/>
        <v>30167334.975221992</v>
      </c>
      <c r="E65" s="28">
        <f t="shared" si="2"/>
        <v>32754247.307861418</v>
      </c>
    </row>
    <row r="66" spans="1:5">
      <c r="A66" s="26">
        <v>67207</v>
      </c>
      <c r="C66" s="27">
        <f t="shared" si="0"/>
        <v>30984248.713773225</v>
      </c>
      <c r="D66" s="28">
        <f t="shared" si="1"/>
        <v>29554473.489434741</v>
      </c>
      <c r="E66" s="28">
        <f t="shared" si="2"/>
        <v>32414023.938111708</v>
      </c>
    </row>
    <row r="67" spans="1:5">
      <c r="A67" s="26">
        <v>67573</v>
      </c>
      <c r="C67" s="27">
        <f t="shared" si="0"/>
        <v>30507706.286004748</v>
      </c>
      <c r="D67" s="28">
        <f t="shared" si="1"/>
        <v>28937154.616837643</v>
      </c>
      <c r="E67" s="28">
        <f t="shared" si="2"/>
        <v>32078257.955171853</v>
      </c>
    </row>
    <row r="68" spans="1:5">
      <c r="A68" s="26">
        <v>67938</v>
      </c>
      <c r="C68" s="27">
        <f t="shared" si="0"/>
        <v>30031163.858236268</v>
      </c>
      <c r="D68" s="28">
        <f t="shared" si="1"/>
        <v>28315513.9167234</v>
      </c>
      <c r="E68" s="28">
        <f t="shared" si="2"/>
        <v>31746813.799749136</v>
      </c>
    </row>
    <row r="69" spans="1:5">
      <c r="A69" s="26">
        <v>68303</v>
      </c>
      <c r="C69" s="27">
        <f t="shared" si="0"/>
        <v>29554621.430467792</v>
      </c>
      <c r="D69" s="28">
        <f t="shared" si="1"/>
        <v>27689675.445070598</v>
      </c>
      <c r="E69" s="28">
        <f t="shared" si="2"/>
        <v>31419567.415864985</v>
      </c>
    </row>
    <row r="70" spans="1:5">
      <c r="A70" s="26">
        <v>68668</v>
      </c>
      <c r="C70" s="27">
        <f t="shared" si="0"/>
        <v>29078079.002699316</v>
      </c>
      <c r="D70" s="28">
        <f t="shared" si="1"/>
        <v>27059753.267620865</v>
      </c>
      <c r="E70" s="28">
        <f t="shared" si="2"/>
        <v>31096404.737777766</v>
      </c>
    </row>
    <row r="71" spans="1:5">
      <c r="A71" s="26">
        <v>69034</v>
      </c>
      <c r="C71" s="27">
        <f t="shared" si="0"/>
        <v>28601536.574930836</v>
      </c>
      <c r="D71" s="28">
        <f t="shared" si="1"/>
        <v>26425852.714036964</v>
      </c>
      <c r="E71" s="28">
        <f t="shared" si="2"/>
        <v>30777220.435824707</v>
      </c>
    </row>
    <row r="72" spans="1:5">
      <c r="A72" s="26">
        <v>69399</v>
      </c>
      <c r="C72" s="27">
        <f t="shared" si="0"/>
        <v>28124994.147162355</v>
      </c>
      <c r="D72" s="28">
        <f t="shared" si="1"/>
        <v>25788071.425949749</v>
      </c>
      <c r="E72" s="28">
        <f t="shared" si="2"/>
        <v>30461916.868374962</v>
      </c>
    </row>
    <row r="73" spans="1:5">
      <c r="A73" s="26">
        <v>69764</v>
      </c>
      <c r="C73" s="27">
        <f t="shared" si="0"/>
        <v>27648451.719393879</v>
      </c>
      <c r="D73" s="28">
        <f t="shared" si="1"/>
        <v>25146500.23956351</v>
      </c>
      <c r="E73" s="28">
        <f t="shared" si="2"/>
        <v>30150403.199224249</v>
      </c>
    </row>
    <row r="74" spans="1:5">
      <c r="A74" s="26">
        <v>70129</v>
      </c>
      <c r="C74" s="27">
        <f t="shared" si="0"/>
        <v>27171909.291625403</v>
      </c>
      <c r="D74" s="28">
        <f t="shared" si="1"/>
        <v>24501223.934358593</v>
      </c>
      <c r="E74" s="28">
        <f t="shared" si="2"/>
        <v>29842594.648892213</v>
      </c>
    </row>
    <row r="75" spans="1:5">
      <c r="A75" s="26">
        <v>70495</v>
      </c>
      <c r="C75" s="27">
        <f t="shared" si="0"/>
        <v>26695366.863856923</v>
      </c>
      <c r="D75" s="28">
        <f t="shared" si="1"/>
        <v>23852321.872540388</v>
      </c>
      <c r="E75" s="28">
        <f t="shared" si="2"/>
        <v>29538411.855173457</v>
      </c>
    </row>
    <row r="76" spans="1:5">
      <c r="A76" s="26">
        <v>70860</v>
      </c>
      <c r="C76" s="27">
        <f t="shared" si="0"/>
        <v>26218824.436088443</v>
      </c>
      <c r="D76" s="28">
        <f t="shared" si="1"/>
        <v>23199868.54865554</v>
      </c>
      <c r="E76" s="28">
        <f t="shared" si="2"/>
        <v>29237780.323521346</v>
      </c>
    </row>
    <row r="77" spans="1:5">
      <c r="A77" s="26">
        <v>71225</v>
      </c>
      <c r="C77" s="27">
        <f t="shared" si="0"/>
        <v>25742282.008319966</v>
      </c>
      <c r="D77" s="28">
        <f t="shared" si="1"/>
        <v>22543934.064800531</v>
      </c>
      <c r="E77" s="28">
        <f t="shared" si="2"/>
        <v>28940629.951839402</v>
      </c>
    </row>
    <row r="78" spans="1:5">
      <c r="A78" s="26">
        <v>71590</v>
      </c>
      <c r="C78" s="27">
        <f t="shared" si="0"/>
        <v>25265739.58055149</v>
      </c>
      <c r="D78" s="28">
        <f t="shared" si="1"/>
        <v>21884584.54377101</v>
      </c>
      <c r="E78" s="28">
        <f t="shared" si="2"/>
        <v>28646894.61733197</v>
      </c>
    </row>
    <row r="79" spans="1:5">
      <c r="A79" s="26">
        <v>71956</v>
      </c>
      <c r="C79" s="27">
        <f t="shared" si="0"/>
        <v>24789197.15278301</v>
      </c>
      <c r="D79" s="28">
        <f t="shared" si="1"/>
        <v>21221882.490112051</v>
      </c>
      <c r="E79" s="28">
        <f t="shared" si="2"/>
        <v>28356511.815453969</v>
      </c>
    </row>
    <row r="80" spans="1:5">
      <c r="A80" s="26">
        <v>72321</v>
      </c>
      <c r="C80" s="27">
        <f t="shared" si="0"/>
        <v>24312654.72501453</v>
      </c>
      <c r="D80" s="28">
        <f t="shared" si="1"/>
        <v>20555887.107161786</v>
      </c>
      <c r="E80" s="28">
        <f t="shared" si="2"/>
        <v>28069422.342867274</v>
      </c>
    </row>
    <row r="81" spans="1:5">
      <c r="A81" s="26">
        <v>72686</v>
      </c>
      <c r="C81" s="27">
        <f t="shared" si="0"/>
        <v>23836112.297246054</v>
      </c>
      <c r="D81" s="28">
        <f t="shared" si="1"/>
        <v>19886654.576708503</v>
      </c>
      <c r="E81" s="28">
        <f t="shared" si="2"/>
        <v>27785570.017783605</v>
      </c>
    </row>
    <row r="82" spans="1:5">
      <c r="A82" s="26">
        <v>73051</v>
      </c>
      <c r="C82" s="27">
        <f t="shared" si="0"/>
        <v>23359569.869477578</v>
      </c>
      <c r="D82" s="28">
        <f t="shared" si="1"/>
        <v>19214238.306712583</v>
      </c>
      <c r="E82" s="28">
        <f t="shared" si="2"/>
        <v>27504901.432242572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B502-C916-47CD-9CCB-D968C694FAEC}">
  <dimension ref="A1:B52"/>
  <sheetViews>
    <sheetView workbookViewId="0">
      <selection sqref="A1:B52"/>
    </sheetView>
  </sheetViews>
  <sheetFormatPr defaultRowHeight="17"/>
  <cols>
    <col min="1" max="1" width="11.08203125" bestFit="1" customWidth="1"/>
    <col min="2" max="2" width="10.1640625" bestFit="1" customWidth="1"/>
  </cols>
  <sheetData>
    <row r="1" spans="1:2">
      <c r="A1" t="s">
        <v>5</v>
      </c>
      <c r="B1" t="s">
        <v>100</v>
      </c>
    </row>
    <row r="2" spans="1:2">
      <c r="A2" s="22">
        <v>43831</v>
      </c>
      <c r="B2">
        <v>51836239</v>
      </c>
    </row>
    <row r="3" spans="1:2">
      <c r="A3" s="22">
        <v>44197</v>
      </c>
      <c r="B3">
        <v>51744876</v>
      </c>
    </row>
    <row r="4" spans="1:2">
      <c r="A4" s="22">
        <v>44562</v>
      </c>
      <c r="B4">
        <v>51628117</v>
      </c>
    </row>
    <row r="5" spans="1:2">
      <c r="A5" s="22">
        <v>44927</v>
      </c>
      <c r="B5">
        <v>51558034</v>
      </c>
    </row>
    <row r="6" spans="1:2">
      <c r="A6" s="22">
        <v>45292</v>
      </c>
      <c r="B6">
        <v>51500029</v>
      </c>
    </row>
    <row r="7" spans="1:2">
      <c r="A7" s="22">
        <v>45658</v>
      </c>
      <c r="B7">
        <v>51447504</v>
      </c>
    </row>
    <row r="8" spans="1:2">
      <c r="A8" s="22">
        <v>46023</v>
      </c>
      <c r="B8">
        <v>51397309</v>
      </c>
    </row>
    <row r="9" spans="1:2">
      <c r="A9" s="22">
        <v>46388</v>
      </c>
      <c r="B9">
        <v>51348388</v>
      </c>
    </row>
    <row r="10" spans="1:2">
      <c r="A10" s="22">
        <v>46753</v>
      </c>
      <c r="B10">
        <v>51300095</v>
      </c>
    </row>
    <row r="11" spans="1:2">
      <c r="A11" s="22">
        <v>47119</v>
      </c>
      <c r="B11">
        <v>51250905</v>
      </c>
    </row>
    <row r="12" spans="1:2">
      <c r="A12" s="22">
        <v>47484</v>
      </c>
      <c r="B12">
        <v>51199019</v>
      </c>
    </row>
    <row r="13" spans="1:2">
      <c r="A13" s="22">
        <v>47849</v>
      </c>
      <c r="B13">
        <v>51142848</v>
      </c>
    </row>
    <row r="14" spans="1:2">
      <c r="A14" s="22">
        <v>48214</v>
      </c>
      <c r="B14">
        <v>51082971</v>
      </c>
    </row>
    <row r="15" spans="1:2">
      <c r="A15" s="22">
        <v>48580</v>
      </c>
      <c r="B15">
        <v>51018619</v>
      </c>
    </row>
    <row r="16" spans="1:2">
      <c r="A16" s="22">
        <v>48945</v>
      </c>
      <c r="B16">
        <v>50947857</v>
      </c>
    </row>
    <row r="17" spans="1:2">
      <c r="A17" s="22">
        <v>49310</v>
      </c>
      <c r="B17">
        <v>50868691</v>
      </c>
    </row>
    <row r="18" spans="1:2">
      <c r="A18" s="22">
        <v>49675</v>
      </c>
      <c r="B18">
        <v>50774771</v>
      </c>
    </row>
    <row r="19" spans="1:2">
      <c r="A19" s="22">
        <v>50041</v>
      </c>
      <c r="B19">
        <v>50660209</v>
      </c>
    </row>
    <row r="20" spans="1:2">
      <c r="A20" s="22">
        <v>50406</v>
      </c>
      <c r="B20">
        <v>50524704</v>
      </c>
    </row>
    <row r="21" spans="1:2">
      <c r="A21" s="22">
        <v>50771</v>
      </c>
      <c r="B21">
        <v>50368731</v>
      </c>
    </row>
    <row r="22" spans="1:2">
      <c r="A22" s="22">
        <v>51136</v>
      </c>
      <c r="B22">
        <v>50193281</v>
      </c>
    </row>
    <row r="23" spans="1:2">
      <c r="A23" s="22">
        <v>51502</v>
      </c>
      <c r="B23">
        <v>49998451</v>
      </c>
    </row>
    <row r="24" spans="1:2">
      <c r="A24" s="22">
        <v>51867</v>
      </c>
      <c r="B24">
        <v>49784159</v>
      </c>
    </row>
    <row r="25" spans="1:2">
      <c r="A25" s="22">
        <v>52232</v>
      </c>
      <c r="B25">
        <v>49551362</v>
      </c>
    </row>
    <row r="26" spans="1:2">
      <c r="A26" s="22">
        <v>52597</v>
      </c>
      <c r="B26">
        <v>49300187</v>
      </c>
    </row>
    <row r="27" spans="1:2">
      <c r="A27" s="22">
        <v>52963</v>
      </c>
      <c r="B27">
        <v>49029906</v>
      </c>
    </row>
    <row r="28" spans="1:2">
      <c r="A28" s="22">
        <v>53328</v>
      </c>
      <c r="B28">
        <v>48739019</v>
      </c>
    </row>
    <row r="29" spans="1:2">
      <c r="A29" s="22">
        <v>53693</v>
      </c>
      <c r="B29">
        <v>48426874</v>
      </c>
    </row>
    <row r="30" spans="1:2">
      <c r="A30" s="22">
        <v>54058</v>
      </c>
      <c r="B30">
        <v>48093212</v>
      </c>
    </row>
    <row r="31" spans="1:2">
      <c r="A31" s="22">
        <v>54424</v>
      </c>
      <c r="B31">
        <v>47737283</v>
      </c>
    </row>
    <row r="32" spans="1:2">
      <c r="A32" s="22">
        <v>54789</v>
      </c>
      <c r="B32">
        <v>47358532</v>
      </c>
    </row>
    <row r="33" spans="1:2">
      <c r="A33" s="22">
        <v>55154</v>
      </c>
      <c r="B33">
        <v>46957061</v>
      </c>
    </row>
    <row r="34" spans="1:2">
      <c r="A34" s="22">
        <v>55519</v>
      </c>
      <c r="B34">
        <v>46534046</v>
      </c>
    </row>
    <row r="35" spans="1:2">
      <c r="A35" s="22">
        <v>55885</v>
      </c>
      <c r="B35">
        <v>46090617</v>
      </c>
    </row>
    <row r="36" spans="1:2">
      <c r="A36" s="22">
        <v>56250</v>
      </c>
      <c r="B36">
        <v>45628975</v>
      </c>
    </row>
    <row r="37" spans="1:2">
      <c r="A37" s="22">
        <v>56615</v>
      </c>
      <c r="B37">
        <v>45151722</v>
      </c>
    </row>
    <row r="38" spans="1:2">
      <c r="A38" s="22">
        <v>56980</v>
      </c>
      <c r="B38">
        <v>44660957</v>
      </c>
    </row>
    <row r="39" spans="1:2">
      <c r="A39" s="22">
        <v>57346</v>
      </c>
      <c r="B39">
        <v>44159136</v>
      </c>
    </row>
    <row r="40" spans="1:2">
      <c r="A40" s="22">
        <v>57711</v>
      </c>
      <c r="B40">
        <v>43649074</v>
      </c>
    </row>
    <row r="41" spans="1:2">
      <c r="A41" s="22">
        <v>58076</v>
      </c>
      <c r="B41">
        <v>43134131</v>
      </c>
    </row>
    <row r="42" spans="1:2">
      <c r="A42" s="22">
        <v>58441</v>
      </c>
      <c r="B42">
        <v>42617053</v>
      </c>
    </row>
    <row r="43" spans="1:2">
      <c r="A43" s="22">
        <v>58807</v>
      </c>
      <c r="B43">
        <v>42099995</v>
      </c>
    </row>
    <row r="44" spans="1:2">
      <c r="A44" s="22">
        <v>59172</v>
      </c>
      <c r="B44">
        <v>41585534</v>
      </c>
    </row>
    <row r="45" spans="1:2">
      <c r="A45" s="22">
        <v>59537</v>
      </c>
      <c r="B45">
        <v>41074913</v>
      </c>
    </row>
    <row r="46" spans="1:2">
      <c r="A46" s="22">
        <v>59902</v>
      </c>
      <c r="B46">
        <v>40569298</v>
      </c>
    </row>
    <row r="47" spans="1:2">
      <c r="A47" s="22">
        <v>60268</v>
      </c>
      <c r="B47">
        <v>40069340</v>
      </c>
    </row>
    <row r="48" spans="1:2">
      <c r="A48" s="22">
        <v>60633</v>
      </c>
      <c r="B48">
        <v>39574865</v>
      </c>
    </row>
    <row r="49" spans="1:2">
      <c r="A49" s="22">
        <v>60998</v>
      </c>
      <c r="B49">
        <v>39085966</v>
      </c>
    </row>
    <row r="50" spans="1:2">
      <c r="A50" s="22">
        <v>61363</v>
      </c>
      <c r="B50">
        <v>38602940</v>
      </c>
    </row>
    <row r="51" spans="1:2">
      <c r="A51" s="22">
        <v>61729</v>
      </c>
      <c r="B51">
        <v>38126347</v>
      </c>
    </row>
    <row r="52" spans="1:2">
      <c r="A52" s="22">
        <v>62094</v>
      </c>
      <c r="B52">
        <v>37655867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CA4D-3EBB-48D4-9DA6-D4424AC6A236}">
  <dimension ref="A1:M276"/>
  <sheetViews>
    <sheetView workbookViewId="0">
      <selection activeCell="K6" sqref="K6"/>
    </sheetView>
  </sheetViews>
  <sheetFormatPr defaultRowHeight="17"/>
  <sheetData>
    <row r="1" spans="1:13">
      <c r="A1" t="s">
        <v>101</v>
      </c>
      <c r="B1" t="s">
        <v>102</v>
      </c>
      <c r="C1" t="s">
        <v>103</v>
      </c>
      <c r="E1" t="s">
        <v>168</v>
      </c>
    </row>
    <row r="2" spans="1:13" ht="17.5" thickBot="1">
      <c r="A2">
        <v>4</v>
      </c>
      <c r="B2">
        <v>375.1</v>
      </c>
      <c r="C2">
        <v>1869</v>
      </c>
    </row>
    <row r="3" spans="1:13">
      <c r="A3">
        <v>5</v>
      </c>
      <c r="B3">
        <v>374</v>
      </c>
      <c r="C3">
        <v>1863</v>
      </c>
      <c r="E3" s="29" t="s">
        <v>169</v>
      </c>
      <c r="F3" s="29"/>
    </row>
    <row r="4" spans="1:13">
      <c r="A4">
        <v>6</v>
      </c>
      <c r="B4">
        <v>370.8</v>
      </c>
      <c r="C4">
        <v>1851</v>
      </c>
      <c r="E4" t="s">
        <v>170</v>
      </c>
      <c r="F4">
        <v>0.93813306498019522</v>
      </c>
    </row>
    <row r="5" spans="1:13">
      <c r="A5">
        <v>7</v>
      </c>
      <c r="B5">
        <v>366.6</v>
      </c>
      <c r="C5">
        <v>1844</v>
      </c>
      <c r="E5" t="s">
        <v>171</v>
      </c>
      <c r="F5">
        <v>0.88009364760913522</v>
      </c>
    </row>
    <row r="6" spans="1:13">
      <c r="A6">
        <v>8</v>
      </c>
      <c r="B6">
        <v>363.8</v>
      </c>
      <c r="C6">
        <v>1837</v>
      </c>
      <c r="E6" t="s">
        <v>172</v>
      </c>
      <c r="F6">
        <v>0.87961402219957174</v>
      </c>
    </row>
    <row r="7" spans="1:13">
      <c r="A7">
        <v>9</v>
      </c>
      <c r="B7">
        <v>365.3</v>
      </c>
      <c r="C7">
        <v>1865</v>
      </c>
      <c r="E7" t="s">
        <v>173</v>
      </c>
      <c r="F7">
        <v>19.399351007871815</v>
      </c>
    </row>
    <row r="8" spans="1:13" ht="17.5" thickBot="1">
      <c r="A8">
        <v>10</v>
      </c>
      <c r="B8">
        <v>370</v>
      </c>
      <c r="C8">
        <v>1888</v>
      </c>
      <c r="E8" s="24" t="s">
        <v>174</v>
      </c>
      <c r="F8" s="24">
        <v>252</v>
      </c>
    </row>
    <row r="9" spans="1:13">
      <c r="A9">
        <v>11</v>
      </c>
      <c r="B9">
        <v>372.8</v>
      </c>
      <c r="C9">
        <v>1864</v>
      </c>
    </row>
    <row r="10" spans="1:13" ht="17.5" thickBot="1">
      <c r="A10">
        <v>12</v>
      </c>
      <c r="B10">
        <v>373.8</v>
      </c>
      <c r="C10">
        <v>1868</v>
      </c>
      <c r="E10" t="s">
        <v>175</v>
      </c>
    </row>
    <row r="11" spans="1:13">
      <c r="A11">
        <v>13</v>
      </c>
      <c r="B11">
        <v>375.3</v>
      </c>
      <c r="C11">
        <v>1864</v>
      </c>
      <c r="E11" s="25"/>
      <c r="F11" s="25" t="s">
        <v>180</v>
      </c>
      <c r="G11" s="25" t="s">
        <v>181</v>
      </c>
      <c r="H11" s="25" t="s">
        <v>182</v>
      </c>
      <c r="I11" s="25" t="s">
        <v>183</v>
      </c>
      <c r="J11" s="25" t="s">
        <v>184</v>
      </c>
    </row>
    <row r="12" spans="1:13">
      <c r="A12">
        <v>14</v>
      </c>
      <c r="B12">
        <v>376.3</v>
      </c>
      <c r="C12">
        <v>1878</v>
      </c>
      <c r="E12" t="s">
        <v>176</v>
      </c>
      <c r="F12">
        <v>1</v>
      </c>
      <c r="G12">
        <v>690559.50213514257</v>
      </c>
      <c r="H12">
        <v>690559.50213514257</v>
      </c>
      <c r="I12">
        <v>1834.9604296614943</v>
      </c>
      <c r="J12">
        <v>3.8486711234572662E-117</v>
      </c>
    </row>
    <row r="13" spans="1:13">
      <c r="A13">
        <v>15</v>
      </c>
      <c r="B13">
        <v>377.1</v>
      </c>
      <c r="C13">
        <v>1888</v>
      </c>
      <c r="E13" t="s">
        <v>177</v>
      </c>
      <c r="F13">
        <v>250</v>
      </c>
      <c r="G13">
        <v>94083.70488165431</v>
      </c>
      <c r="H13">
        <v>376.33481952661725</v>
      </c>
    </row>
    <row r="14" spans="1:13" ht="17.5" thickBot="1">
      <c r="A14">
        <v>16</v>
      </c>
      <c r="B14">
        <v>377.6</v>
      </c>
      <c r="C14">
        <v>1875</v>
      </c>
      <c r="E14" s="24" t="s">
        <v>178</v>
      </c>
      <c r="F14" s="24">
        <v>251</v>
      </c>
      <c r="G14" s="24">
        <v>784643.20701679692</v>
      </c>
      <c r="H14" s="24"/>
      <c r="I14" s="24"/>
      <c r="J14" s="24"/>
    </row>
    <row r="15" spans="1:13" ht="17.5" thickBot="1">
      <c r="A15">
        <v>17</v>
      </c>
      <c r="B15">
        <v>375.8</v>
      </c>
      <c r="C15">
        <v>1859</v>
      </c>
    </row>
    <row r="16" spans="1:13">
      <c r="A16">
        <v>18</v>
      </c>
      <c r="B16">
        <v>372.1</v>
      </c>
      <c r="C16">
        <v>1840</v>
      </c>
      <c r="E16" s="25"/>
      <c r="F16" s="25" t="s">
        <v>185</v>
      </c>
      <c r="G16" s="25" t="s">
        <v>173</v>
      </c>
      <c r="H16" s="25" t="s">
        <v>186</v>
      </c>
      <c r="I16" s="25" t="s">
        <v>187</v>
      </c>
      <c r="J16" s="25" t="s">
        <v>188</v>
      </c>
      <c r="K16" s="25" t="s">
        <v>189</v>
      </c>
      <c r="L16" s="25" t="s">
        <v>190</v>
      </c>
      <c r="M16" s="25" t="s">
        <v>191</v>
      </c>
    </row>
    <row r="17" spans="1:13">
      <c r="A17">
        <v>19</v>
      </c>
      <c r="B17">
        <v>368.1</v>
      </c>
      <c r="C17">
        <v>1827</v>
      </c>
      <c r="E17" t="s">
        <v>179</v>
      </c>
      <c r="F17">
        <v>666.74480818765824</v>
      </c>
      <c r="G17">
        <v>29.36533099949677</v>
      </c>
      <c r="H17">
        <v>22.705169173781293</v>
      </c>
      <c r="I17">
        <v>1.0843223375582046E-62</v>
      </c>
      <c r="J17">
        <v>608.90983596186913</v>
      </c>
      <c r="K17">
        <v>724.57978041344734</v>
      </c>
      <c r="L17">
        <v>608.90983596186913</v>
      </c>
      <c r="M17">
        <v>724.57978041344734</v>
      </c>
    </row>
    <row r="18" spans="1:13" ht="17.5" thickBot="1">
      <c r="A18">
        <v>20</v>
      </c>
      <c r="B18">
        <v>365.7</v>
      </c>
      <c r="C18">
        <v>1819</v>
      </c>
      <c r="E18" s="24" t="s">
        <v>102</v>
      </c>
      <c r="F18" s="24">
        <v>3.1525007469496247</v>
      </c>
      <c r="G18" s="24">
        <v>7.3593904775736046E-2</v>
      </c>
      <c r="H18" s="24">
        <v>42.836438106610778</v>
      </c>
      <c r="I18" s="24">
        <v>3.8486711234568294E-117</v>
      </c>
      <c r="J18" s="24">
        <v>3.0075576697282238</v>
      </c>
      <c r="K18" s="24">
        <v>3.2974438241710256</v>
      </c>
      <c r="L18" s="24">
        <v>3.0075576697282238</v>
      </c>
      <c r="M18" s="24">
        <v>3.2974438241710256</v>
      </c>
    </row>
    <row r="19" spans="1:13">
      <c r="A19">
        <v>21</v>
      </c>
      <c r="B19">
        <v>367.5</v>
      </c>
      <c r="C19">
        <v>1859</v>
      </c>
    </row>
    <row r="20" spans="1:13">
      <c r="A20">
        <v>22</v>
      </c>
      <c r="B20">
        <v>372</v>
      </c>
      <c r="C20">
        <v>1868</v>
      </c>
    </row>
    <row r="21" spans="1:13">
      <c r="A21">
        <v>29</v>
      </c>
      <c r="B21">
        <v>378.8</v>
      </c>
      <c r="C21">
        <v>1841</v>
      </c>
    </row>
    <row r="22" spans="1:13">
      <c r="A22">
        <v>30</v>
      </c>
      <c r="B22">
        <v>375.2</v>
      </c>
      <c r="C22">
        <v>1850</v>
      </c>
      <c r="E22" t="s">
        <v>192</v>
      </c>
      <c r="J22" t="s">
        <v>195</v>
      </c>
    </row>
    <row r="23" spans="1:13" ht="17.5" thickBot="1">
      <c r="A23">
        <v>31</v>
      </c>
      <c r="B23">
        <v>370.2</v>
      </c>
      <c r="C23">
        <v>1809</v>
      </c>
    </row>
    <row r="24" spans="1:13">
      <c r="A24">
        <v>32</v>
      </c>
      <c r="B24">
        <v>367.8</v>
      </c>
      <c r="C24">
        <v>1838</v>
      </c>
      <c r="E24" s="25" t="s">
        <v>174</v>
      </c>
      <c r="F24" s="25" t="s">
        <v>193</v>
      </c>
      <c r="G24" s="25" t="s">
        <v>177</v>
      </c>
      <c r="H24" s="25" t="s">
        <v>194</v>
      </c>
      <c r="J24" s="25" t="s">
        <v>196</v>
      </c>
      <c r="K24" s="25" t="s">
        <v>103</v>
      </c>
    </row>
    <row r="25" spans="1:13">
      <c r="A25">
        <v>33</v>
      </c>
      <c r="B25">
        <v>369.7</v>
      </c>
      <c r="C25">
        <v>1874</v>
      </c>
      <c r="E25">
        <v>1</v>
      </c>
      <c r="F25">
        <v>1849.2478383684625</v>
      </c>
      <c r="G25">
        <v>19.752161631537547</v>
      </c>
      <c r="H25">
        <v>1.0202210641612717</v>
      </c>
      <c r="J25">
        <v>0.1984126984126984</v>
      </c>
      <c r="K25">
        <v>1809</v>
      </c>
    </row>
    <row r="26" spans="1:13">
      <c r="A26">
        <v>34</v>
      </c>
      <c r="B26">
        <v>374.2</v>
      </c>
      <c r="C26">
        <v>1874</v>
      </c>
      <c r="E26">
        <v>2</v>
      </c>
      <c r="F26">
        <v>1845.7800875468179</v>
      </c>
      <c r="G26">
        <v>17.219912453182133</v>
      </c>
      <c r="H26">
        <v>0.88942758445734083</v>
      </c>
      <c r="J26">
        <v>0.59523809523809523</v>
      </c>
      <c r="K26">
        <v>1812</v>
      </c>
    </row>
    <row r="27" spans="1:13">
      <c r="A27">
        <v>35</v>
      </c>
      <c r="B27">
        <v>377.6</v>
      </c>
      <c r="C27">
        <v>1861</v>
      </c>
      <c r="E27">
        <v>3</v>
      </c>
      <c r="F27">
        <v>1835.6920851565792</v>
      </c>
      <c r="G27">
        <v>15.307914843420804</v>
      </c>
      <c r="H27">
        <v>0.79067078646769884</v>
      </c>
      <c r="J27">
        <v>0.99206349206349198</v>
      </c>
      <c r="K27">
        <v>1813</v>
      </c>
    </row>
    <row r="28" spans="1:13">
      <c r="A28">
        <v>36</v>
      </c>
      <c r="B28">
        <v>378.3</v>
      </c>
      <c r="C28">
        <v>1864</v>
      </c>
      <c r="E28">
        <v>4</v>
      </c>
      <c r="F28">
        <v>1822.4515820193908</v>
      </c>
      <c r="G28">
        <v>21.548417980609202</v>
      </c>
      <c r="H28">
        <v>1.1129996976162708</v>
      </c>
      <c r="J28">
        <v>1.3888888888888888</v>
      </c>
      <c r="K28">
        <v>1819</v>
      </c>
    </row>
    <row r="29" spans="1:13">
      <c r="A29">
        <v>37</v>
      </c>
      <c r="B29">
        <v>379.4</v>
      </c>
      <c r="C29">
        <v>1877</v>
      </c>
      <c r="E29">
        <v>5</v>
      </c>
      <c r="F29">
        <v>1813.6245799279318</v>
      </c>
      <c r="G29">
        <v>23.375420072068209</v>
      </c>
      <c r="H29">
        <v>1.2073663827793308</v>
      </c>
      <c r="J29">
        <v>1.7857142857142856</v>
      </c>
      <c r="K29">
        <v>1823</v>
      </c>
    </row>
    <row r="30" spans="1:13">
      <c r="A30">
        <v>38</v>
      </c>
      <c r="B30">
        <v>380.5</v>
      </c>
      <c r="C30">
        <v>1875</v>
      </c>
      <c r="E30">
        <v>6</v>
      </c>
      <c r="F30">
        <v>1818.3533310483563</v>
      </c>
      <c r="G30">
        <v>46.646668951643733</v>
      </c>
      <c r="H30">
        <v>2.4093522078838934</v>
      </c>
      <c r="J30">
        <v>2.1825396825396823</v>
      </c>
      <c r="K30">
        <v>1825</v>
      </c>
    </row>
    <row r="31" spans="1:13">
      <c r="A31">
        <v>39</v>
      </c>
      <c r="B31">
        <v>380.6</v>
      </c>
      <c r="C31">
        <v>1868</v>
      </c>
      <c r="E31">
        <v>7</v>
      </c>
      <c r="F31">
        <v>1833.1700845590194</v>
      </c>
      <c r="G31">
        <v>54.829915440980585</v>
      </c>
      <c r="H31">
        <v>2.8320259687301563</v>
      </c>
      <c r="J31">
        <v>2.5793650793650795</v>
      </c>
      <c r="K31">
        <v>1826</v>
      </c>
    </row>
    <row r="32" spans="1:13">
      <c r="A32">
        <v>40</v>
      </c>
      <c r="B32">
        <v>381</v>
      </c>
      <c r="C32">
        <v>1864</v>
      </c>
      <c r="E32">
        <v>8</v>
      </c>
      <c r="F32">
        <v>1841.9970866504784</v>
      </c>
      <c r="G32">
        <v>22.002913349521577</v>
      </c>
      <c r="H32">
        <v>1.1364748877032032</v>
      </c>
      <c r="J32">
        <v>2.9761904761904763</v>
      </c>
      <c r="K32">
        <v>1827</v>
      </c>
    </row>
    <row r="33" spans="1:11">
      <c r="A33">
        <v>41</v>
      </c>
      <c r="B33">
        <v>380.3</v>
      </c>
      <c r="C33">
        <v>1863</v>
      </c>
      <c r="E33">
        <v>9</v>
      </c>
      <c r="F33">
        <v>1845.1495873974279</v>
      </c>
      <c r="G33">
        <v>22.850412602572078</v>
      </c>
      <c r="H33">
        <v>1.1802491644609698</v>
      </c>
      <c r="J33">
        <v>3.373015873015873</v>
      </c>
      <c r="K33">
        <v>1831</v>
      </c>
    </row>
    <row r="34" spans="1:11">
      <c r="A34">
        <v>42</v>
      </c>
      <c r="B34">
        <v>376.9</v>
      </c>
      <c r="C34">
        <v>1858</v>
      </c>
      <c r="E34">
        <v>10</v>
      </c>
      <c r="F34">
        <v>1849.8783385178524</v>
      </c>
      <c r="G34">
        <v>14.121661482147601</v>
      </c>
      <c r="H34">
        <v>0.72939948415764255</v>
      </c>
      <c r="J34">
        <v>3.7698412698412698</v>
      </c>
      <c r="K34">
        <v>1831</v>
      </c>
    </row>
    <row r="35" spans="1:11">
      <c r="A35">
        <v>43</v>
      </c>
      <c r="B35">
        <v>372.7</v>
      </c>
      <c r="C35">
        <v>1825</v>
      </c>
      <c r="E35">
        <v>11</v>
      </c>
      <c r="F35">
        <v>1853.0308392648021</v>
      </c>
      <c r="G35">
        <v>24.969160735197875</v>
      </c>
      <c r="H35">
        <v>1.2896848563553629</v>
      </c>
      <c r="J35">
        <v>4.1666666666666661</v>
      </c>
      <c r="K35">
        <v>1832</v>
      </c>
    </row>
    <row r="36" spans="1:11">
      <c r="A36">
        <v>44</v>
      </c>
      <c r="B36">
        <v>369.9</v>
      </c>
      <c r="C36">
        <v>1826</v>
      </c>
      <c r="E36">
        <v>12</v>
      </c>
      <c r="F36">
        <v>1855.5528398623617</v>
      </c>
      <c r="G36">
        <v>32.447160137638321</v>
      </c>
      <c r="H36">
        <v>1.6759318226607554</v>
      </c>
      <c r="J36">
        <v>4.5634920634920633</v>
      </c>
      <c r="K36">
        <v>1837</v>
      </c>
    </row>
    <row r="37" spans="1:11">
      <c r="A37">
        <v>45</v>
      </c>
      <c r="B37">
        <v>371.8</v>
      </c>
      <c r="C37">
        <v>1869</v>
      </c>
      <c r="E37">
        <v>13</v>
      </c>
      <c r="F37">
        <v>1857.1290902358367</v>
      </c>
      <c r="G37">
        <v>17.870909764163343</v>
      </c>
      <c r="H37">
        <v>0.92305231787967856</v>
      </c>
      <c r="J37">
        <v>4.9603174603174605</v>
      </c>
      <c r="K37">
        <v>1838</v>
      </c>
    </row>
    <row r="38" spans="1:11">
      <c r="A38">
        <v>46</v>
      </c>
      <c r="B38">
        <v>376.9</v>
      </c>
      <c r="C38">
        <v>1871</v>
      </c>
      <c r="E38">
        <v>14</v>
      </c>
      <c r="F38">
        <v>1851.4545888913271</v>
      </c>
      <c r="G38">
        <v>7.5454111086728517</v>
      </c>
      <c r="H38">
        <v>0.38972885572854998</v>
      </c>
      <c r="J38">
        <v>5.3571428571428568</v>
      </c>
      <c r="K38">
        <v>1840</v>
      </c>
    </row>
    <row r="39" spans="1:11">
      <c r="A39">
        <v>47</v>
      </c>
      <c r="B39">
        <v>380</v>
      </c>
      <c r="C39">
        <v>1870</v>
      </c>
      <c r="E39">
        <v>15</v>
      </c>
      <c r="F39">
        <v>1839.7903361276137</v>
      </c>
      <c r="G39">
        <v>0.20966387238627249</v>
      </c>
      <c r="H39">
        <v>1.0829371640041874E-2</v>
      </c>
      <c r="J39">
        <v>5.753968253968254</v>
      </c>
      <c r="K39">
        <v>1840</v>
      </c>
    </row>
    <row r="40" spans="1:11">
      <c r="A40">
        <v>48</v>
      </c>
      <c r="B40">
        <v>380.9</v>
      </c>
      <c r="C40">
        <v>1876</v>
      </c>
      <c r="E40">
        <v>16</v>
      </c>
      <c r="F40">
        <v>1827.180333139815</v>
      </c>
      <c r="G40">
        <v>-0.18033313981504762</v>
      </c>
      <c r="H40">
        <v>-9.3144067589998707E-3</v>
      </c>
      <c r="J40">
        <v>6.1507936507936503</v>
      </c>
      <c r="K40">
        <v>1841</v>
      </c>
    </row>
    <row r="41" spans="1:11">
      <c r="A41">
        <v>49</v>
      </c>
      <c r="B41">
        <v>381.9</v>
      </c>
      <c r="C41">
        <v>1895</v>
      </c>
      <c r="E41">
        <v>17</v>
      </c>
      <c r="F41">
        <v>1819.6143313471359</v>
      </c>
      <c r="G41">
        <v>-0.61433134713593063</v>
      </c>
      <c r="H41">
        <v>-3.173089570722893E-2</v>
      </c>
      <c r="J41">
        <v>6.5476190476190474</v>
      </c>
      <c r="K41">
        <v>1844</v>
      </c>
    </row>
    <row r="42" spans="1:11">
      <c r="A42">
        <v>54</v>
      </c>
      <c r="B42">
        <v>379.4</v>
      </c>
      <c r="C42">
        <v>1865</v>
      </c>
      <c r="E42">
        <v>18</v>
      </c>
      <c r="F42">
        <v>1825.2888326916452</v>
      </c>
      <c r="G42">
        <v>33.711167308354788</v>
      </c>
      <c r="H42">
        <v>1.7412191954998286</v>
      </c>
      <c r="J42">
        <v>6.9444444444444446</v>
      </c>
      <c r="K42">
        <v>1844</v>
      </c>
    </row>
    <row r="43" spans="1:11">
      <c r="A43">
        <v>55</v>
      </c>
      <c r="B43">
        <v>374.7</v>
      </c>
      <c r="C43">
        <v>1869</v>
      </c>
      <c r="E43">
        <v>19</v>
      </c>
      <c r="F43">
        <v>1839.4750860529186</v>
      </c>
      <c r="G43">
        <v>28.524913947081359</v>
      </c>
      <c r="H43">
        <v>1.4733434550137745</v>
      </c>
      <c r="J43">
        <v>7.3412698412698409</v>
      </c>
      <c r="K43">
        <v>1848</v>
      </c>
    </row>
    <row r="44" spans="1:11">
      <c r="A44">
        <v>56</v>
      </c>
      <c r="B44">
        <v>372.1</v>
      </c>
      <c r="C44">
        <v>1831</v>
      </c>
      <c r="E44">
        <v>20</v>
      </c>
      <c r="F44">
        <v>1860.9120911321761</v>
      </c>
      <c r="G44">
        <v>-19.912091132176101</v>
      </c>
      <c r="H44">
        <v>-1.0284816003180701</v>
      </c>
      <c r="J44">
        <v>7.7380952380952381</v>
      </c>
      <c r="K44">
        <v>1850</v>
      </c>
    </row>
    <row r="45" spans="1:11">
      <c r="A45">
        <v>59</v>
      </c>
      <c r="B45">
        <v>381.4</v>
      </c>
      <c r="C45">
        <v>1888</v>
      </c>
      <c r="E45">
        <v>21</v>
      </c>
      <c r="F45">
        <v>1849.5630884431573</v>
      </c>
      <c r="G45">
        <v>0.43691155684268779</v>
      </c>
      <c r="H45">
        <v>2.2566966683519745E-2</v>
      </c>
      <c r="J45">
        <v>8.1349206349206344</v>
      </c>
      <c r="K45">
        <v>1851</v>
      </c>
    </row>
    <row r="46" spans="1:11">
      <c r="A46">
        <v>60</v>
      </c>
      <c r="B46">
        <v>382.3</v>
      </c>
      <c r="C46">
        <v>1898</v>
      </c>
      <c r="E46">
        <v>22</v>
      </c>
      <c r="F46">
        <v>1833.8005847084094</v>
      </c>
      <c r="G46">
        <v>-24.80058470840936</v>
      </c>
      <c r="H46">
        <v>-1.2809777175292179</v>
      </c>
      <c r="J46">
        <v>8.5317460317460299</v>
      </c>
      <c r="K46">
        <v>1851</v>
      </c>
    </row>
    <row r="47" spans="1:11">
      <c r="A47">
        <v>69</v>
      </c>
      <c r="B47">
        <v>376.1</v>
      </c>
      <c r="C47">
        <v>1870</v>
      </c>
      <c r="E47">
        <v>23</v>
      </c>
      <c r="F47">
        <v>1826.2345829157302</v>
      </c>
      <c r="G47">
        <v>11.765417084269757</v>
      </c>
      <c r="H47">
        <v>0.60769684665042578</v>
      </c>
      <c r="J47">
        <v>8.928571428571427</v>
      </c>
      <c r="K47">
        <v>1856</v>
      </c>
    </row>
    <row r="48" spans="1:11">
      <c r="A48">
        <v>71</v>
      </c>
      <c r="B48">
        <v>383.7</v>
      </c>
      <c r="C48">
        <v>1873</v>
      </c>
      <c r="E48">
        <v>24</v>
      </c>
      <c r="F48">
        <v>1832.2243343349344</v>
      </c>
      <c r="G48">
        <v>41.775665665065617</v>
      </c>
      <c r="H48">
        <v>2.1577594835396798</v>
      </c>
      <c r="J48">
        <v>9.3253968253968242</v>
      </c>
      <c r="K48">
        <v>1857</v>
      </c>
    </row>
    <row r="49" spans="1:11">
      <c r="A49">
        <v>72</v>
      </c>
      <c r="B49">
        <v>385.4</v>
      </c>
      <c r="C49">
        <v>1873</v>
      </c>
      <c r="E49">
        <v>25</v>
      </c>
      <c r="F49">
        <v>1846.4105876962078</v>
      </c>
      <c r="G49">
        <v>27.589412303792187</v>
      </c>
      <c r="H49">
        <v>1.4250237571576567</v>
      </c>
      <c r="J49">
        <v>9.7222222222222214</v>
      </c>
      <c r="K49">
        <v>1857</v>
      </c>
    </row>
    <row r="50" spans="1:11">
      <c r="A50">
        <v>73</v>
      </c>
      <c r="B50">
        <v>386.6</v>
      </c>
      <c r="C50">
        <v>1871</v>
      </c>
      <c r="E50">
        <v>26</v>
      </c>
      <c r="F50">
        <v>1857.1290902358367</v>
      </c>
      <c r="G50">
        <v>3.8709097641633434</v>
      </c>
      <c r="H50">
        <v>0.19993678426372671</v>
      </c>
      <c r="J50">
        <v>10.119047619047619</v>
      </c>
      <c r="K50">
        <v>1858</v>
      </c>
    </row>
    <row r="51" spans="1:11">
      <c r="A51">
        <v>74</v>
      </c>
      <c r="B51">
        <v>387.5</v>
      </c>
      <c r="C51">
        <v>1866</v>
      </c>
      <c r="E51">
        <v>27</v>
      </c>
      <c r="F51">
        <v>1859.3358407587014</v>
      </c>
      <c r="G51">
        <v>4.6641592412986483</v>
      </c>
      <c r="H51">
        <v>0.24090899990296036</v>
      </c>
      <c r="J51">
        <v>10.515873015873014</v>
      </c>
      <c r="K51">
        <v>1859</v>
      </c>
    </row>
    <row r="52" spans="1:11">
      <c r="A52">
        <v>75</v>
      </c>
      <c r="B52">
        <v>388.2</v>
      </c>
      <c r="C52">
        <v>1874</v>
      </c>
      <c r="E52">
        <v>28</v>
      </c>
      <c r="F52">
        <v>1862.8035915803457</v>
      </c>
      <c r="G52">
        <v>14.19640841965429</v>
      </c>
      <c r="H52">
        <v>0.73326024641487875</v>
      </c>
      <c r="J52">
        <v>10.912698412698411</v>
      </c>
      <c r="K52">
        <v>1859</v>
      </c>
    </row>
    <row r="53" spans="1:11">
      <c r="A53">
        <v>76</v>
      </c>
      <c r="B53">
        <v>387.9</v>
      </c>
      <c r="C53">
        <v>1865</v>
      </c>
      <c r="E53">
        <v>29</v>
      </c>
      <c r="F53">
        <v>1866.2713424019905</v>
      </c>
      <c r="G53">
        <v>8.7286575980094767</v>
      </c>
      <c r="H53">
        <v>0.45084484976682532</v>
      </c>
      <c r="J53">
        <v>11.309523809523808</v>
      </c>
      <c r="K53">
        <v>1859</v>
      </c>
    </row>
    <row r="54" spans="1:11">
      <c r="A54">
        <v>77</v>
      </c>
      <c r="B54">
        <v>387</v>
      </c>
      <c r="C54">
        <v>1860</v>
      </c>
      <c r="E54">
        <v>30</v>
      </c>
      <c r="F54">
        <v>1866.5865924766854</v>
      </c>
      <c r="G54">
        <v>1.4134075233146177</v>
      </c>
      <c r="H54">
        <v>7.3004066817032184E-2</v>
      </c>
      <c r="J54">
        <v>11.706349206349206</v>
      </c>
      <c r="K54">
        <v>1860</v>
      </c>
    </row>
    <row r="55" spans="1:11">
      <c r="A55">
        <v>78</v>
      </c>
      <c r="B55">
        <v>384</v>
      </c>
      <c r="C55">
        <v>1859</v>
      </c>
      <c r="E55">
        <v>31</v>
      </c>
      <c r="F55">
        <v>1867.8475927754653</v>
      </c>
      <c r="G55">
        <v>-3.847592775465273</v>
      </c>
      <c r="H55">
        <v>-0.19873243592624656</v>
      </c>
      <c r="J55">
        <v>12.103174603174601</v>
      </c>
      <c r="K55">
        <v>1861</v>
      </c>
    </row>
    <row r="56" spans="1:11">
      <c r="A56">
        <v>79</v>
      </c>
      <c r="B56">
        <v>378.9</v>
      </c>
      <c r="C56">
        <v>1812</v>
      </c>
      <c r="E56">
        <v>32</v>
      </c>
      <c r="F56">
        <v>1865.6408422526006</v>
      </c>
      <c r="G56">
        <v>-2.6408422526005779</v>
      </c>
      <c r="H56">
        <v>-0.13640243247748707</v>
      </c>
      <c r="J56">
        <v>12.499999999999998</v>
      </c>
      <c r="K56">
        <v>1862</v>
      </c>
    </row>
    <row r="57" spans="1:11">
      <c r="A57">
        <v>80</v>
      </c>
      <c r="B57">
        <v>376.3</v>
      </c>
      <c r="C57">
        <v>1823</v>
      </c>
      <c r="E57">
        <v>33</v>
      </c>
      <c r="F57">
        <v>1854.9223397129717</v>
      </c>
      <c r="G57">
        <v>3.0776602870282659</v>
      </c>
      <c r="H57">
        <v>0.15896456862450484</v>
      </c>
      <c r="J57">
        <v>12.896825396825395</v>
      </c>
      <c r="K57">
        <v>1862</v>
      </c>
    </row>
    <row r="58" spans="1:11">
      <c r="A58">
        <v>81</v>
      </c>
      <c r="B58">
        <v>378.3</v>
      </c>
      <c r="C58">
        <v>1862</v>
      </c>
      <c r="E58">
        <v>34</v>
      </c>
      <c r="F58">
        <v>1841.6818365757833</v>
      </c>
      <c r="G58">
        <v>-16.681836575783336</v>
      </c>
      <c r="H58">
        <v>-0.86163536837083354</v>
      </c>
      <c r="J58">
        <v>13.293650793650793</v>
      </c>
      <c r="K58">
        <v>1863</v>
      </c>
    </row>
    <row r="59" spans="1:11">
      <c r="A59">
        <v>85</v>
      </c>
      <c r="B59">
        <v>388.3</v>
      </c>
      <c r="C59">
        <v>1857</v>
      </c>
      <c r="E59">
        <v>35</v>
      </c>
      <c r="F59">
        <v>1832.8548344843243</v>
      </c>
      <c r="G59">
        <v>-6.8548344843243285</v>
      </c>
      <c r="H59">
        <v>-0.35405980685580102</v>
      </c>
      <c r="J59">
        <v>13.69047619047619</v>
      </c>
      <c r="K59">
        <v>1863</v>
      </c>
    </row>
    <row r="60" spans="1:11">
      <c r="A60">
        <v>86</v>
      </c>
      <c r="B60">
        <v>389.1</v>
      </c>
      <c r="C60">
        <v>1862</v>
      </c>
      <c r="E60">
        <v>36</v>
      </c>
      <c r="F60">
        <v>1838.8445859035287</v>
      </c>
      <c r="G60">
        <v>30.155414096471304</v>
      </c>
      <c r="H60">
        <v>1.5575605968414172</v>
      </c>
      <c r="J60">
        <v>14.087301587301585</v>
      </c>
      <c r="K60">
        <v>1863</v>
      </c>
    </row>
    <row r="61" spans="1:11">
      <c r="A61">
        <v>87</v>
      </c>
      <c r="B61">
        <v>390</v>
      </c>
      <c r="C61">
        <v>1857</v>
      </c>
      <c r="E61">
        <v>37</v>
      </c>
      <c r="F61">
        <v>1854.9223397129717</v>
      </c>
      <c r="G61">
        <v>16.077660287028266</v>
      </c>
      <c r="H61">
        <v>0.83042899269646009</v>
      </c>
      <c r="J61">
        <v>14.484126984126982</v>
      </c>
      <c r="K61">
        <v>1864</v>
      </c>
    </row>
    <row r="62" spans="1:11">
      <c r="A62">
        <v>88</v>
      </c>
      <c r="B62">
        <v>391</v>
      </c>
      <c r="C62">
        <v>1848</v>
      </c>
      <c r="E62">
        <v>38</v>
      </c>
      <c r="F62">
        <v>1864.6950920285155</v>
      </c>
      <c r="G62">
        <v>5.3049079714844538</v>
      </c>
      <c r="H62">
        <v>0.27400438275596406</v>
      </c>
      <c r="J62">
        <v>14.88095238095238</v>
      </c>
      <c r="K62">
        <v>1864</v>
      </c>
    </row>
    <row r="63" spans="1:11">
      <c r="A63">
        <v>89</v>
      </c>
      <c r="B63">
        <v>389.9</v>
      </c>
      <c r="C63">
        <v>1870</v>
      </c>
      <c r="E63">
        <v>39</v>
      </c>
      <c r="F63">
        <v>1867.5323427007702</v>
      </c>
      <c r="G63">
        <v>8.4676572992298134</v>
      </c>
      <c r="H63">
        <v>0.43736389474354109</v>
      </c>
      <c r="J63">
        <v>15.277777777777777</v>
      </c>
      <c r="K63">
        <v>1864</v>
      </c>
    </row>
    <row r="64" spans="1:11">
      <c r="A64">
        <v>90</v>
      </c>
      <c r="B64">
        <v>386.4</v>
      </c>
      <c r="C64">
        <v>1881</v>
      </c>
      <c r="E64">
        <v>40</v>
      </c>
      <c r="F64">
        <v>1870.6848434477199</v>
      </c>
      <c r="G64">
        <v>24.315156552280087</v>
      </c>
      <c r="H64">
        <v>1.2559048146612444</v>
      </c>
      <c r="J64">
        <v>15.674603174603172</v>
      </c>
      <c r="K64">
        <v>1864</v>
      </c>
    </row>
    <row r="65" spans="1:11">
      <c r="A65">
        <v>91</v>
      </c>
      <c r="B65">
        <v>381.8</v>
      </c>
      <c r="C65">
        <v>1832</v>
      </c>
      <c r="E65">
        <v>41</v>
      </c>
      <c r="F65">
        <v>1862.8035915803457</v>
      </c>
      <c r="G65">
        <v>2.1964084196542899</v>
      </c>
      <c r="H65">
        <v>0.11344693188692008</v>
      </c>
      <c r="J65">
        <v>16.071428571428569</v>
      </c>
      <c r="K65">
        <v>1865</v>
      </c>
    </row>
    <row r="66" spans="1:11">
      <c r="A66">
        <v>92</v>
      </c>
      <c r="B66">
        <v>378.6</v>
      </c>
      <c r="C66">
        <v>1813</v>
      </c>
      <c r="E66">
        <v>42</v>
      </c>
      <c r="F66">
        <v>1847.9868380696826</v>
      </c>
      <c r="G66">
        <v>21.013161930317438</v>
      </c>
      <c r="H66">
        <v>1.085353128728564</v>
      </c>
      <c r="J66">
        <v>16.468253968253968</v>
      </c>
      <c r="K66">
        <v>1865</v>
      </c>
    </row>
    <row r="67" spans="1:11">
      <c r="A67">
        <v>93</v>
      </c>
      <c r="B67">
        <v>380.6</v>
      </c>
      <c r="C67">
        <v>1881</v>
      </c>
      <c r="E67">
        <v>43</v>
      </c>
      <c r="F67">
        <v>1839.7903361276137</v>
      </c>
      <c r="G67">
        <v>-8.7903361276137275</v>
      </c>
      <c r="H67">
        <v>-0.45403061425592711</v>
      </c>
      <c r="J67">
        <v>16.865079365079364</v>
      </c>
      <c r="K67">
        <v>1865</v>
      </c>
    </row>
    <row r="68" spans="1:11">
      <c r="A68">
        <v>94</v>
      </c>
      <c r="B68">
        <v>385.2</v>
      </c>
      <c r="C68">
        <v>1901</v>
      </c>
      <c r="E68">
        <v>44</v>
      </c>
      <c r="F68">
        <v>1869.1085930742449</v>
      </c>
      <c r="G68">
        <v>18.891406925755064</v>
      </c>
      <c r="H68">
        <v>0.97576212856238997</v>
      </c>
      <c r="J68">
        <v>17.261904761904763</v>
      </c>
      <c r="K68">
        <v>1866</v>
      </c>
    </row>
    <row r="69" spans="1:11">
      <c r="A69">
        <v>95</v>
      </c>
      <c r="B69">
        <v>387.9</v>
      </c>
      <c r="C69">
        <v>1890</v>
      </c>
      <c r="E69">
        <v>45</v>
      </c>
      <c r="F69">
        <v>1871.9458437464998</v>
      </c>
      <c r="G69">
        <v>26.054156253500196</v>
      </c>
      <c r="H69">
        <v>1.3457260787259415</v>
      </c>
      <c r="J69">
        <v>17.658730158730158</v>
      </c>
      <c r="K69">
        <v>1868</v>
      </c>
    </row>
    <row r="70" spans="1:11">
      <c r="A70">
        <v>96</v>
      </c>
      <c r="B70">
        <v>389.5</v>
      </c>
      <c r="C70">
        <v>1901</v>
      </c>
      <c r="E70">
        <v>46</v>
      </c>
      <c r="F70">
        <v>1852.4003391154122</v>
      </c>
      <c r="G70">
        <v>17.59966088458782</v>
      </c>
      <c r="H70">
        <v>0.90904201228703685</v>
      </c>
      <c r="J70">
        <v>18.055555555555557</v>
      </c>
      <c r="K70">
        <v>1868</v>
      </c>
    </row>
    <row r="71" spans="1:11">
      <c r="A71">
        <v>97</v>
      </c>
      <c r="B71">
        <v>390.5</v>
      </c>
      <c r="C71">
        <v>1905</v>
      </c>
      <c r="E71">
        <v>47</v>
      </c>
      <c r="F71">
        <v>1876.3593447922292</v>
      </c>
      <c r="G71">
        <v>-3.3593447922291944</v>
      </c>
      <c r="H71">
        <v>-0.17351388585948446</v>
      </c>
      <c r="J71">
        <v>18.452380952380953</v>
      </c>
      <c r="K71">
        <v>1868</v>
      </c>
    </row>
    <row r="72" spans="1:11">
      <c r="A72">
        <v>98</v>
      </c>
      <c r="B72">
        <v>391</v>
      </c>
      <c r="C72">
        <v>1901</v>
      </c>
      <c r="E72">
        <v>48</v>
      </c>
      <c r="F72">
        <v>1881.7185960620436</v>
      </c>
      <c r="G72">
        <v>-8.7185960620436163</v>
      </c>
      <c r="H72">
        <v>-0.45032516027047181</v>
      </c>
      <c r="J72">
        <v>18.849206349206348</v>
      </c>
      <c r="K72">
        <v>1869</v>
      </c>
    </row>
    <row r="73" spans="1:11">
      <c r="A73">
        <v>99</v>
      </c>
      <c r="B73">
        <v>392.2</v>
      </c>
      <c r="C73">
        <v>1892</v>
      </c>
      <c r="E73">
        <v>49</v>
      </c>
      <c r="F73">
        <v>1885.5015969583833</v>
      </c>
      <c r="G73">
        <v>-14.501596958383288</v>
      </c>
      <c r="H73">
        <v>-0.74902357306034251</v>
      </c>
      <c r="J73">
        <v>19.246031746031747</v>
      </c>
      <c r="K73">
        <v>1869</v>
      </c>
    </row>
    <row r="74" spans="1:11">
      <c r="A74">
        <v>100</v>
      </c>
      <c r="B74">
        <v>393</v>
      </c>
      <c r="C74">
        <v>1892</v>
      </c>
      <c r="E74">
        <v>50</v>
      </c>
      <c r="F74">
        <v>1888.3388476306377</v>
      </c>
      <c r="G74">
        <v>-22.338847630637702</v>
      </c>
      <c r="H74">
        <v>-1.1538262660567158</v>
      </c>
      <c r="J74">
        <v>19.642857142857142</v>
      </c>
      <c r="K74">
        <v>1869</v>
      </c>
    </row>
    <row r="75" spans="1:11">
      <c r="A75">
        <v>104</v>
      </c>
      <c r="B75">
        <v>381</v>
      </c>
      <c r="C75">
        <v>1831</v>
      </c>
      <c r="E75">
        <v>51</v>
      </c>
      <c r="F75">
        <v>1890.5455981535024</v>
      </c>
      <c r="G75">
        <v>-16.545598153502397</v>
      </c>
      <c r="H75">
        <v>-0.85459850269749948</v>
      </c>
      <c r="J75">
        <v>20.039682539682541</v>
      </c>
      <c r="K75">
        <v>1869</v>
      </c>
    </row>
    <row r="76" spans="1:11">
      <c r="A76">
        <v>105</v>
      </c>
      <c r="B76">
        <v>383</v>
      </c>
      <c r="C76">
        <v>1900</v>
      </c>
      <c r="E76">
        <v>52</v>
      </c>
      <c r="F76">
        <v>1889.5998479294176</v>
      </c>
      <c r="G76">
        <v>-24.599847929417592</v>
      </c>
      <c r="H76">
        <v>-1.2706094401680048</v>
      </c>
      <c r="J76">
        <v>20.436507936507937</v>
      </c>
      <c r="K76">
        <v>1870</v>
      </c>
    </row>
    <row r="77" spans="1:11">
      <c r="A77">
        <v>107</v>
      </c>
      <c r="B77">
        <v>390.2</v>
      </c>
      <c r="C77">
        <v>1900</v>
      </c>
      <c r="E77">
        <v>53</v>
      </c>
      <c r="F77">
        <v>1886.762597257163</v>
      </c>
      <c r="G77">
        <v>-26.762597257162952</v>
      </c>
      <c r="H77">
        <v>-1.3823178426115854</v>
      </c>
      <c r="J77">
        <v>20.833333333333332</v>
      </c>
      <c r="K77">
        <v>1870</v>
      </c>
    </row>
    <row r="78" spans="1:11">
      <c r="A78">
        <v>108</v>
      </c>
      <c r="B78">
        <v>391.6</v>
      </c>
      <c r="C78">
        <v>1897</v>
      </c>
      <c r="E78">
        <v>54</v>
      </c>
      <c r="F78">
        <v>1877.3050950163142</v>
      </c>
      <c r="G78">
        <v>-18.305095016314226</v>
      </c>
      <c r="H78">
        <v>-0.9454784679009115</v>
      </c>
      <c r="J78">
        <v>21.230158730158731</v>
      </c>
      <c r="K78">
        <v>1870</v>
      </c>
    </row>
    <row r="79" spans="1:11">
      <c r="A79">
        <v>109</v>
      </c>
      <c r="B79">
        <v>392.5</v>
      </c>
      <c r="C79">
        <v>1900</v>
      </c>
      <c r="E79">
        <v>55</v>
      </c>
      <c r="F79">
        <v>1861.227341206871</v>
      </c>
      <c r="G79">
        <v>-49.22734120687096</v>
      </c>
      <c r="H79">
        <v>-2.5426467932357877</v>
      </c>
      <c r="J79">
        <v>21.626984126984127</v>
      </c>
      <c r="K79">
        <v>1870</v>
      </c>
    </row>
    <row r="80" spans="1:11">
      <c r="A80">
        <v>110</v>
      </c>
      <c r="B80">
        <v>393.5</v>
      </c>
      <c r="C80">
        <v>1909</v>
      </c>
      <c r="E80">
        <v>56</v>
      </c>
      <c r="F80">
        <v>1853.0308392648021</v>
      </c>
      <c r="G80">
        <v>-30.030839264802125</v>
      </c>
      <c r="H80">
        <v>-1.5511261685644475</v>
      </c>
      <c r="J80">
        <v>22.023809523809522</v>
      </c>
      <c r="K80">
        <v>1871</v>
      </c>
    </row>
    <row r="81" spans="1:11">
      <c r="A81">
        <v>111</v>
      </c>
      <c r="B81">
        <v>394.6</v>
      </c>
      <c r="C81">
        <v>1913</v>
      </c>
      <c r="E81">
        <v>57</v>
      </c>
      <c r="F81">
        <v>1859.3358407587014</v>
      </c>
      <c r="G81">
        <v>2.6641592412986483</v>
      </c>
      <c r="H81">
        <v>0.13760678081496724</v>
      </c>
      <c r="J81">
        <v>22.420634920634921</v>
      </c>
      <c r="K81">
        <v>1871</v>
      </c>
    </row>
    <row r="82" spans="1:11">
      <c r="A82">
        <v>112</v>
      </c>
      <c r="B82">
        <v>395.2</v>
      </c>
      <c r="C82">
        <v>1901</v>
      </c>
      <c r="E82">
        <v>58</v>
      </c>
      <c r="F82">
        <v>1890.8608482281975</v>
      </c>
      <c r="G82">
        <v>-33.860848228197483</v>
      </c>
      <c r="H82">
        <v>-1.74895038108727</v>
      </c>
      <c r="J82">
        <v>22.817460317460316</v>
      </c>
      <c r="K82">
        <v>1873</v>
      </c>
    </row>
    <row r="83" spans="1:11">
      <c r="A83">
        <v>113</v>
      </c>
      <c r="B83">
        <v>393.9</v>
      </c>
      <c r="C83">
        <v>1893</v>
      </c>
      <c r="E83">
        <v>59</v>
      </c>
      <c r="F83">
        <v>1893.3828488257573</v>
      </c>
      <c r="G83">
        <v>-31.382848825757264</v>
      </c>
      <c r="H83">
        <v>-1.6209589625018721</v>
      </c>
      <c r="J83">
        <v>23.214285714285715</v>
      </c>
      <c r="K83">
        <v>1873</v>
      </c>
    </row>
    <row r="84" spans="1:11">
      <c r="A84">
        <v>114</v>
      </c>
      <c r="B84">
        <v>390.5</v>
      </c>
      <c r="C84">
        <v>1896</v>
      </c>
      <c r="E84">
        <v>60</v>
      </c>
      <c r="F84">
        <v>1896.2200994980119</v>
      </c>
      <c r="G84">
        <v>-39.220099498011905</v>
      </c>
      <c r="H84">
        <v>-2.0257616554982572</v>
      </c>
      <c r="J84">
        <v>23.611111111111111</v>
      </c>
      <c r="K84">
        <v>1874</v>
      </c>
    </row>
    <row r="85" spans="1:11">
      <c r="A85">
        <v>115</v>
      </c>
      <c r="B85">
        <v>385.7</v>
      </c>
      <c r="C85">
        <v>1840</v>
      </c>
      <c r="E85">
        <v>61</v>
      </c>
      <c r="F85">
        <v>1899.3726002449614</v>
      </c>
      <c r="G85">
        <v>-51.372600244961404</v>
      </c>
      <c r="H85">
        <v>-2.6534518028124459</v>
      </c>
      <c r="J85">
        <v>24.007936507936506</v>
      </c>
      <c r="K85">
        <v>1874</v>
      </c>
    </row>
    <row r="86" spans="1:11">
      <c r="A86">
        <v>116</v>
      </c>
      <c r="B86">
        <v>382.8</v>
      </c>
      <c r="C86">
        <v>1844</v>
      </c>
      <c r="E86">
        <v>62</v>
      </c>
      <c r="F86">
        <v>1895.9048494233168</v>
      </c>
      <c r="G86">
        <v>-25.904849423316819</v>
      </c>
      <c r="H86">
        <v>-1.338014215284473</v>
      </c>
      <c r="J86">
        <v>24.404761904761905</v>
      </c>
      <c r="K86">
        <v>1874</v>
      </c>
    </row>
    <row r="87" spans="1:11">
      <c r="A87">
        <v>117</v>
      </c>
      <c r="B87">
        <v>384.8</v>
      </c>
      <c r="C87">
        <v>1856</v>
      </c>
      <c r="E87">
        <v>63</v>
      </c>
      <c r="F87">
        <v>1884.8710968089931</v>
      </c>
      <c r="G87">
        <v>-3.8710968089931157</v>
      </c>
      <c r="H87">
        <v>-0.19994644533671893</v>
      </c>
      <c r="J87">
        <v>24.801587301587301</v>
      </c>
      <c r="K87">
        <v>1875</v>
      </c>
    </row>
    <row r="88" spans="1:11">
      <c r="A88">
        <v>118</v>
      </c>
      <c r="B88">
        <v>389.2</v>
      </c>
      <c r="C88">
        <v>1901</v>
      </c>
      <c r="E88">
        <v>64</v>
      </c>
      <c r="F88">
        <v>1870.3695933730251</v>
      </c>
      <c r="G88">
        <v>-38.369593373025054</v>
      </c>
      <c r="H88">
        <v>-1.9818320704687213</v>
      </c>
      <c r="J88">
        <v>25.198412698412699</v>
      </c>
      <c r="K88">
        <v>1875</v>
      </c>
    </row>
    <row r="89" spans="1:11">
      <c r="A89">
        <v>119</v>
      </c>
      <c r="B89">
        <v>392.3</v>
      </c>
      <c r="C89">
        <v>1910</v>
      </c>
      <c r="E89">
        <v>65</v>
      </c>
      <c r="F89">
        <v>1860.2815909827862</v>
      </c>
      <c r="G89">
        <v>-47.281590982786156</v>
      </c>
      <c r="H89">
        <v>-2.4421466352663277</v>
      </c>
      <c r="J89">
        <v>25.595238095238095</v>
      </c>
      <c r="K89">
        <v>1876</v>
      </c>
    </row>
    <row r="90" spans="1:11">
      <c r="A90">
        <v>120</v>
      </c>
      <c r="B90">
        <v>393.7</v>
      </c>
      <c r="C90">
        <v>1910</v>
      </c>
      <c r="E90">
        <v>66</v>
      </c>
      <c r="F90">
        <v>1866.5865924766854</v>
      </c>
      <c r="G90">
        <v>14.413407523314618</v>
      </c>
      <c r="H90">
        <v>0.74446849088898737</v>
      </c>
      <c r="J90">
        <v>25.99206349206349</v>
      </c>
      <c r="K90">
        <v>1877</v>
      </c>
    </row>
    <row r="91" spans="1:11">
      <c r="A91">
        <v>121</v>
      </c>
      <c r="B91">
        <v>394.4</v>
      </c>
      <c r="C91">
        <v>1906</v>
      </c>
      <c r="E91">
        <v>67</v>
      </c>
      <c r="F91">
        <v>1881.0880959126537</v>
      </c>
      <c r="G91">
        <v>19.911904087346329</v>
      </c>
      <c r="H91">
        <v>1.0284719392450781</v>
      </c>
      <c r="J91">
        <v>26.388888888888889</v>
      </c>
      <c r="K91">
        <v>1877</v>
      </c>
    </row>
    <row r="92" spans="1:11">
      <c r="A92">
        <v>122</v>
      </c>
      <c r="B92">
        <v>395.2</v>
      </c>
      <c r="C92">
        <v>1916</v>
      </c>
      <c r="E92">
        <v>68</v>
      </c>
      <c r="F92">
        <v>1889.5998479294176</v>
      </c>
      <c r="G92">
        <v>0.40015207058240776</v>
      </c>
      <c r="H92">
        <v>2.0668298431908986E-2</v>
      </c>
      <c r="J92">
        <v>26.785714285714285</v>
      </c>
      <c r="K92">
        <v>1878</v>
      </c>
    </row>
    <row r="93" spans="1:11">
      <c r="A93">
        <v>123</v>
      </c>
      <c r="B93">
        <v>396.4</v>
      </c>
      <c r="C93">
        <v>1910</v>
      </c>
      <c r="E93">
        <v>69</v>
      </c>
      <c r="F93">
        <v>1894.6438491245372</v>
      </c>
      <c r="G93">
        <v>6.3561508754628449</v>
      </c>
      <c r="H93">
        <v>0.32830224514670103</v>
      </c>
      <c r="J93">
        <v>27.182539682539684</v>
      </c>
      <c r="K93">
        <v>1878</v>
      </c>
    </row>
    <row r="94" spans="1:11">
      <c r="A94">
        <v>124</v>
      </c>
      <c r="B94">
        <v>397</v>
      </c>
      <c r="C94">
        <v>1906</v>
      </c>
      <c r="E94">
        <v>70</v>
      </c>
      <c r="F94">
        <v>1897.7963498714867</v>
      </c>
      <c r="G94">
        <v>7.2036501285133454</v>
      </c>
      <c r="H94">
        <v>0.37207652190446766</v>
      </c>
      <c r="J94">
        <v>27.579365079365079</v>
      </c>
      <c r="K94">
        <v>1879</v>
      </c>
    </row>
    <row r="95" spans="1:11">
      <c r="A95">
        <v>125</v>
      </c>
      <c r="B95">
        <v>395.4</v>
      </c>
      <c r="C95">
        <v>1895</v>
      </c>
      <c r="E95">
        <v>71</v>
      </c>
      <c r="F95">
        <v>1899.3726002449614</v>
      </c>
      <c r="G95">
        <v>1.6273997550385957</v>
      </c>
      <c r="H95">
        <v>8.4057003019371662E-2</v>
      </c>
      <c r="J95">
        <v>27.976190476190474</v>
      </c>
      <c r="K95">
        <v>1881</v>
      </c>
    </row>
    <row r="96" spans="1:11">
      <c r="A96">
        <v>126</v>
      </c>
      <c r="B96">
        <v>391.6</v>
      </c>
      <c r="C96">
        <v>1881</v>
      </c>
      <c r="E96">
        <v>72</v>
      </c>
      <c r="F96">
        <v>1903.1556011413011</v>
      </c>
      <c r="G96">
        <v>-11.155601141301076</v>
      </c>
      <c r="H96">
        <v>-0.57619917657847486</v>
      </c>
      <c r="J96">
        <v>28.373015873015873</v>
      </c>
      <c r="K96">
        <v>1881</v>
      </c>
    </row>
    <row r="97" spans="1:11">
      <c r="A97">
        <v>127</v>
      </c>
      <c r="B97">
        <v>387.3</v>
      </c>
      <c r="C97">
        <v>1869</v>
      </c>
      <c r="E97">
        <v>73</v>
      </c>
      <c r="F97">
        <v>1905.6776017388606</v>
      </c>
      <c r="G97">
        <v>-13.677601738860631</v>
      </c>
      <c r="H97">
        <v>-0.70646330571304816</v>
      </c>
      <c r="J97">
        <v>28.769841269841269</v>
      </c>
      <c r="K97">
        <v>1881</v>
      </c>
    </row>
    <row r="98" spans="1:11">
      <c r="A98">
        <v>128</v>
      </c>
      <c r="B98">
        <v>384.9</v>
      </c>
      <c r="C98">
        <v>1879</v>
      </c>
      <c r="E98">
        <v>74</v>
      </c>
      <c r="F98">
        <v>1867.8475927754653</v>
      </c>
      <c r="G98">
        <v>-36.847592775465273</v>
      </c>
      <c r="H98">
        <v>-1.9032190508781328</v>
      </c>
      <c r="J98">
        <v>29.166666666666668</v>
      </c>
      <c r="K98">
        <v>1881</v>
      </c>
    </row>
    <row r="99" spans="1:11">
      <c r="A99">
        <v>129</v>
      </c>
      <c r="B99">
        <v>386.8</v>
      </c>
      <c r="C99">
        <v>1908</v>
      </c>
      <c r="E99">
        <v>75</v>
      </c>
      <c r="F99">
        <v>1874.1525942693645</v>
      </c>
      <c r="G99">
        <v>25.847405730635501</v>
      </c>
      <c r="H99">
        <v>1.3350471848211787</v>
      </c>
      <c r="J99">
        <v>29.563492063492063</v>
      </c>
      <c r="K99">
        <v>1884</v>
      </c>
    </row>
    <row r="100" spans="1:11">
      <c r="A100">
        <v>130</v>
      </c>
      <c r="B100">
        <v>391.6</v>
      </c>
      <c r="C100">
        <v>1909</v>
      </c>
      <c r="E100">
        <v>76</v>
      </c>
      <c r="F100">
        <v>1896.8505996474019</v>
      </c>
      <c r="G100">
        <v>3.1494003525981498</v>
      </c>
      <c r="H100">
        <v>0.16267002260994842</v>
      </c>
      <c r="J100">
        <v>29.960317460317459</v>
      </c>
      <c r="K100">
        <v>1885</v>
      </c>
    </row>
    <row r="101" spans="1:11">
      <c r="A101">
        <v>131</v>
      </c>
      <c r="B101">
        <v>394.9</v>
      </c>
      <c r="C101">
        <v>1905</v>
      </c>
      <c r="E101">
        <v>77</v>
      </c>
      <c r="F101">
        <v>1901.2641006931312</v>
      </c>
      <c r="G101">
        <v>-4.2641006931312404</v>
      </c>
      <c r="H101">
        <v>-0.22024553200755334</v>
      </c>
      <c r="J101">
        <v>30.357142857142858</v>
      </c>
      <c r="K101">
        <v>1885</v>
      </c>
    </row>
    <row r="102" spans="1:11">
      <c r="A102">
        <v>132</v>
      </c>
      <c r="B102">
        <v>396</v>
      </c>
      <c r="C102">
        <v>1915</v>
      </c>
      <c r="E102">
        <v>78</v>
      </c>
      <c r="F102">
        <v>1904.1013513653859</v>
      </c>
      <c r="G102">
        <v>-4.1013513653858809</v>
      </c>
      <c r="H102">
        <v>-0.21183934865196596</v>
      </c>
      <c r="J102">
        <v>30.753968253968253</v>
      </c>
      <c r="K102">
        <v>1888</v>
      </c>
    </row>
    <row r="103" spans="1:11">
      <c r="A103">
        <v>133</v>
      </c>
      <c r="B103">
        <v>397.1</v>
      </c>
      <c r="C103">
        <v>1918</v>
      </c>
      <c r="E103">
        <v>79</v>
      </c>
      <c r="F103">
        <v>1907.2538521123356</v>
      </c>
      <c r="G103">
        <v>1.7461478876643923</v>
      </c>
      <c r="H103">
        <v>9.0190475825771721E-2</v>
      </c>
      <c r="J103">
        <v>31.150793650793648</v>
      </c>
      <c r="K103">
        <v>1888</v>
      </c>
    </row>
    <row r="104" spans="1:11">
      <c r="A104">
        <v>134</v>
      </c>
      <c r="B104">
        <v>397.9</v>
      </c>
      <c r="C104">
        <v>1913</v>
      </c>
      <c r="E104">
        <v>80</v>
      </c>
      <c r="F104">
        <v>1910.7216029339802</v>
      </c>
      <c r="G104">
        <v>2.2783970660198065</v>
      </c>
      <c r="H104">
        <v>0.11768173644170939</v>
      </c>
      <c r="J104">
        <v>31.547619047619047</v>
      </c>
      <c r="K104">
        <v>1888</v>
      </c>
    </row>
    <row r="105" spans="1:11">
      <c r="A105">
        <v>135</v>
      </c>
      <c r="B105">
        <v>398</v>
      </c>
      <c r="C105">
        <v>1920</v>
      </c>
      <c r="E105">
        <v>81</v>
      </c>
      <c r="F105">
        <v>1912.6131033821498</v>
      </c>
      <c r="G105">
        <v>-11.613103382149802</v>
      </c>
      <c r="H105">
        <v>-0.59982967493717632</v>
      </c>
      <c r="J105">
        <v>31.944444444444443</v>
      </c>
      <c r="K105">
        <v>1890</v>
      </c>
    </row>
    <row r="106" spans="1:11">
      <c r="A106">
        <v>136</v>
      </c>
      <c r="B106">
        <v>398.3</v>
      </c>
      <c r="C106">
        <v>1907</v>
      </c>
      <c r="E106">
        <v>82</v>
      </c>
      <c r="F106">
        <v>1908.5148524111153</v>
      </c>
      <c r="G106">
        <v>-15.514852411115271</v>
      </c>
      <c r="H106">
        <v>-0.80135934144545395</v>
      </c>
      <c r="J106">
        <v>32.341269841269835</v>
      </c>
      <c r="K106">
        <v>1892</v>
      </c>
    </row>
    <row r="107" spans="1:11">
      <c r="A107">
        <v>137</v>
      </c>
      <c r="B107">
        <v>397.8</v>
      </c>
      <c r="C107">
        <v>1884</v>
      </c>
      <c r="E107">
        <v>83</v>
      </c>
      <c r="F107">
        <v>1897.7963498714867</v>
      </c>
      <c r="G107">
        <v>-1.7963498714866546</v>
      </c>
      <c r="H107">
        <v>-9.2783463991501336E-2</v>
      </c>
      <c r="J107">
        <v>32.738095238095234</v>
      </c>
      <c r="K107">
        <v>1892</v>
      </c>
    </row>
    <row r="108" spans="1:11">
      <c r="A108">
        <v>138</v>
      </c>
      <c r="B108">
        <v>394.8</v>
      </c>
      <c r="C108">
        <v>1902</v>
      </c>
      <c r="E108">
        <v>84</v>
      </c>
      <c r="F108">
        <v>1882.6643462861284</v>
      </c>
      <c r="G108">
        <v>-42.664346286128421</v>
      </c>
      <c r="H108">
        <v>-2.2036608236478217</v>
      </c>
      <c r="J108">
        <v>33.134920634920633</v>
      </c>
      <c r="K108">
        <v>1892</v>
      </c>
    </row>
    <row r="109" spans="1:11">
      <c r="A109">
        <v>139</v>
      </c>
      <c r="B109">
        <v>390.3</v>
      </c>
      <c r="C109">
        <v>1851</v>
      </c>
      <c r="E109">
        <v>85</v>
      </c>
      <c r="F109">
        <v>1873.5220941199746</v>
      </c>
      <c r="G109">
        <v>-29.522094119974554</v>
      </c>
      <c r="H109">
        <v>-1.5248489173589823</v>
      </c>
      <c r="J109">
        <v>33.531746031746025</v>
      </c>
      <c r="K109">
        <v>1893</v>
      </c>
    </row>
    <row r="110" spans="1:11">
      <c r="A110">
        <v>140</v>
      </c>
      <c r="B110">
        <v>387.8</v>
      </c>
      <c r="C110">
        <v>1863</v>
      </c>
      <c r="E110">
        <v>86</v>
      </c>
      <c r="F110">
        <v>1879.8270956138738</v>
      </c>
      <c r="G110">
        <v>-23.82709561387378</v>
      </c>
      <c r="H110">
        <v>-1.2306959256674745</v>
      </c>
      <c r="J110">
        <v>33.928571428571423</v>
      </c>
      <c r="K110">
        <v>1895</v>
      </c>
    </row>
    <row r="111" spans="1:11">
      <c r="A111">
        <v>141</v>
      </c>
      <c r="B111">
        <v>389.5</v>
      </c>
      <c r="C111">
        <v>1918</v>
      </c>
      <c r="E111">
        <v>87</v>
      </c>
      <c r="F111">
        <v>1893.6980989004521</v>
      </c>
      <c r="G111">
        <v>7.3019010995478766</v>
      </c>
      <c r="H111">
        <v>0.37715129357217625</v>
      </c>
      <c r="J111">
        <v>34.325396825396822</v>
      </c>
      <c r="K111">
        <v>1895</v>
      </c>
    </row>
    <row r="112" spans="1:11">
      <c r="A112">
        <v>142</v>
      </c>
      <c r="B112">
        <v>393.6</v>
      </c>
      <c r="C112">
        <v>1913</v>
      </c>
      <c r="E112">
        <v>88</v>
      </c>
      <c r="F112">
        <v>1903.4708512159959</v>
      </c>
      <c r="G112">
        <v>6.5291487840040645</v>
      </c>
      <c r="H112">
        <v>0.33723777907164587</v>
      </c>
      <c r="J112">
        <v>34.722222222222214</v>
      </c>
      <c r="K112">
        <v>1895</v>
      </c>
    </row>
    <row r="113" spans="1:11">
      <c r="A113">
        <v>143</v>
      </c>
      <c r="B113">
        <v>396.6</v>
      </c>
      <c r="C113">
        <v>1912</v>
      </c>
      <c r="E113">
        <v>89</v>
      </c>
      <c r="F113">
        <v>1907.8843522617253</v>
      </c>
      <c r="G113">
        <v>2.1156477382746743</v>
      </c>
      <c r="H113">
        <v>0.10927555308613376</v>
      </c>
      <c r="J113">
        <v>35.119047619047613</v>
      </c>
      <c r="K113">
        <v>1896</v>
      </c>
    </row>
    <row r="114" spans="1:11">
      <c r="A114">
        <v>144</v>
      </c>
      <c r="B114">
        <v>397.6</v>
      </c>
      <c r="C114">
        <v>1917</v>
      </c>
      <c r="E114">
        <v>90</v>
      </c>
      <c r="F114">
        <v>1910.0911027845902</v>
      </c>
      <c r="G114">
        <v>-4.0911027845902481</v>
      </c>
      <c r="H114">
        <v>-0.21130999808262024</v>
      </c>
      <c r="J114">
        <v>35.515873015873012</v>
      </c>
      <c r="K114">
        <v>1897</v>
      </c>
    </row>
    <row r="115" spans="1:11">
      <c r="A115">
        <v>145</v>
      </c>
      <c r="B115">
        <v>398.6</v>
      </c>
      <c r="C115">
        <v>1911</v>
      </c>
      <c r="E115">
        <v>91</v>
      </c>
      <c r="F115">
        <v>1912.6131033821498</v>
      </c>
      <c r="G115">
        <v>3.3868966178501978</v>
      </c>
      <c r="H115">
        <v>0.17493696822277202</v>
      </c>
      <c r="J115">
        <v>35.912698412698411</v>
      </c>
      <c r="K115">
        <v>1898</v>
      </c>
    </row>
    <row r="116" spans="1:11">
      <c r="A116">
        <v>146</v>
      </c>
      <c r="B116">
        <v>399.4</v>
      </c>
      <c r="C116">
        <v>1922</v>
      </c>
      <c r="E116">
        <v>92</v>
      </c>
      <c r="F116">
        <v>1916.3961042784895</v>
      </c>
      <c r="G116">
        <v>-6.3961042784894744</v>
      </c>
      <c r="H116">
        <v>-0.33036588274308487</v>
      </c>
      <c r="J116">
        <v>36.309523809523803</v>
      </c>
      <c r="K116">
        <v>1900</v>
      </c>
    </row>
    <row r="117" spans="1:11">
      <c r="A117">
        <v>147</v>
      </c>
      <c r="B117">
        <v>399.8</v>
      </c>
      <c r="C117">
        <v>1907</v>
      </c>
      <c r="E117">
        <v>93</v>
      </c>
      <c r="F117">
        <v>1918.2876047266593</v>
      </c>
      <c r="G117">
        <v>-12.28760472665931</v>
      </c>
      <c r="H117">
        <v>-0.63466841777000993</v>
      </c>
      <c r="J117">
        <v>36.706349206349202</v>
      </c>
      <c r="K117">
        <v>1900</v>
      </c>
    </row>
    <row r="118" spans="1:11">
      <c r="A118">
        <v>148</v>
      </c>
      <c r="B118">
        <v>400.5</v>
      </c>
      <c r="C118">
        <v>1906</v>
      </c>
      <c r="E118">
        <v>94</v>
      </c>
      <c r="F118">
        <v>1913.2436035315397</v>
      </c>
      <c r="G118">
        <v>-18.243603531539748</v>
      </c>
      <c r="H118">
        <v>-0.94230236448480198</v>
      </c>
      <c r="J118">
        <v>37.103174603174601</v>
      </c>
      <c r="K118">
        <v>1900</v>
      </c>
    </row>
    <row r="119" spans="1:11">
      <c r="A119">
        <v>149</v>
      </c>
      <c r="B119">
        <v>400</v>
      </c>
      <c r="C119">
        <v>1903</v>
      </c>
      <c r="E119">
        <v>95</v>
      </c>
      <c r="F119">
        <v>1901.2641006931312</v>
      </c>
      <c r="G119">
        <v>-20.26410069313124</v>
      </c>
      <c r="H119">
        <v>-1.0466632847114983</v>
      </c>
      <c r="J119">
        <v>37.499999999999993</v>
      </c>
      <c r="K119">
        <v>1901</v>
      </c>
    </row>
    <row r="120" spans="1:11">
      <c r="A120">
        <v>150</v>
      </c>
      <c r="B120">
        <v>396.9</v>
      </c>
      <c r="C120">
        <v>1895</v>
      </c>
      <c r="E120">
        <v>96</v>
      </c>
      <c r="F120">
        <v>1887.708347481248</v>
      </c>
      <c r="G120">
        <v>-18.708347481247984</v>
      </c>
      <c r="H120">
        <v>-0.96630690514109163</v>
      </c>
      <c r="J120">
        <v>37.896825396825392</v>
      </c>
      <c r="K120">
        <v>1901</v>
      </c>
    </row>
    <row r="121" spans="1:11">
      <c r="A121">
        <v>151</v>
      </c>
      <c r="B121">
        <v>392.1</v>
      </c>
      <c r="C121">
        <v>1877</v>
      </c>
      <c r="E121">
        <v>97</v>
      </c>
      <c r="F121">
        <v>1880.1423456885686</v>
      </c>
      <c r="G121">
        <v>-1.1423456885686392</v>
      </c>
      <c r="H121">
        <v>-5.9003422297370954E-2</v>
      </c>
      <c r="J121">
        <v>38.293650793650791</v>
      </c>
      <c r="K121">
        <v>1901</v>
      </c>
    </row>
    <row r="122" spans="1:11">
      <c r="A122">
        <v>152</v>
      </c>
      <c r="B122">
        <v>388.8</v>
      </c>
      <c r="C122">
        <v>1870</v>
      </c>
      <c r="E122">
        <v>98</v>
      </c>
      <c r="F122">
        <v>1886.132097107773</v>
      </c>
      <c r="G122">
        <v>21.867902892226994</v>
      </c>
      <c r="H122">
        <v>1.1295014477838956</v>
      </c>
      <c r="J122">
        <v>38.690476190476183</v>
      </c>
      <c r="K122">
        <v>1901</v>
      </c>
    </row>
    <row r="123" spans="1:11">
      <c r="A123">
        <v>153</v>
      </c>
      <c r="B123">
        <v>390.9</v>
      </c>
      <c r="C123">
        <v>1925</v>
      </c>
      <c r="E123">
        <v>99</v>
      </c>
      <c r="F123">
        <v>1901.2641006931312</v>
      </c>
      <c r="G123">
        <v>7.7358993068687596</v>
      </c>
      <c r="H123">
        <v>0.39956778252040531</v>
      </c>
      <c r="J123">
        <v>39.087301587301582</v>
      </c>
      <c r="K123">
        <v>1901</v>
      </c>
    </row>
    <row r="124" spans="1:11">
      <c r="A124">
        <v>154</v>
      </c>
      <c r="B124">
        <v>395.9</v>
      </c>
      <c r="C124">
        <v>1919</v>
      </c>
      <c r="E124">
        <v>100</v>
      </c>
      <c r="F124">
        <v>1911.667353158065</v>
      </c>
      <c r="G124">
        <v>-6.6673531580649978</v>
      </c>
      <c r="H124">
        <v>-0.34437618833572659</v>
      </c>
      <c r="J124">
        <v>39.484126984126981</v>
      </c>
      <c r="K124">
        <v>1902</v>
      </c>
    </row>
    <row r="125" spans="1:11">
      <c r="A125">
        <v>155</v>
      </c>
      <c r="B125">
        <v>398.6</v>
      </c>
      <c r="C125">
        <v>1920</v>
      </c>
      <c r="E125">
        <v>101</v>
      </c>
      <c r="F125">
        <v>1915.1351039797096</v>
      </c>
      <c r="G125">
        <v>-0.13510397970958365</v>
      </c>
      <c r="H125">
        <v>-6.9782704558095932E-3</v>
      </c>
      <c r="J125">
        <v>39.88095238095238</v>
      </c>
      <c r="K125">
        <v>1903</v>
      </c>
    </row>
    <row r="126" spans="1:11">
      <c r="A126">
        <v>156</v>
      </c>
      <c r="B126">
        <v>399.9</v>
      </c>
      <c r="C126">
        <v>1925</v>
      </c>
      <c r="E126">
        <v>102</v>
      </c>
      <c r="F126">
        <v>1918.6028548013542</v>
      </c>
      <c r="G126">
        <v>-0.60285480135416947</v>
      </c>
      <c r="H126">
        <v>-3.1138119383868491E-2</v>
      </c>
      <c r="J126">
        <v>40.277777777777771</v>
      </c>
      <c r="K126">
        <v>1905</v>
      </c>
    </row>
    <row r="127" spans="1:11">
      <c r="A127">
        <v>157</v>
      </c>
      <c r="B127">
        <v>401.3</v>
      </c>
      <c r="C127">
        <v>1929</v>
      </c>
      <c r="E127">
        <v>103</v>
      </c>
      <c r="F127">
        <v>1921.1248553989137</v>
      </c>
      <c r="G127">
        <v>-8.1248553989137235</v>
      </c>
      <c r="H127">
        <v>-0.41965779623842459</v>
      </c>
      <c r="J127">
        <v>40.67460317460317</v>
      </c>
      <c r="K127">
        <v>1905</v>
      </c>
    </row>
    <row r="128" spans="1:11">
      <c r="A128">
        <v>158</v>
      </c>
      <c r="B128">
        <v>402.2</v>
      </c>
      <c r="C128">
        <v>1931</v>
      </c>
      <c r="E128">
        <v>104</v>
      </c>
      <c r="F128">
        <v>1921.4401054736088</v>
      </c>
      <c r="G128">
        <v>-1.4401054736088099</v>
      </c>
      <c r="H128">
        <v>-7.4383045572277678E-2</v>
      </c>
      <c r="J128">
        <v>41.071428571428569</v>
      </c>
      <c r="K128">
        <v>1906</v>
      </c>
    </row>
    <row r="129" spans="1:11">
      <c r="A129">
        <v>159</v>
      </c>
      <c r="B129">
        <v>403.4</v>
      </c>
      <c r="C129">
        <v>1932</v>
      </c>
      <c r="E129">
        <v>105</v>
      </c>
      <c r="F129">
        <v>1922.3858556976938</v>
      </c>
      <c r="G129">
        <v>-15.385855697693842</v>
      </c>
      <c r="H129">
        <v>-0.7946965180697082</v>
      </c>
      <c r="J129">
        <v>41.468253968253961</v>
      </c>
      <c r="K129">
        <v>1906</v>
      </c>
    </row>
    <row r="130" spans="1:11">
      <c r="A130">
        <v>160</v>
      </c>
      <c r="B130">
        <v>404.3</v>
      </c>
      <c r="C130">
        <v>1918</v>
      </c>
      <c r="E130">
        <v>106</v>
      </c>
      <c r="F130">
        <v>1920.8096053242189</v>
      </c>
      <c r="G130">
        <v>-36.809605324218865</v>
      </c>
      <c r="H130">
        <v>-1.9012569568725075</v>
      </c>
      <c r="J130">
        <v>41.86507936507936</v>
      </c>
      <c r="K130">
        <v>1906</v>
      </c>
    </row>
    <row r="131" spans="1:11">
      <c r="A131">
        <v>161</v>
      </c>
      <c r="B131">
        <v>403.2</v>
      </c>
      <c r="C131">
        <v>1927</v>
      </c>
      <c r="E131">
        <v>107</v>
      </c>
      <c r="F131">
        <v>1911.3521030833701</v>
      </c>
      <c r="G131">
        <v>-9.3521030833701388</v>
      </c>
      <c r="H131">
        <v>-0.48304650082589901</v>
      </c>
      <c r="J131">
        <v>42.261904761904759</v>
      </c>
      <c r="K131">
        <v>1906</v>
      </c>
    </row>
    <row r="132" spans="1:11">
      <c r="A132">
        <v>162</v>
      </c>
      <c r="B132">
        <v>399.6</v>
      </c>
      <c r="C132">
        <v>1906</v>
      </c>
      <c r="E132">
        <v>108</v>
      </c>
      <c r="F132">
        <v>1897.1658497220967</v>
      </c>
      <c r="G132">
        <v>-46.165849722096709</v>
      </c>
      <c r="H132">
        <v>-2.3845173611877</v>
      </c>
      <c r="J132">
        <v>42.658730158730151</v>
      </c>
      <c r="K132">
        <v>1906</v>
      </c>
    </row>
    <row r="133" spans="1:11">
      <c r="A133">
        <v>163</v>
      </c>
      <c r="B133">
        <v>394.9</v>
      </c>
      <c r="C133">
        <v>1878</v>
      </c>
      <c r="E133">
        <v>109</v>
      </c>
      <c r="F133">
        <v>1889.2845978547227</v>
      </c>
      <c r="G133">
        <v>-26.284597854722733</v>
      </c>
      <c r="H133">
        <v>-1.3576286431141809</v>
      </c>
      <c r="J133">
        <v>43.05555555555555</v>
      </c>
      <c r="K133">
        <v>1907</v>
      </c>
    </row>
    <row r="134" spans="1:11">
      <c r="A134">
        <v>164</v>
      </c>
      <c r="B134">
        <v>392.2</v>
      </c>
      <c r="C134">
        <v>1881</v>
      </c>
      <c r="E134">
        <v>110</v>
      </c>
      <c r="F134">
        <v>1894.6438491245372</v>
      </c>
      <c r="G134">
        <v>23.356150875462845</v>
      </c>
      <c r="H134">
        <v>1.2063711073946424</v>
      </c>
      <c r="J134">
        <v>43.452380952380949</v>
      </c>
      <c r="K134">
        <v>1907</v>
      </c>
    </row>
    <row r="135" spans="1:11">
      <c r="A135">
        <v>165</v>
      </c>
      <c r="B135">
        <v>393.9</v>
      </c>
      <c r="C135">
        <v>1927</v>
      </c>
      <c r="E135">
        <v>111</v>
      </c>
      <c r="F135">
        <v>1907.5691021870307</v>
      </c>
      <c r="G135">
        <v>5.430897812969306</v>
      </c>
      <c r="H135">
        <v>0.28051189785992892</v>
      </c>
      <c r="J135">
        <v>43.849206349206341</v>
      </c>
      <c r="K135">
        <v>1908</v>
      </c>
    </row>
    <row r="136" spans="1:11">
      <c r="A136">
        <v>166</v>
      </c>
      <c r="B136">
        <v>398.9</v>
      </c>
      <c r="C136">
        <v>1929</v>
      </c>
      <c r="E136">
        <v>112</v>
      </c>
      <c r="F136">
        <v>1917.0266044278794</v>
      </c>
      <c r="G136">
        <v>-5.0266044278794197</v>
      </c>
      <c r="H136">
        <v>-0.25962969593873803</v>
      </c>
      <c r="J136">
        <v>44.24603174603174</v>
      </c>
      <c r="K136">
        <v>1909</v>
      </c>
    </row>
    <row r="137" spans="1:11">
      <c r="A137">
        <v>167</v>
      </c>
      <c r="B137">
        <v>402.3</v>
      </c>
      <c r="C137">
        <v>1933</v>
      </c>
      <c r="E137">
        <v>113</v>
      </c>
      <c r="F137">
        <v>1920.1791051748291</v>
      </c>
      <c r="G137">
        <v>-3.1791051748291466</v>
      </c>
      <c r="H137">
        <v>-0.16420430963698657</v>
      </c>
      <c r="J137">
        <v>44.642857142857139</v>
      </c>
      <c r="K137">
        <v>1909</v>
      </c>
    </row>
    <row r="138" spans="1:11">
      <c r="A138">
        <v>168</v>
      </c>
      <c r="B138">
        <v>403.1</v>
      </c>
      <c r="C138">
        <v>1943</v>
      </c>
      <c r="E138">
        <v>114</v>
      </c>
      <c r="F138">
        <v>1923.3316059217786</v>
      </c>
      <c r="G138">
        <v>-12.331605921778646</v>
      </c>
      <c r="H138">
        <v>-0.63694112831918548</v>
      </c>
      <c r="J138">
        <v>45.039682539682538</v>
      </c>
      <c r="K138">
        <v>1910</v>
      </c>
    </row>
    <row r="139" spans="1:11">
      <c r="A139">
        <v>169</v>
      </c>
      <c r="B139">
        <v>404.2</v>
      </c>
      <c r="C139">
        <v>1948</v>
      </c>
      <c r="E139">
        <v>115</v>
      </c>
      <c r="F139">
        <v>1925.8536065193382</v>
      </c>
      <c r="G139">
        <v>-3.8536065193382001</v>
      </c>
      <c r="H139">
        <v>-0.19904305246979664</v>
      </c>
      <c r="J139">
        <v>45.43650793650793</v>
      </c>
      <c r="K139">
        <v>1910</v>
      </c>
    </row>
    <row r="140" spans="1:11">
      <c r="A140">
        <v>170</v>
      </c>
      <c r="B140">
        <v>405.3</v>
      </c>
      <c r="C140">
        <v>1953</v>
      </c>
      <c r="E140">
        <v>116</v>
      </c>
      <c r="F140">
        <v>1927.1146068181183</v>
      </c>
      <c r="G140">
        <v>-20.114606818118318</v>
      </c>
      <c r="H140">
        <v>-1.0389417601970492</v>
      </c>
      <c r="J140">
        <v>45.833333333333329</v>
      </c>
      <c r="K140">
        <v>1910</v>
      </c>
    </row>
    <row r="141" spans="1:11">
      <c r="A141">
        <v>171</v>
      </c>
      <c r="B141">
        <v>406</v>
      </c>
      <c r="C141">
        <v>1948</v>
      </c>
      <c r="E141">
        <v>117</v>
      </c>
      <c r="F141">
        <v>1929.321357340983</v>
      </c>
      <c r="G141">
        <v>-23.321357340983013</v>
      </c>
      <c r="H141">
        <v>-1.2045739827338018</v>
      </c>
      <c r="J141">
        <v>46.230158730158728</v>
      </c>
      <c r="K141">
        <v>1910</v>
      </c>
    </row>
    <row r="142" spans="1:11">
      <c r="A142">
        <v>172</v>
      </c>
      <c r="B142">
        <v>406.8</v>
      </c>
      <c r="C142">
        <v>1932</v>
      </c>
      <c r="E142">
        <v>118</v>
      </c>
      <c r="F142">
        <v>1927.745106967508</v>
      </c>
      <c r="G142">
        <v>-24.745106967508036</v>
      </c>
      <c r="H142">
        <v>-1.2781122306566699</v>
      </c>
      <c r="J142">
        <v>46.626984126984119</v>
      </c>
      <c r="K142">
        <v>1911</v>
      </c>
    </row>
    <row r="143" spans="1:11">
      <c r="A143">
        <v>173</v>
      </c>
      <c r="B143">
        <v>405.5</v>
      </c>
      <c r="C143">
        <v>1932</v>
      </c>
      <c r="E143">
        <v>119</v>
      </c>
      <c r="F143">
        <v>1917.9723546519642</v>
      </c>
      <c r="G143">
        <v>-22.972354651964224</v>
      </c>
      <c r="H143">
        <v>-1.186547606612143</v>
      </c>
      <c r="J143">
        <v>47.023809523809518</v>
      </c>
      <c r="K143">
        <v>1912</v>
      </c>
    </row>
    <row r="144" spans="1:11">
      <c r="A144">
        <v>174</v>
      </c>
      <c r="B144">
        <v>401.9</v>
      </c>
      <c r="C144">
        <v>1931</v>
      </c>
      <c r="E144">
        <v>120</v>
      </c>
      <c r="F144">
        <v>1902.8403510666062</v>
      </c>
      <c r="G144">
        <v>-25.840351066606218</v>
      </c>
      <c r="H144">
        <v>-1.3346828035966061</v>
      </c>
      <c r="J144">
        <v>47.420634920634917</v>
      </c>
      <c r="K144">
        <v>1913</v>
      </c>
    </row>
    <row r="145" spans="1:11">
      <c r="A145">
        <v>175</v>
      </c>
      <c r="B145">
        <v>397.9</v>
      </c>
      <c r="C145">
        <v>1892</v>
      </c>
      <c r="E145">
        <v>121</v>
      </c>
      <c r="F145">
        <v>1892.4370986016725</v>
      </c>
      <c r="G145">
        <v>-22.43709860167246</v>
      </c>
      <c r="H145">
        <v>-1.1589010377244362</v>
      </c>
      <c r="J145">
        <v>47.817460317460309</v>
      </c>
      <c r="K145">
        <v>1913</v>
      </c>
    </row>
    <row r="146" spans="1:11">
      <c r="A146">
        <v>176</v>
      </c>
      <c r="B146">
        <v>394.8</v>
      </c>
      <c r="C146">
        <v>1885</v>
      </c>
      <c r="E146">
        <v>122</v>
      </c>
      <c r="F146">
        <v>1899.0573501702665</v>
      </c>
      <c r="G146">
        <v>25.942649829733455</v>
      </c>
      <c r="H146">
        <v>1.3399666482171062</v>
      </c>
      <c r="J146">
        <v>48.214285714285708</v>
      </c>
      <c r="K146">
        <v>1913</v>
      </c>
    </row>
    <row r="147" spans="1:11">
      <c r="A147">
        <v>177</v>
      </c>
      <c r="B147">
        <v>396.3</v>
      </c>
      <c r="C147">
        <v>1931</v>
      </c>
      <c r="E147">
        <v>123</v>
      </c>
      <c r="F147">
        <v>1914.8198539050145</v>
      </c>
      <c r="G147">
        <v>4.1801460949855027</v>
      </c>
      <c r="H147">
        <v>0.21590918386200564</v>
      </c>
      <c r="J147">
        <v>48.611111111111107</v>
      </c>
      <c r="K147">
        <v>1915</v>
      </c>
    </row>
    <row r="148" spans="1:11">
      <c r="A148">
        <v>178</v>
      </c>
      <c r="B148">
        <v>400.8</v>
      </c>
      <c r="C148">
        <v>1940</v>
      </c>
      <c r="E148">
        <v>124</v>
      </c>
      <c r="F148">
        <v>1923.3316059217786</v>
      </c>
      <c r="G148">
        <v>-3.331605921778646</v>
      </c>
      <c r="H148">
        <v>-0.17208114242321645</v>
      </c>
      <c r="J148">
        <v>49.007936507936506</v>
      </c>
      <c r="K148">
        <v>1916</v>
      </c>
    </row>
    <row r="149" spans="1:11">
      <c r="A149">
        <v>179</v>
      </c>
      <c r="B149">
        <v>403.9</v>
      </c>
      <c r="C149">
        <v>1937</v>
      </c>
      <c r="E149">
        <v>125</v>
      </c>
      <c r="F149">
        <v>1927.4298568928132</v>
      </c>
      <c r="G149">
        <v>-2.4298568928131772</v>
      </c>
      <c r="H149">
        <v>-0.1255048045469285</v>
      </c>
      <c r="J149">
        <v>49.404761904761898</v>
      </c>
      <c r="K149">
        <v>1917</v>
      </c>
    </row>
    <row r="150" spans="1:11">
      <c r="A150">
        <v>180</v>
      </c>
      <c r="B150">
        <v>405.6</v>
      </c>
      <c r="C150">
        <v>1942</v>
      </c>
      <c r="E150">
        <v>126</v>
      </c>
      <c r="F150">
        <v>1931.8433579385426</v>
      </c>
      <c r="G150">
        <v>-2.8433579385425674</v>
      </c>
      <c r="H150">
        <v>-0.14686259235645438</v>
      </c>
      <c r="J150">
        <v>49.801587301587297</v>
      </c>
      <c r="K150">
        <v>1918</v>
      </c>
    </row>
    <row r="151" spans="1:11">
      <c r="A151">
        <v>181</v>
      </c>
      <c r="B151">
        <v>406.6</v>
      </c>
      <c r="C151">
        <v>1944</v>
      </c>
      <c r="E151">
        <v>127</v>
      </c>
      <c r="F151">
        <v>1934.6806086107972</v>
      </c>
      <c r="G151">
        <v>-3.6806086107972078</v>
      </c>
      <c r="H151">
        <v>-0.19010751854486357</v>
      </c>
      <c r="J151">
        <v>50.198412698412696</v>
      </c>
      <c r="K151">
        <v>1918</v>
      </c>
    </row>
    <row r="152" spans="1:11">
      <c r="A152">
        <v>182</v>
      </c>
      <c r="B152">
        <v>407.7</v>
      </c>
      <c r="C152">
        <v>1953</v>
      </c>
      <c r="E152">
        <v>128</v>
      </c>
      <c r="F152">
        <v>1938.4636095071367</v>
      </c>
      <c r="G152">
        <v>-6.4636095071366526</v>
      </c>
      <c r="H152">
        <v>-0.33385260270273281</v>
      </c>
      <c r="J152">
        <v>50.595238095238088</v>
      </c>
      <c r="K152">
        <v>1918</v>
      </c>
    </row>
    <row r="153" spans="1:11">
      <c r="A153">
        <v>183</v>
      </c>
      <c r="B153">
        <v>409.2</v>
      </c>
      <c r="C153">
        <v>1943</v>
      </c>
      <c r="E153">
        <v>129</v>
      </c>
      <c r="F153">
        <v>1941.3008601793915</v>
      </c>
      <c r="G153">
        <v>-23.30086017939152</v>
      </c>
      <c r="H153">
        <v>-1.2035152815950987</v>
      </c>
      <c r="J153">
        <v>50.992063492063487</v>
      </c>
      <c r="K153">
        <v>1919</v>
      </c>
    </row>
    <row r="154" spans="1:11">
      <c r="A154">
        <v>184</v>
      </c>
      <c r="B154">
        <v>409.1</v>
      </c>
      <c r="C154">
        <v>1938</v>
      </c>
      <c r="E154">
        <v>130</v>
      </c>
      <c r="F154">
        <v>1937.8331093577469</v>
      </c>
      <c r="G154">
        <v>-10.833109357746935</v>
      </c>
      <c r="H154">
        <v>-0.55954211813908106</v>
      </c>
      <c r="J154">
        <v>51.388888888888886</v>
      </c>
      <c r="K154">
        <v>1920</v>
      </c>
    </row>
    <row r="155" spans="1:11">
      <c r="A155">
        <v>185</v>
      </c>
      <c r="B155">
        <v>407.5</v>
      </c>
      <c r="C155">
        <v>1941</v>
      </c>
      <c r="E155">
        <v>131</v>
      </c>
      <c r="F155">
        <v>1926.4841066687284</v>
      </c>
      <c r="G155">
        <v>-20.484106668728373</v>
      </c>
      <c r="H155">
        <v>-1.0580268374573996</v>
      </c>
      <c r="J155">
        <v>51.785714285714278</v>
      </c>
      <c r="K155">
        <v>1920</v>
      </c>
    </row>
    <row r="156" spans="1:11">
      <c r="A156">
        <v>186</v>
      </c>
      <c r="B156">
        <v>404.3</v>
      </c>
      <c r="C156">
        <v>1939</v>
      </c>
      <c r="E156">
        <v>132</v>
      </c>
      <c r="F156">
        <v>1911.667353158065</v>
      </c>
      <c r="G156">
        <v>-33.667353158064998</v>
      </c>
      <c r="H156">
        <v>-1.7389561460236336</v>
      </c>
      <c r="J156">
        <v>52.182539682539677</v>
      </c>
      <c r="K156">
        <v>1920</v>
      </c>
    </row>
    <row r="157" spans="1:11">
      <c r="A157">
        <v>187</v>
      </c>
      <c r="B157">
        <v>399.3</v>
      </c>
      <c r="C157">
        <v>1885</v>
      </c>
      <c r="E157">
        <v>133</v>
      </c>
      <c r="F157">
        <v>1903.1556011413011</v>
      </c>
      <c r="G157">
        <v>-22.155601141301076</v>
      </c>
      <c r="H157">
        <v>-1.1443613815624369</v>
      </c>
      <c r="J157">
        <v>52.579365079365076</v>
      </c>
      <c r="K157">
        <v>1922</v>
      </c>
    </row>
    <row r="158" spans="1:11">
      <c r="A158">
        <v>188</v>
      </c>
      <c r="B158">
        <v>396.9</v>
      </c>
      <c r="C158">
        <v>1910</v>
      </c>
      <c r="E158">
        <v>134</v>
      </c>
      <c r="F158">
        <v>1908.5148524111153</v>
      </c>
      <c r="G158">
        <v>18.485147588884729</v>
      </c>
      <c r="H158">
        <v>0.95477838305042895</v>
      </c>
      <c r="J158">
        <v>52.976190476190467</v>
      </c>
      <c r="K158">
        <v>1925</v>
      </c>
    </row>
    <row r="159" spans="1:11">
      <c r="A159">
        <v>189</v>
      </c>
      <c r="B159">
        <v>398.9</v>
      </c>
      <c r="C159">
        <v>1962</v>
      </c>
      <c r="E159">
        <v>135</v>
      </c>
      <c r="F159">
        <v>1924.2773561458635</v>
      </c>
      <c r="G159">
        <v>4.7226438541365496</v>
      </c>
      <c r="H159">
        <v>0.24392979504728901</v>
      </c>
      <c r="J159">
        <v>53.373015873015866</v>
      </c>
      <c r="K159">
        <v>1925</v>
      </c>
    </row>
    <row r="160" spans="1:11">
      <c r="A160">
        <v>190</v>
      </c>
      <c r="B160">
        <v>402.6</v>
      </c>
      <c r="C160">
        <v>1952</v>
      </c>
      <c r="E160">
        <v>136</v>
      </c>
      <c r="F160">
        <v>1934.9958586854923</v>
      </c>
      <c r="G160">
        <v>-1.9958586854922942</v>
      </c>
      <c r="H160">
        <v>-0.10308831559869945</v>
      </c>
      <c r="J160">
        <v>53.769841269841265</v>
      </c>
      <c r="K160">
        <v>1925</v>
      </c>
    </row>
    <row r="161" spans="1:11">
      <c r="A161">
        <v>191</v>
      </c>
      <c r="B161">
        <v>405.8</v>
      </c>
      <c r="C161">
        <v>1964</v>
      </c>
      <c r="E161">
        <v>137</v>
      </c>
      <c r="F161">
        <v>1937.5178592830521</v>
      </c>
      <c r="G161">
        <v>5.4821407169479244</v>
      </c>
      <c r="H161">
        <v>0.28315865070668106</v>
      </c>
      <c r="J161">
        <v>54.166666666666664</v>
      </c>
      <c r="K161">
        <v>1927</v>
      </c>
    </row>
    <row r="162" spans="1:11">
      <c r="A162">
        <v>192</v>
      </c>
      <c r="B162">
        <v>407.8</v>
      </c>
      <c r="C162">
        <v>1962</v>
      </c>
      <c r="E162">
        <v>138</v>
      </c>
      <c r="F162">
        <v>1940.9856101046964</v>
      </c>
      <c r="G162">
        <v>7.0143898953035659</v>
      </c>
      <c r="H162">
        <v>0.36230102086662702</v>
      </c>
      <c r="J162">
        <v>54.563492063492056</v>
      </c>
      <c r="K162">
        <v>1927</v>
      </c>
    </row>
    <row r="163" spans="1:11">
      <c r="A163">
        <v>193</v>
      </c>
      <c r="B163">
        <v>409.2</v>
      </c>
      <c r="C163">
        <v>1970</v>
      </c>
      <c r="E163">
        <v>139</v>
      </c>
      <c r="F163">
        <v>1944.4533609263412</v>
      </c>
      <c r="G163">
        <v>8.5466390736587527</v>
      </c>
      <c r="H163">
        <v>0.4414433910265495</v>
      </c>
      <c r="J163">
        <v>54.960317460317455</v>
      </c>
      <c r="K163">
        <v>1929</v>
      </c>
    </row>
    <row r="164" spans="1:11">
      <c r="A164">
        <v>194</v>
      </c>
      <c r="B164">
        <v>410.2</v>
      </c>
      <c r="C164">
        <v>1961</v>
      </c>
      <c r="E164">
        <v>140</v>
      </c>
      <c r="F164">
        <v>1946.6601114492059</v>
      </c>
      <c r="G164">
        <v>1.3398885507940577</v>
      </c>
      <c r="H164">
        <v>6.9206730313810666E-2</v>
      </c>
      <c r="J164">
        <v>55.357142857142854</v>
      </c>
      <c r="K164">
        <v>1929</v>
      </c>
    </row>
    <row r="165" spans="1:11">
      <c r="A165">
        <v>195</v>
      </c>
      <c r="B165">
        <v>410.6</v>
      </c>
      <c r="C165">
        <v>1954</v>
      </c>
      <c r="E165">
        <v>141</v>
      </c>
      <c r="F165">
        <v>1949.1821120467655</v>
      </c>
      <c r="G165">
        <v>-17.182112046765496</v>
      </c>
      <c r="H165">
        <v>-0.88747515152470757</v>
      </c>
      <c r="J165">
        <v>55.753968253968246</v>
      </c>
      <c r="K165">
        <v>1929</v>
      </c>
    </row>
    <row r="166" spans="1:11">
      <c r="A166">
        <v>196</v>
      </c>
      <c r="B166">
        <v>411.1</v>
      </c>
      <c r="C166">
        <v>1952</v>
      </c>
      <c r="E166">
        <v>142</v>
      </c>
      <c r="F166">
        <v>1945.083861075731</v>
      </c>
      <c r="G166">
        <v>-13.083861075730965</v>
      </c>
      <c r="H166">
        <v>-0.67579594168101276</v>
      </c>
      <c r="J166">
        <v>56.150793650793645</v>
      </c>
      <c r="K166">
        <v>1931</v>
      </c>
    </row>
    <row r="167" spans="1:11">
      <c r="A167">
        <v>197</v>
      </c>
      <c r="B167">
        <v>410</v>
      </c>
      <c r="C167">
        <v>1937</v>
      </c>
      <c r="E167">
        <v>143</v>
      </c>
      <c r="F167">
        <v>1933.7348583867124</v>
      </c>
      <c r="G167">
        <v>-2.7348583867124034</v>
      </c>
      <c r="H167">
        <v>-0.14125847011940004</v>
      </c>
      <c r="J167">
        <v>56.547619047619044</v>
      </c>
      <c r="K167">
        <v>1931</v>
      </c>
    </row>
    <row r="168" spans="1:11">
      <c r="A168">
        <v>198</v>
      </c>
      <c r="B168">
        <v>406.3</v>
      </c>
      <c r="C168">
        <v>1942</v>
      </c>
      <c r="E168">
        <v>144</v>
      </c>
      <c r="F168">
        <v>1921.1248553989137</v>
      </c>
      <c r="G168">
        <v>-29.124855398913724</v>
      </c>
      <c r="H168">
        <v>-1.5043310966623522</v>
      </c>
      <c r="J168">
        <v>56.944444444444436</v>
      </c>
      <c r="K168">
        <v>1931</v>
      </c>
    </row>
    <row r="169" spans="1:11">
      <c r="A169">
        <v>199</v>
      </c>
      <c r="B169">
        <v>402</v>
      </c>
      <c r="C169">
        <v>1925</v>
      </c>
      <c r="E169">
        <v>145</v>
      </c>
      <c r="F169">
        <v>1911.3521030833701</v>
      </c>
      <c r="G169">
        <v>-26.352103083370139</v>
      </c>
      <c r="H169">
        <v>-1.3611153630738404</v>
      </c>
      <c r="J169">
        <v>57.341269841269835</v>
      </c>
      <c r="K169">
        <v>1932</v>
      </c>
    </row>
    <row r="170" spans="1:11">
      <c r="A170">
        <v>200</v>
      </c>
      <c r="B170">
        <v>399.2</v>
      </c>
      <c r="C170">
        <v>1906</v>
      </c>
      <c r="E170">
        <v>146</v>
      </c>
      <c r="F170">
        <v>1916.0808542037946</v>
      </c>
      <c r="G170">
        <v>14.919145796205385</v>
      </c>
      <c r="H170">
        <v>0.77059043382266001</v>
      </c>
      <c r="J170">
        <v>57.738095238095234</v>
      </c>
      <c r="K170">
        <v>1932</v>
      </c>
    </row>
    <row r="171" spans="1:11">
      <c r="A171">
        <v>201</v>
      </c>
      <c r="B171">
        <v>400.8</v>
      </c>
      <c r="C171">
        <v>1972</v>
      </c>
      <c r="E171">
        <v>147</v>
      </c>
      <c r="F171">
        <v>1930.2671075650678</v>
      </c>
      <c r="G171">
        <v>9.7328924349321824</v>
      </c>
      <c r="H171">
        <v>0.50271469333661756</v>
      </c>
      <c r="J171">
        <v>58.134920634920633</v>
      </c>
      <c r="K171">
        <v>1932</v>
      </c>
    </row>
    <row r="172" spans="1:11">
      <c r="A172">
        <v>202</v>
      </c>
      <c r="B172">
        <v>405.5</v>
      </c>
      <c r="C172">
        <v>1956</v>
      </c>
      <c r="E172">
        <v>148</v>
      </c>
      <c r="F172">
        <v>1940.0398598806116</v>
      </c>
      <c r="G172">
        <v>-3.0398598806116297</v>
      </c>
      <c r="H172">
        <v>-0.15701213569187158</v>
      </c>
      <c r="J172">
        <v>58.531746031746025</v>
      </c>
      <c r="K172">
        <v>1933</v>
      </c>
    </row>
    <row r="173" spans="1:11">
      <c r="A173">
        <v>203</v>
      </c>
      <c r="B173">
        <v>409</v>
      </c>
      <c r="C173">
        <v>1979</v>
      </c>
      <c r="E173">
        <v>149</v>
      </c>
      <c r="F173">
        <v>1945.3991111504261</v>
      </c>
      <c r="G173">
        <v>-3.3991111504260516</v>
      </c>
      <c r="H173">
        <v>-0.17556786238287614</v>
      </c>
      <c r="J173">
        <v>58.928571428571423</v>
      </c>
      <c r="K173">
        <v>1936</v>
      </c>
    </row>
    <row r="174" spans="1:11">
      <c r="A174">
        <v>204</v>
      </c>
      <c r="B174">
        <v>410.4</v>
      </c>
      <c r="C174">
        <v>1970</v>
      </c>
      <c r="E174">
        <v>150</v>
      </c>
      <c r="F174">
        <v>1948.5516118973758</v>
      </c>
      <c r="G174">
        <v>-4.5516118973757784</v>
      </c>
      <c r="H174">
        <v>-0.23509580471311434</v>
      </c>
      <c r="J174">
        <v>59.325396825396822</v>
      </c>
      <c r="K174">
        <v>1937</v>
      </c>
    </row>
    <row r="175" spans="1:11">
      <c r="A175">
        <v>205</v>
      </c>
      <c r="B175">
        <v>411.4</v>
      </c>
      <c r="C175">
        <v>1967</v>
      </c>
      <c r="E175">
        <v>151</v>
      </c>
      <c r="F175">
        <v>1952.0193627190201</v>
      </c>
      <c r="G175">
        <v>0.98063728097986314</v>
      </c>
      <c r="H175">
        <v>5.0651003622817839E-2</v>
      </c>
      <c r="J175">
        <v>59.722222222222214</v>
      </c>
      <c r="K175">
        <v>1937</v>
      </c>
    </row>
    <row r="176" spans="1:11">
      <c r="A176">
        <v>206</v>
      </c>
      <c r="B176">
        <v>412.4</v>
      </c>
      <c r="C176">
        <v>1964</v>
      </c>
      <c r="E176">
        <v>152</v>
      </c>
      <c r="F176">
        <v>1956.7481138394446</v>
      </c>
      <c r="G176">
        <v>-13.748113839444613</v>
      </c>
      <c r="H176">
        <v>-0.71010533394448883</v>
      </c>
      <c r="J176">
        <v>60.119047619047613</v>
      </c>
      <c r="K176">
        <v>1938</v>
      </c>
    </row>
    <row r="177" spans="1:11">
      <c r="A177">
        <v>207</v>
      </c>
      <c r="B177">
        <v>413.7</v>
      </c>
      <c r="C177">
        <v>1968</v>
      </c>
      <c r="E177">
        <v>153</v>
      </c>
      <c r="F177">
        <v>1956.4328637647498</v>
      </c>
      <c r="G177">
        <v>-18.432863764749754</v>
      </c>
      <c r="H177">
        <v>-0.95207786552265428</v>
      </c>
      <c r="J177">
        <v>60.515873015873012</v>
      </c>
      <c r="K177">
        <v>1939</v>
      </c>
    </row>
    <row r="178" spans="1:11">
      <c r="A178">
        <v>208</v>
      </c>
      <c r="B178">
        <v>414.2</v>
      </c>
      <c r="C178">
        <v>1965</v>
      </c>
      <c r="E178">
        <v>154</v>
      </c>
      <c r="F178">
        <v>1951.3888625696302</v>
      </c>
      <c r="G178">
        <v>-10.388862569630192</v>
      </c>
      <c r="H178">
        <v>-0.53659627862149462</v>
      </c>
      <c r="J178">
        <v>60.912698412698404</v>
      </c>
      <c r="K178">
        <v>1940</v>
      </c>
    </row>
    <row r="179" spans="1:11">
      <c r="A179">
        <v>209</v>
      </c>
      <c r="B179">
        <v>412.8</v>
      </c>
      <c r="C179">
        <v>1966</v>
      </c>
      <c r="E179">
        <v>155</v>
      </c>
      <c r="F179">
        <v>1941.3008601793915</v>
      </c>
      <c r="G179">
        <v>-2.3008601793915204</v>
      </c>
      <c r="H179">
        <v>-0.11884198117117099</v>
      </c>
      <c r="J179">
        <v>61.309523809523803</v>
      </c>
      <c r="K179">
        <v>1941</v>
      </c>
    </row>
    <row r="180" spans="1:11">
      <c r="A180">
        <v>210</v>
      </c>
      <c r="B180">
        <v>409.1</v>
      </c>
      <c r="C180">
        <v>1960</v>
      </c>
      <c r="E180">
        <v>156</v>
      </c>
      <c r="F180">
        <v>1925.5383564446433</v>
      </c>
      <c r="G180">
        <v>-40.538356444643341</v>
      </c>
      <c r="H180">
        <v>-2.093851089455852</v>
      </c>
      <c r="J180">
        <v>61.706349206349202</v>
      </c>
      <c r="K180">
        <v>1942</v>
      </c>
    </row>
    <row r="181" spans="1:11">
      <c r="A181">
        <v>211</v>
      </c>
      <c r="B181">
        <v>404.5</v>
      </c>
      <c r="C181">
        <v>1929</v>
      </c>
      <c r="E181">
        <v>157</v>
      </c>
      <c r="F181">
        <v>1917.9723546519642</v>
      </c>
      <c r="G181">
        <v>-7.9723546519642241</v>
      </c>
      <c r="H181">
        <v>-0.41178096345219467</v>
      </c>
      <c r="J181">
        <v>62.103174603174594</v>
      </c>
      <c r="K181">
        <v>1942</v>
      </c>
    </row>
    <row r="182" spans="1:11">
      <c r="A182">
        <v>212</v>
      </c>
      <c r="B182">
        <v>402.1</v>
      </c>
      <c r="C182">
        <v>1920</v>
      </c>
      <c r="E182">
        <v>158</v>
      </c>
      <c r="F182">
        <v>1924.2773561458635</v>
      </c>
      <c r="G182">
        <v>37.72264385413655</v>
      </c>
      <c r="H182">
        <v>1.9484164099991754</v>
      </c>
      <c r="J182">
        <v>62.499999999999993</v>
      </c>
      <c r="K182">
        <v>1943</v>
      </c>
    </row>
    <row r="183" spans="1:11">
      <c r="A183">
        <v>213</v>
      </c>
      <c r="B183">
        <v>404.3</v>
      </c>
      <c r="C183">
        <v>1984</v>
      </c>
      <c r="E183">
        <v>159</v>
      </c>
      <c r="F183">
        <v>1935.9416089095771</v>
      </c>
      <c r="G183">
        <v>16.058391090422901</v>
      </c>
      <c r="H183">
        <v>0.82943371731177162</v>
      </c>
      <c r="J183">
        <v>62.896825396825392</v>
      </c>
      <c r="K183">
        <v>1943</v>
      </c>
    </row>
    <row r="184" spans="1:11">
      <c r="A184">
        <v>214</v>
      </c>
      <c r="B184">
        <v>408.8</v>
      </c>
      <c r="C184">
        <v>1991</v>
      </c>
      <c r="E184">
        <v>160</v>
      </c>
      <c r="F184">
        <v>1946.029611299816</v>
      </c>
      <c r="G184">
        <v>17.970388700184003</v>
      </c>
      <c r="H184">
        <v>0.92819051530140184</v>
      </c>
      <c r="J184">
        <v>63.293650793650791</v>
      </c>
      <c r="K184">
        <v>1944</v>
      </c>
    </row>
    <row r="185" spans="1:11">
      <c r="A185">
        <v>215</v>
      </c>
      <c r="B185">
        <v>411.8</v>
      </c>
      <c r="C185">
        <v>1991</v>
      </c>
      <c r="E185">
        <v>161</v>
      </c>
      <c r="F185">
        <v>1952.3346127937152</v>
      </c>
      <c r="G185">
        <v>9.6653872062847768</v>
      </c>
      <c r="H185">
        <v>0.49922797337695785</v>
      </c>
      <c r="J185">
        <v>63.690476190476183</v>
      </c>
      <c r="K185">
        <v>1947.58</v>
      </c>
    </row>
    <row r="186" spans="1:11">
      <c r="A186">
        <v>216</v>
      </c>
      <c r="B186">
        <v>413.2</v>
      </c>
      <c r="C186">
        <v>1980</v>
      </c>
      <c r="E186">
        <v>162</v>
      </c>
      <c r="F186">
        <v>1956.7481138394446</v>
      </c>
      <c r="G186">
        <v>13.251886160555387</v>
      </c>
      <c r="H186">
        <v>0.68447462374341816</v>
      </c>
      <c r="J186">
        <v>64.087301587301582</v>
      </c>
      <c r="K186">
        <v>1948</v>
      </c>
    </row>
    <row r="187" spans="1:11">
      <c r="A187">
        <v>217</v>
      </c>
      <c r="B187">
        <v>413.5</v>
      </c>
      <c r="C187">
        <v>1984</v>
      </c>
      <c r="E187">
        <v>163</v>
      </c>
      <c r="F187">
        <v>1959.9006145863943</v>
      </c>
      <c r="G187">
        <v>1.0993854136056598</v>
      </c>
      <c r="H187">
        <v>5.6784476429217898E-2</v>
      </c>
      <c r="J187">
        <v>64.484126984126974</v>
      </c>
      <c r="K187">
        <v>1948</v>
      </c>
    </row>
    <row r="188" spans="1:11">
      <c r="A188">
        <v>218</v>
      </c>
      <c r="B188">
        <v>414.5</v>
      </c>
      <c r="C188">
        <v>1972</v>
      </c>
      <c r="E188">
        <v>164</v>
      </c>
      <c r="F188">
        <v>1961.1616148851742</v>
      </c>
      <c r="G188">
        <v>-7.1616148851742309</v>
      </c>
      <c r="H188">
        <v>-0.36990535494605054</v>
      </c>
      <c r="J188">
        <v>64.88095238095238</v>
      </c>
      <c r="K188">
        <v>1951</v>
      </c>
    </row>
    <row r="189" spans="1:11">
      <c r="A189">
        <v>219</v>
      </c>
      <c r="B189">
        <v>415.8</v>
      </c>
      <c r="C189">
        <v>1975</v>
      </c>
      <c r="E189">
        <v>165</v>
      </c>
      <c r="F189">
        <v>1962.737865258649</v>
      </c>
      <c r="G189">
        <v>-10.737865258648981</v>
      </c>
      <c r="H189">
        <v>-0.55462265474315342</v>
      </c>
      <c r="J189">
        <v>65.277777777777771</v>
      </c>
      <c r="K189">
        <v>1951</v>
      </c>
    </row>
    <row r="190" spans="1:11">
      <c r="A190">
        <v>220</v>
      </c>
      <c r="B190">
        <v>416.3</v>
      </c>
      <c r="C190">
        <v>1966</v>
      </c>
      <c r="E190">
        <v>166</v>
      </c>
      <c r="F190">
        <v>1959.2701144370044</v>
      </c>
      <c r="G190">
        <v>-22.270114437004395</v>
      </c>
      <c r="H190">
        <v>-1.1502761203430532</v>
      </c>
      <c r="J190">
        <v>65.674603174603163</v>
      </c>
      <c r="K190">
        <v>1952</v>
      </c>
    </row>
    <row r="191" spans="1:11">
      <c r="A191">
        <v>221</v>
      </c>
      <c r="B191">
        <v>415.2</v>
      </c>
      <c r="C191">
        <v>1962</v>
      </c>
      <c r="E191">
        <v>167</v>
      </c>
      <c r="F191">
        <v>1947.6058616732907</v>
      </c>
      <c r="G191">
        <v>-5.6058616732907467</v>
      </c>
      <c r="H191">
        <v>-0.28954897537563218</v>
      </c>
      <c r="J191">
        <v>66.071428571428569</v>
      </c>
      <c r="K191">
        <v>1952</v>
      </c>
    </row>
    <row r="192" spans="1:11">
      <c r="A192">
        <v>222</v>
      </c>
      <c r="B192">
        <v>412.1</v>
      </c>
      <c r="C192">
        <v>1955</v>
      </c>
      <c r="E192">
        <v>168</v>
      </c>
      <c r="F192">
        <v>1934.0501084614073</v>
      </c>
      <c r="G192">
        <v>-9.0501084614072624</v>
      </c>
      <c r="H192">
        <v>-0.46744814352519665</v>
      </c>
      <c r="J192">
        <v>66.468253968253961</v>
      </c>
      <c r="K192">
        <v>1953</v>
      </c>
    </row>
    <row r="193" spans="1:11">
      <c r="A193">
        <v>223</v>
      </c>
      <c r="B193">
        <v>408</v>
      </c>
      <c r="C193">
        <v>1951</v>
      </c>
      <c r="E193">
        <v>169</v>
      </c>
      <c r="F193">
        <v>1925.2231063699485</v>
      </c>
      <c r="G193">
        <v>-19.223106369948482</v>
      </c>
      <c r="H193">
        <v>-0.99289477289010708</v>
      </c>
      <c r="J193">
        <v>66.865079365079353</v>
      </c>
      <c r="K193">
        <v>1953</v>
      </c>
    </row>
    <row r="194" spans="1:11">
      <c r="A194">
        <v>224</v>
      </c>
      <c r="B194">
        <v>405.1</v>
      </c>
      <c r="C194">
        <v>1958</v>
      </c>
      <c r="E194">
        <v>170</v>
      </c>
      <c r="F194">
        <v>1930.2671075650678</v>
      </c>
      <c r="G194">
        <v>41.732892434932182</v>
      </c>
      <c r="H194">
        <v>2.1555501987445074</v>
      </c>
      <c r="J194">
        <v>67.261904761904759</v>
      </c>
      <c r="K194">
        <v>1954</v>
      </c>
    </row>
    <row r="195" spans="1:11">
      <c r="A195">
        <v>225</v>
      </c>
      <c r="B195">
        <v>406.1</v>
      </c>
      <c r="C195">
        <v>1979</v>
      </c>
      <c r="E195">
        <v>171</v>
      </c>
      <c r="F195">
        <v>1945.083861075731</v>
      </c>
      <c r="G195">
        <v>10.916138924269035</v>
      </c>
      <c r="H195">
        <v>0.5638306873749046</v>
      </c>
      <c r="J195">
        <v>67.658730158730151</v>
      </c>
      <c r="K195">
        <v>1955</v>
      </c>
    </row>
    <row r="196" spans="1:11">
      <c r="A196">
        <v>226</v>
      </c>
      <c r="B196">
        <v>410.3</v>
      </c>
      <c r="C196">
        <v>1977</v>
      </c>
      <c r="E196">
        <v>172</v>
      </c>
      <c r="F196">
        <v>1956.1176136900547</v>
      </c>
      <c r="G196">
        <v>22.882386309945332</v>
      </c>
      <c r="H196">
        <v>1.1819006419230336</v>
      </c>
      <c r="J196">
        <v>68.055555555555543</v>
      </c>
      <c r="K196">
        <v>1956</v>
      </c>
    </row>
    <row r="197" spans="1:11">
      <c r="A197">
        <v>227</v>
      </c>
      <c r="B197">
        <v>414.1</v>
      </c>
      <c r="C197">
        <v>1977</v>
      </c>
      <c r="E197">
        <v>173</v>
      </c>
      <c r="F197">
        <v>1960.5311147357841</v>
      </c>
      <c r="G197">
        <v>9.4688852642159418</v>
      </c>
      <c r="H197">
        <v>0.48907843004155238</v>
      </c>
      <c r="J197">
        <v>68.452380952380949</v>
      </c>
      <c r="K197">
        <v>1958</v>
      </c>
    </row>
    <row r="198" spans="1:11">
      <c r="A198">
        <v>228</v>
      </c>
      <c r="B198">
        <v>415.7</v>
      </c>
      <c r="C198">
        <v>1987</v>
      </c>
      <c r="E198">
        <v>174</v>
      </c>
      <c r="F198">
        <v>1963.6836154827338</v>
      </c>
      <c r="G198">
        <v>3.316384517266215</v>
      </c>
      <c r="H198">
        <v>0.17129493999133141</v>
      </c>
      <c r="J198">
        <v>68.849206349206341</v>
      </c>
      <c r="K198">
        <v>1958</v>
      </c>
    </row>
    <row r="199" spans="1:11">
      <c r="A199">
        <v>234</v>
      </c>
      <c r="B199">
        <v>414.13</v>
      </c>
      <c r="C199">
        <v>1964.3</v>
      </c>
      <c r="E199">
        <v>175</v>
      </c>
      <c r="F199">
        <v>1966.8361162296833</v>
      </c>
      <c r="G199">
        <v>-2.8361162296832845</v>
      </c>
      <c r="H199">
        <v>-0.14648855005887781</v>
      </c>
      <c r="J199">
        <v>69.246031746031733</v>
      </c>
      <c r="K199">
        <v>1960</v>
      </c>
    </row>
    <row r="200" spans="1:11">
      <c r="A200">
        <v>235</v>
      </c>
      <c r="B200">
        <v>410.2</v>
      </c>
      <c r="C200">
        <v>1947.58</v>
      </c>
      <c r="E200">
        <v>176</v>
      </c>
      <c r="F200">
        <v>1970.934367200718</v>
      </c>
      <c r="G200">
        <v>-2.934367200718043</v>
      </c>
      <c r="H200">
        <v>-0.15156332172659817</v>
      </c>
      <c r="J200">
        <v>69.642857142857139</v>
      </c>
      <c r="K200">
        <v>1961</v>
      </c>
    </row>
    <row r="201" spans="1:11">
      <c r="A201">
        <v>236</v>
      </c>
      <c r="B201">
        <v>406.96</v>
      </c>
      <c r="C201">
        <v>1951</v>
      </c>
      <c r="E201">
        <v>177</v>
      </c>
      <c r="F201">
        <v>1972.5106175741928</v>
      </c>
      <c r="G201">
        <v>-7.5106175741927927</v>
      </c>
      <c r="H201">
        <v>-0.38793173106769763</v>
      </c>
      <c r="J201">
        <v>70.039682539682531</v>
      </c>
      <c r="K201">
        <v>1962</v>
      </c>
    </row>
    <row r="202" spans="1:11">
      <c r="A202">
        <v>237</v>
      </c>
      <c r="B202">
        <v>408.85</v>
      </c>
      <c r="C202">
        <v>1980.93</v>
      </c>
      <c r="E202">
        <v>178</v>
      </c>
      <c r="F202">
        <v>1968.0971165284634</v>
      </c>
      <c r="G202">
        <v>-2.0971165284634026</v>
      </c>
      <c r="H202">
        <v>-0.10831839553818898</v>
      </c>
      <c r="J202">
        <v>70.436507936507937</v>
      </c>
      <c r="K202">
        <v>1962</v>
      </c>
    </row>
    <row r="203" spans="1:11">
      <c r="A203">
        <v>238</v>
      </c>
      <c r="B203">
        <v>414.18</v>
      </c>
      <c r="C203">
        <v>1980.51</v>
      </c>
      <c r="E203">
        <v>179</v>
      </c>
      <c r="F203">
        <v>1956.4328637647498</v>
      </c>
      <c r="G203">
        <v>3.5671362352502456</v>
      </c>
      <c r="H203">
        <v>0.18424654444526992</v>
      </c>
      <c r="J203">
        <v>70.833333333333329</v>
      </c>
      <c r="K203">
        <v>1962</v>
      </c>
    </row>
    <row r="204" spans="1:11">
      <c r="A204">
        <v>239</v>
      </c>
      <c r="B204">
        <v>417.66</v>
      </c>
      <c r="C204">
        <v>1988.21</v>
      </c>
      <c r="E204">
        <v>180</v>
      </c>
      <c r="F204">
        <v>1941.9313603287815</v>
      </c>
      <c r="G204">
        <v>-12.931360328781466</v>
      </c>
      <c r="H204">
        <v>-0.66791910889478279</v>
      </c>
      <c r="J204">
        <v>71.23015873015872</v>
      </c>
      <c r="K204">
        <v>1962.9678249999999</v>
      </c>
    </row>
    <row r="205" spans="1:11">
      <c r="A205">
        <v>240</v>
      </c>
      <c r="B205">
        <v>418.41</v>
      </c>
      <c r="C205">
        <v>1989.27</v>
      </c>
      <c r="E205">
        <v>181</v>
      </c>
      <c r="F205">
        <v>1934.3653585361023</v>
      </c>
      <c r="G205">
        <v>-14.365358536102349</v>
      </c>
      <c r="H205">
        <v>-0.74198670738700845</v>
      </c>
      <c r="J205">
        <v>71.626984126984127</v>
      </c>
      <c r="K205">
        <v>1964</v>
      </c>
    </row>
    <row r="206" spans="1:11">
      <c r="A206">
        <v>241</v>
      </c>
      <c r="B206">
        <v>419</v>
      </c>
      <c r="C206">
        <v>1998</v>
      </c>
      <c r="E206">
        <v>182</v>
      </c>
      <c r="F206">
        <v>1941.3008601793915</v>
      </c>
      <c r="G206">
        <v>42.69913982060848</v>
      </c>
      <c r="H206">
        <v>2.2054579483086743</v>
      </c>
      <c r="J206">
        <v>72.023809523809518</v>
      </c>
      <c r="K206">
        <v>1964</v>
      </c>
    </row>
    <row r="207" spans="1:11">
      <c r="A207">
        <v>242</v>
      </c>
      <c r="B207">
        <v>420</v>
      </c>
      <c r="C207">
        <v>2002</v>
      </c>
      <c r="E207">
        <v>183</v>
      </c>
      <c r="F207">
        <v>1955.487113540665</v>
      </c>
      <c r="G207">
        <v>35.51288645933505</v>
      </c>
      <c r="H207">
        <v>1.8342799887346266</v>
      </c>
      <c r="J207">
        <v>72.42063492063491</v>
      </c>
      <c r="K207">
        <v>1964.3</v>
      </c>
    </row>
    <row r="208" spans="1:11">
      <c r="A208">
        <v>243</v>
      </c>
      <c r="B208">
        <v>421.1</v>
      </c>
      <c r="C208">
        <v>1989</v>
      </c>
      <c r="E208">
        <v>184</v>
      </c>
      <c r="F208">
        <v>1964.9446157815137</v>
      </c>
      <c r="G208">
        <v>26.055384218486324</v>
      </c>
      <c r="H208">
        <v>1.3457895044799562</v>
      </c>
      <c r="J208">
        <v>72.817460317460316</v>
      </c>
      <c r="K208">
        <v>1965</v>
      </c>
    </row>
    <row r="209" spans="1:11">
      <c r="A209">
        <v>244</v>
      </c>
      <c r="B209">
        <v>422</v>
      </c>
      <c r="C209">
        <v>1970</v>
      </c>
      <c r="E209">
        <v>185</v>
      </c>
      <c r="F209">
        <v>1969.3581168272431</v>
      </c>
      <c r="G209">
        <v>10.641883172756934</v>
      </c>
      <c r="H209">
        <v>0.54966507351048199</v>
      </c>
      <c r="J209">
        <v>73.214285714285708</v>
      </c>
      <c r="K209">
        <v>1966</v>
      </c>
    </row>
    <row r="210" spans="1:11">
      <c r="A210">
        <v>245</v>
      </c>
      <c r="B210">
        <v>420.5</v>
      </c>
      <c r="C210">
        <v>1984</v>
      </c>
      <c r="E210">
        <v>186</v>
      </c>
      <c r="F210">
        <v>1970.3038670513281</v>
      </c>
      <c r="G210">
        <v>13.696132948671902</v>
      </c>
      <c r="H210">
        <v>0.70742046326099295</v>
      </c>
      <c r="J210">
        <v>73.6111111111111</v>
      </c>
      <c r="K210">
        <v>1966</v>
      </c>
    </row>
    <row r="211" spans="1:11">
      <c r="A211">
        <v>246</v>
      </c>
      <c r="B211">
        <v>416.8</v>
      </c>
      <c r="C211">
        <v>1993</v>
      </c>
      <c r="E211">
        <v>187</v>
      </c>
      <c r="F211">
        <v>1973.4563677982776</v>
      </c>
      <c r="G211">
        <v>-1.4563677982775971</v>
      </c>
      <c r="H211">
        <v>-7.5223012685185248E-2</v>
      </c>
      <c r="J211">
        <v>74.007936507936506</v>
      </c>
      <c r="K211">
        <v>1966.3</v>
      </c>
    </row>
    <row r="212" spans="1:11">
      <c r="A212">
        <v>247</v>
      </c>
      <c r="B212">
        <v>413.6</v>
      </c>
      <c r="C212">
        <v>1958</v>
      </c>
      <c r="E212">
        <v>188</v>
      </c>
      <c r="F212">
        <v>1977.5546187693121</v>
      </c>
      <c r="G212">
        <v>-2.5546187693121283</v>
      </c>
      <c r="H212">
        <v>-0.13194889389689041</v>
      </c>
      <c r="J212">
        <v>74.404761904761898</v>
      </c>
      <c r="K212">
        <v>1967</v>
      </c>
    </row>
    <row r="213" spans="1:11">
      <c r="A213">
        <v>248</v>
      </c>
      <c r="B213">
        <v>411.8</v>
      </c>
      <c r="C213">
        <v>1979</v>
      </c>
      <c r="E213">
        <v>189</v>
      </c>
      <c r="F213">
        <v>1979.1308691427871</v>
      </c>
      <c r="G213">
        <v>-13.130869142787105</v>
      </c>
      <c r="H213">
        <v>-0.67822396050198097</v>
      </c>
      <c r="J213">
        <v>74.80158730158729</v>
      </c>
      <c r="K213">
        <v>1968</v>
      </c>
    </row>
    <row r="214" spans="1:11">
      <c r="A214">
        <v>249</v>
      </c>
      <c r="B214">
        <v>412.8</v>
      </c>
      <c r="C214">
        <v>2011</v>
      </c>
      <c r="E214">
        <v>190</v>
      </c>
      <c r="F214">
        <v>1975.6631183211423</v>
      </c>
      <c r="G214">
        <v>-13.663118321142292</v>
      </c>
      <c r="H214">
        <v>-0.70571522111790685</v>
      </c>
      <c r="J214">
        <v>75.198412698412696</v>
      </c>
      <c r="K214">
        <v>1969.7</v>
      </c>
    </row>
    <row r="215" spans="1:11">
      <c r="A215">
        <v>250</v>
      </c>
      <c r="B215">
        <v>416.2</v>
      </c>
      <c r="C215">
        <v>1998</v>
      </c>
      <c r="E215">
        <v>191</v>
      </c>
      <c r="F215">
        <v>1965.8903660055987</v>
      </c>
      <c r="G215">
        <v>-10.890366005598707</v>
      </c>
      <c r="H215">
        <v>-0.56249948752939505</v>
      </c>
      <c r="J215">
        <v>75.595238095238088</v>
      </c>
      <c r="K215">
        <v>1970</v>
      </c>
    </row>
    <row r="216" spans="1:11">
      <c r="A216">
        <v>251</v>
      </c>
      <c r="B216">
        <v>419.3</v>
      </c>
      <c r="C216">
        <v>1998</v>
      </c>
      <c r="E216">
        <v>192</v>
      </c>
      <c r="F216">
        <v>1952.9651129431052</v>
      </c>
      <c r="G216">
        <v>-1.9651129431051686</v>
      </c>
      <c r="H216">
        <v>-0.10150026389065053</v>
      </c>
      <c r="J216">
        <v>75.99206349206348</v>
      </c>
      <c r="K216">
        <v>1970</v>
      </c>
    </row>
    <row r="217" spans="1:11">
      <c r="A217">
        <v>252</v>
      </c>
      <c r="B217">
        <v>421.2</v>
      </c>
      <c r="C217">
        <v>2013</v>
      </c>
      <c r="E217">
        <v>193</v>
      </c>
      <c r="F217">
        <v>1943.8228607769513</v>
      </c>
      <c r="G217">
        <v>14.177139223048698</v>
      </c>
      <c r="H217">
        <v>0.73226497103017851</v>
      </c>
      <c r="J217">
        <v>76.388888888888886</v>
      </c>
      <c r="K217">
        <v>1970</v>
      </c>
    </row>
    <row r="218" spans="1:11">
      <c r="A218">
        <v>253</v>
      </c>
      <c r="B218">
        <v>424.3</v>
      </c>
      <c r="C218">
        <v>2020</v>
      </c>
      <c r="E218">
        <v>194</v>
      </c>
      <c r="F218">
        <v>1946.9753615239008</v>
      </c>
      <c r="G218">
        <v>32.024638476099199</v>
      </c>
      <c r="H218">
        <v>1.6541081100358865</v>
      </c>
      <c r="J218">
        <v>76.785714285714278</v>
      </c>
      <c r="K218">
        <v>1972</v>
      </c>
    </row>
    <row r="219" spans="1:11">
      <c r="A219">
        <v>254</v>
      </c>
      <c r="B219">
        <v>423.6</v>
      </c>
      <c r="C219">
        <v>2007</v>
      </c>
      <c r="E219">
        <v>195</v>
      </c>
      <c r="F219">
        <v>1960.2158646610892</v>
      </c>
      <c r="G219">
        <v>16.784135338910801</v>
      </c>
      <c r="H219">
        <v>0.86691921299134556</v>
      </c>
      <c r="J219">
        <v>77.182539682539669</v>
      </c>
      <c r="K219">
        <v>1972</v>
      </c>
    </row>
    <row r="220" spans="1:11">
      <c r="A220">
        <v>255</v>
      </c>
      <c r="B220">
        <v>423.5</v>
      </c>
      <c r="C220">
        <v>1993</v>
      </c>
      <c r="E220">
        <v>196</v>
      </c>
      <c r="F220">
        <v>1972.1953674994979</v>
      </c>
      <c r="G220">
        <v>4.8046325005020663</v>
      </c>
      <c r="H220">
        <v>0.24816459960207832</v>
      </c>
      <c r="J220">
        <v>77.579365079365076</v>
      </c>
      <c r="K220">
        <v>1975</v>
      </c>
    </row>
    <row r="221" spans="1:11">
      <c r="A221">
        <v>256</v>
      </c>
      <c r="B221">
        <v>424.2</v>
      </c>
      <c r="C221">
        <v>1979</v>
      </c>
      <c r="E221">
        <v>197</v>
      </c>
      <c r="F221">
        <v>1977.2393686946173</v>
      </c>
      <c r="G221">
        <v>9.7606313053827307</v>
      </c>
      <c r="H221">
        <v>0.50414743677288554</v>
      </c>
      <c r="J221">
        <v>77.976190476190467</v>
      </c>
      <c r="K221">
        <v>1977</v>
      </c>
    </row>
    <row r="222" spans="1:11">
      <c r="A222">
        <v>257</v>
      </c>
      <c r="B222">
        <v>423.4</v>
      </c>
      <c r="C222">
        <v>1984</v>
      </c>
      <c r="E222">
        <v>198</v>
      </c>
      <c r="F222">
        <v>1972.2899425219064</v>
      </c>
      <c r="G222">
        <v>-7.9899425219064142</v>
      </c>
      <c r="H222">
        <v>-0.41268939644922431</v>
      </c>
      <c r="J222">
        <v>78.373015873015859</v>
      </c>
      <c r="K222">
        <v>1977</v>
      </c>
    </row>
    <row r="223" spans="1:11">
      <c r="A223">
        <v>258</v>
      </c>
      <c r="B223">
        <v>418.5</v>
      </c>
      <c r="C223">
        <v>2016</v>
      </c>
      <c r="E223">
        <v>199</v>
      </c>
      <c r="F223">
        <v>1959.9006145863943</v>
      </c>
      <c r="G223">
        <v>-12.320614586394413</v>
      </c>
      <c r="H223">
        <v>-0.63637341365121969</v>
      </c>
      <c r="J223">
        <v>78.769841269841265</v>
      </c>
      <c r="K223">
        <v>1977.630954</v>
      </c>
    </row>
    <row r="224" spans="1:11">
      <c r="A224">
        <v>259</v>
      </c>
      <c r="B224">
        <v>414.4</v>
      </c>
      <c r="C224">
        <v>1979</v>
      </c>
      <c r="E224">
        <v>200</v>
      </c>
      <c r="F224">
        <v>1949.6865121662775</v>
      </c>
      <c r="G224">
        <v>1.3134878337225473</v>
      </c>
      <c r="H224">
        <v>6.7843103984310024E-2</v>
      </c>
      <c r="J224">
        <v>79.166666666666657</v>
      </c>
      <c r="K224">
        <v>1979</v>
      </c>
    </row>
    <row r="225" spans="1:11">
      <c r="A225">
        <v>260</v>
      </c>
      <c r="B225">
        <v>413.6</v>
      </c>
      <c r="C225">
        <v>1936</v>
      </c>
      <c r="E225">
        <v>201</v>
      </c>
      <c r="F225">
        <v>1955.6447385780123</v>
      </c>
      <c r="G225">
        <v>25.285261421987798</v>
      </c>
      <c r="H225">
        <v>1.3060118075556819</v>
      </c>
      <c r="J225">
        <v>79.563492063492063</v>
      </c>
      <c r="K225">
        <v>1979</v>
      </c>
    </row>
    <row r="226" spans="1:11">
      <c r="A226">
        <v>261</v>
      </c>
      <c r="B226">
        <v>414.8</v>
      </c>
      <c r="C226">
        <v>2005</v>
      </c>
      <c r="E226">
        <v>202</v>
      </c>
      <c r="F226">
        <v>1972.4475675592539</v>
      </c>
      <c r="G226">
        <v>8.062432440746079</v>
      </c>
      <c r="H226">
        <v>0.41643358118804724</v>
      </c>
      <c r="J226">
        <v>79.960317460317455</v>
      </c>
      <c r="K226">
        <v>1979</v>
      </c>
    </row>
    <row r="227" spans="1:11">
      <c r="A227">
        <v>262</v>
      </c>
      <c r="B227">
        <v>418.7</v>
      </c>
      <c r="C227">
        <v>2028</v>
      </c>
      <c r="E227">
        <v>203</v>
      </c>
      <c r="F227">
        <v>1983.4182701586385</v>
      </c>
      <c r="G227">
        <v>4.7917298413615299</v>
      </c>
      <c r="H227">
        <v>0.24749816294140162</v>
      </c>
      <c r="J227">
        <v>80.357142857142847</v>
      </c>
      <c r="K227">
        <v>1979</v>
      </c>
    </row>
    <row r="228" spans="1:11">
      <c r="A228">
        <v>263</v>
      </c>
      <c r="B228">
        <v>421.9</v>
      </c>
      <c r="C228">
        <v>2013</v>
      </c>
      <c r="E228">
        <v>204</v>
      </c>
      <c r="F228">
        <v>1985.7826457188507</v>
      </c>
      <c r="G228">
        <v>3.4873542811492371</v>
      </c>
      <c r="H228">
        <v>0.18012571799436461</v>
      </c>
      <c r="J228">
        <v>80.753968253968253</v>
      </c>
      <c r="K228">
        <v>1979</v>
      </c>
    </row>
    <row r="229" spans="1:11">
      <c r="A229">
        <v>264</v>
      </c>
      <c r="B229">
        <v>423.6</v>
      </c>
      <c r="C229">
        <v>2019</v>
      </c>
      <c r="E229">
        <v>205</v>
      </c>
      <c r="F229">
        <v>1987.642621159551</v>
      </c>
      <c r="G229">
        <v>10.357378840448973</v>
      </c>
      <c r="H229">
        <v>0.53497010907670195</v>
      </c>
      <c r="J229">
        <v>81.150793650793645</v>
      </c>
      <c r="K229">
        <v>1980</v>
      </c>
    </row>
    <row r="230" spans="1:11">
      <c r="A230">
        <v>265</v>
      </c>
      <c r="B230" s="23">
        <v>425.614973571554</v>
      </c>
      <c r="C230" s="23">
        <v>2014.8174919999999</v>
      </c>
      <c r="E230">
        <v>206</v>
      </c>
      <c r="F230">
        <v>1990.7951219065005</v>
      </c>
      <c r="G230">
        <v>11.204878093499474</v>
      </c>
      <c r="H230">
        <v>0.57874438583446863</v>
      </c>
      <c r="J230">
        <v>81.547619047619037</v>
      </c>
      <c r="K230">
        <v>1980.51</v>
      </c>
    </row>
    <row r="231" spans="1:11">
      <c r="A231">
        <v>266</v>
      </c>
      <c r="B231" s="23">
        <v>426.48092445229099</v>
      </c>
      <c r="C231" s="23">
        <v>2021.3501630000001</v>
      </c>
      <c r="E231">
        <v>207</v>
      </c>
      <c r="F231">
        <v>1994.2628727281453</v>
      </c>
      <c r="G231">
        <v>-5.2628727281453394</v>
      </c>
      <c r="H231">
        <v>-0.27183321579754693</v>
      </c>
      <c r="J231">
        <v>81.944444444444443</v>
      </c>
      <c r="K231">
        <v>1980.93</v>
      </c>
    </row>
    <row r="232" spans="1:11">
      <c r="A232">
        <v>267</v>
      </c>
      <c r="B232" s="23">
        <v>426.82112672097799</v>
      </c>
      <c r="C232" s="23">
        <v>2015.4735840000001</v>
      </c>
      <c r="E232">
        <v>208</v>
      </c>
      <c r="F232">
        <v>1997.1001234003998</v>
      </c>
      <c r="G232">
        <v>-27.100123400399752</v>
      </c>
      <c r="H232">
        <v>-1.399751442409872</v>
      </c>
      <c r="J232">
        <v>82.341269841269835</v>
      </c>
      <c r="K232">
        <v>1983</v>
      </c>
    </row>
    <row r="233" spans="1:11">
      <c r="A233">
        <v>268</v>
      </c>
      <c r="B233" s="23">
        <v>427.07289036431098</v>
      </c>
      <c r="C233" s="23">
        <v>1996.7378570000001</v>
      </c>
      <c r="E233">
        <v>209</v>
      </c>
      <c r="F233">
        <v>1992.3713722799755</v>
      </c>
      <c r="G233">
        <v>-8.3713722799755033</v>
      </c>
      <c r="H233">
        <v>-0.43239066666659093</v>
      </c>
      <c r="J233">
        <v>82.738095238095227</v>
      </c>
      <c r="K233">
        <v>1984</v>
      </c>
    </row>
    <row r="234" spans="1:11">
      <c r="A234">
        <v>269</v>
      </c>
      <c r="B234" s="23">
        <v>424.80184626771802</v>
      </c>
      <c r="C234" s="23">
        <v>1997.1794850000001</v>
      </c>
      <c r="E234">
        <v>210</v>
      </c>
      <c r="F234">
        <v>1980.7071195162619</v>
      </c>
      <c r="G234">
        <v>12.292880483738145</v>
      </c>
      <c r="H234">
        <v>0.63494091647681627</v>
      </c>
      <c r="J234">
        <v>83.134920634920633</v>
      </c>
      <c r="K234">
        <v>1984</v>
      </c>
    </row>
    <row r="235" spans="1:11">
      <c r="A235">
        <v>270</v>
      </c>
      <c r="B235" s="23">
        <v>421.75640771273902</v>
      </c>
      <c r="C235" s="23">
        <v>1995.504815</v>
      </c>
      <c r="E235">
        <v>211</v>
      </c>
      <c r="F235">
        <v>1970.6191171260232</v>
      </c>
      <c r="G235">
        <v>-12.619117126023184</v>
      </c>
      <c r="H235">
        <v>-0.65179140102474642</v>
      </c>
      <c r="J235">
        <v>83.531746031746025</v>
      </c>
      <c r="K235">
        <v>1984</v>
      </c>
    </row>
    <row r="236" spans="1:11">
      <c r="A236">
        <v>271</v>
      </c>
      <c r="B236" s="23">
        <v>418.987658988877</v>
      </c>
      <c r="C236" s="23">
        <v>1962.9678249999999</v>
      </c>
      <c r="E236">
        <v>212</v>
      </c>
      <c r="F236">
        <v>1964.9446157815137</v>
      </c>
      <c r="G236">
        <v>14.055384218486324</v>
      </c>
      <c r="H236">
        <v>0.72597618995199753</v>
      </c>
      <c r="J236">
        <v>83.928571428571416</v>
      </c>
      <c r="K236">
        <v>1984</v>
      </c>
    </row>
    <row r="237" spans="1:11">
      <c r="A237">
        <v>272</v>
      </c>
      <c r="B237" s="23">
        <v>415.575718961071</v>
      </c>
      <c r="C237" s="23">
        <v>1977.630954</v>
      </c>
      <c r="E237">
        <v>213</v>
      </c>
      <c r="F237">
        <v>1968.0971165284634</v>
      </c>
      <c r="G237">
        <v>42.902883471536597</v>
      </c>
      <c r="H237">
        <v>2.215981533941656</v>
      </c>
      <c r="J237">
        <v>84.325396825396822</v>
      </c>
      <c r="K237">
        <v>1987</v>
      </c>
    </row>
    <row r="238" spans="1:11">
      <c r="A238">
        <v>273</v>
      </c>
      <c r="B238" s="23">
        <v>416.25943761882201</v>
      </c>
      <c r="C238" s="23">
        <v>2013.1540620000001</v>
      </c>
      <c r="E238">
        <v>214</v>
      </c>
      <c r="F238">
        <v>1978.815619068092</v>
      </c>
      <c r="G238">
        <v>19.184380931907981</v>
      </c>
      <c r="H238">
        <v>0.99089456104773788</v>
      </c>
      <c r="J238">
        <v>84.722222222222214</v>
      </c>
      <c r="K238">
        <v>1988.21</v>
      </c>
    </row>
    <row r="239" spans="1:11">
      <c r="A239">
        <v>274</v>
      </c>
      <c r="B239" s="23">
        <v>421.89384793651698</v>
      </c>
      <c r="C239" s="23">
        <v>2012.5791039999999</v>
      </c>
      <c r="E239">
        <v>215</v>
      </c>
      <c r="F239">
        <v>1988.5883713836358</v>
      </c>
      <c r="G239">
        <v>9.4116286163641689</v>
      </c>
      <c r="H239">
        <v>0.48612106065123845</v>
      </c>
      <c r="J239">
        <v>85.119047619047606</v>
      </c>
      <c r="K239">
        <v>1989</v>
      </c>
    </row>
    <row r="240" spans="1:11">
      <c r="A240">
        <v>275</v>
      </c>
      <c r="B240" s="23">
        <v>425.74603121733998</v>
      </c>
      <c r="C240" s="23">
        <v>2021.3133909999999</v>
      </c>
      <c r="E240">
        <v>216</v>
      </c>
      <c r="F240">
        <v>1994.5781228028402</v>
      </c>
      <c r="G240">
        <v>18.421877197159802</v>
      </c>
      <c r="H240">
        <v>0.95151039711655316</v>
      </c>
      <c r="J240">
        <v>85.515873015873012</v>
      </c>
      <c r="K240">
        <v>1989.27</v>
      </c>
    </row>
    <row r="241" spans="1:11">
      <c r="A241">
        <v>276</v>
      </c>
      <c r="B241" s="23">
        <v>426.70874284846599</v>
      </c>
      <c r="C241" s="23">
        <v>2034.3346340000001</v>
      </c>
      <c r="E241">
        <v>217</v>
      </c>
      <c r="F241">
        <v>2004.350875118384</v>
      </c>
      <c r="G241">
        <v>15.64912488161599</v>
      </c>
      <c r="H241">
        <v>0.80829466352802959</v>
      </c>
      <c r="J241">
        <v>85.912698412698404</v>
      </c>
      <c r="K241">
        <v>1991</v>
      </c>
    </row>
    <row r="242" spans="1:11">
      <c r="A242">
        <v>277</v>
      </c>
      <c r="B242">
        <v>427.19</v>
      </c>
      <c r="C242">
        <v>2028.3</v>
      </c>
      <c r="E242">
        <v>218</v>
      </c>
      <c r="F242">
        <v>2002.1441245955193</v>
      </c>
      <c r="G242">
        <v>4.8558754044806847</v>
      </c>
      <c r="H242">
        <v>0.2508113524488304</v>
      </c>
      <c r="J242">
        <v>86.309523809523796</v>
      </c>
      <c r="K242">
        <v>1991</v>
      </c>
    </row>
    <row r="243" spans="1:11">
      <c r="A243">
        <v>278</v>
      </c>
      <c r="B243">
        <v>427.57</v>
      </c>
      <c r="C243">
        <v>2028.8</v>
      </c>
      <c r="E243">
        <v>219</v>
      </c>
      <c r="F243">
        <v>2001.8288745208242</v>
      </c>
      <c r="G243">
        <v>-8.828874520824229</v>
      </c>
      <c r="H243">
        <v>-0.45602116502529233</v>
      </c>
      <c r="J243">
        <v>86.706349206349202</v>
      </c>
      <c r="K243">
        <v>1993</v>
      </c>
    </row>
    <row r="244" spans="1:11">
      <c r="A244">
        <v>279</v>
      </c>
      <c r="B244">
        <v>428.9</v>
      </c>
      <c r="C244">
        <v>2031.3</v>
      </c>
      <c r="E244">
        <v>220</v>
      </c>
      <c r="F244">
        <v>2004.0356250436889</v>
      </c>
      <c r="G244">
        <v>-25.035625043688924</v>
      </c>
      <c r="H244">
        <v>-1.2931178116340001</v>
      </c>
      <c r="J244">
        <v>87.103174603174594</v>
      </c>
      <c r="K244">
        <v>1993</v>
      </c>
    </row>
    <row r="245" spans="1:11">
      <c r="A245">
        <v>280</v>
      </c>
      <c r="B245">
        <v>430.15</v>
      </c>
      <c r="C245">
        <v>2021.3</v>
      </c>
      <c r="E245">
        <v>221</v>
      </c>
      <c r="F245">
        <v>2001.5136244461291</v>
      </c>
      <c r="G245">
        <v>-17.513624446129143</v>
      </c>
      <c r="H245">
        <v>-0.90459813477943241</v>
      </c>
      <c r="J245">
        <v>87.499999999999986</v>
      </c>
      <c r="K245">
        <v>1995.504815</v>
      </c>
    </row>
    <row r="246" spans="1:11">
      <c r="A246">
        <v>281</v>
      </c>
      <c r="B246">
        <v>427.31</v>
      </c>
      <c r="C246">
        <v>2003.2</v>
      </c>
      <c r="E246">
        <v>222</v>
      </c>
      <c r="F246">
        <v>1986.0663707860763</v>
      </c>
      <c r="G246">
        <v>29.933629213923723</v>
      </c>
      <c r="H246">
        <v>1.5461051615777497</v>
      </c>
      <c r="J246">
        <v>87.896825396825392</v>
      </c>
      <c r="K246">
        <v>1996.7378570000001</v>
      </c>
    </row>
    <row r="247" spans="1:11">
      <c r="A247">
        <v>282</v>
      </c>
      <c r="B247">
        <v>422.23</v>
      </c>
      <c r="C247">
        <v>1983</v>
      </c>
      <c r="E247">
        <v>223</v>
      </c>
      <c r="F247">
        <v>1973.1411177235827</v>
      </c>
      <c r="G247">
        <v>5.8588822764172619</v>
      </c>
      <c r="H247">
        <v>0.3026177702646079</v>
      </c>
      <c r="J247">
        <v>88.293650793650784</v>
      </c>
      <c r="K247">
        <v>1997.1794850000001</v>
      </c>
    </row>
    <row r="248" spans="1:11">
      <c r="A248">
        <v>283</v>
      </c>
      <c r="B248">
        <v>419.07</v>
      </c>
      <c r="C248">
        <v>1966.3</v>
      </c>
      <c r="E248">
        <v>224</v>
      </c>
      <c r="F248">
        <v>1970.6191171260232</v>
      </c>
      <c r="G248">
        <v>-34.619117126023184</v>
      </c>
      <c r="H248">
        <v>-1.7881158109926707</v>
      </c>
      <c r="J248">
        <v>88.69047619047619</v>
      </c>
      <c r="K248">
        <v>1998</v>
      </c>
    </row>
    <row r="249" spans="1:11">
      <c r="A249">
        <v>284</v>
      </c>
      <c r="B249">
        <v>416.92</v>
      </c>
      <c r="C249">
        <v>1969.7</v>
      </c>
      <c r="E249">
        <v>225</v>
      </c>
      <c r="F249">
        <v>1974.4021180223626</v>
      </c>
      <c r="G249">
        <v>30.597881977637371</v>
      </c>
      <c r="H249">
        <v>1.5804145538412258</v>
      </c>
      <c r="J249">
        <v>89.087301587301582</v>
      </c>
      <c r="K249">
        <v>1998</v>
      </c>
    </row>
    <row r="250" spans="1:11">
      <c r="A250">
        <v>285</v>
      </c>
      <c r="B250">
        <v>417.92</v>
      </c>
      <c r="C250">
        <v>2015.6</v>
      </c>
      <c r="E250">
        <v>226</v>
      </c>
      <c r="F250">
        <v>1986.696870935466</v>
      </c>
      <c r="G250">
        <v>41.303129064534005</v>
      </c>
      <c r="H250">
        <v>2.1333524438220737</v>
      </c>
      <c r="J250">
        <v>89.484126984126974</v>
      </c>
      <c r="K250">
        <v>1998</v>
      </c>
    </row>
    <row r="251" spans="1:11">
      <c r="A251">
        <v>286</v>
      </c>
      <c r="B251">
        <v>424.4</v>
      </c>
      <c r="C251">
        <v>2030.4</v>
      </c>
      <c r="E251">
        <v>227</v>
      </c>
      <c r="F251">
        <v>1996.7848733257049</v>
      </c>
      <c r="G251">
        <v>16.215126674295107</v>
      </c>
      <c r="H251">
        <v>0.83752928412379712</v>
      </c>
      <c r="J251">
        <v>89.88095238095238</v>
      </c>
      <c r="K251">
        <v>2002</v>
      </c>
    </row>
    <row r="252" spans="1:11">
      <c r="A252">
        <v>287</v>
      </c>
      <c r="B252">
        <v>428.88</v>
      </c>
      <c r="C252">
        <v>2025.2</v>
      </c>
      <c r="E252">
        <v>228</v>
      </c>
      <c r="F252">
        <v>2002.1441245955193</v>
      </c>
      <c r="G252">
        <v>16.855875404480685</v>
      </c>
      <c r="H252">
        <v>0.87062466697678909</v>
      </c>
      <c r="J252">
        <v>90.277777777777771</v>
      </c>
      <c r="K252">
        <v>2003.2</v>
      </c>
    </row>
    <row r="253" spans="1:11">
      <c r="A253">
        <v>288</v>
      </c>
      <c r="B253">
        <v>429.01</v>
      </c>
      <c r="C253">
        <v>2033.5</v>
      </c>
      <c r="E253">
        <v>229</v>
      </c>
      <c r="F253">
        <v>2008.4963302849269</v>
      </c>
      <c r="G253">
        <v>6.3211617150730035</v>
      </c>
      <c r="H253">
        <v>0.32649501619055288</v>
      </c>
      <c r="J253">
        <v>90.674603174603163</v>
      </c>
      <c r="K253">
        <v>2005</v>
      </c>
    </row>
    <row r="254" spans="1:11">
      <c r="E254">
        <v>230</v>
      </c>
      <c r="F254">
        <v>2011.226241083272</v>
      </c>
      <c r="G254">
        <v>10.123921916728023</v>
      </c>
      <c r="H254">
        <v>0.52291179993578663</v>
      </c>
      <c r="J254">
        <v>91.071428571428569</v>
      </c>
      <c r="K254">
        <v>2007</v>
      </c>
    </row>
    <row r="255" spans="1:11">
      <c r="E255">
        <v>231</v>
      </c>
      <c r="F255">
        <v>2012.2987289894218</v>
      </c>
      <c r="G255">
        <v>3.1748550105783124</v>
      </c>
      <c r="H255">
        <v>0.16398478393768676</v>
      </c>
      <c r="J255">
        <v>91.468253968253961</v>
      </c>
      <c r="K255">
        <v>2011</v>
      </c>
    </row>
    <row r="256" spans="1:11">
      <c r="E256">
        <v>232</v>
      </c>
      <c r="F256">
        <v>2013.0924140630837</v>
      </c>
      <c r="G256">
        <v>-16.354557063083575</v>
      </c>
      <c r="H256">
        <v>-0.84473101840887233</v>
      </c>
      <c r="J256">
        <v>91.865079365079353</v>
      </c>
      <c r="K256">
        <v>2012.5791039999999</v>
      </c>
    </row>
    <row r="257" spans="5:11">
      <c r="E257">
        <v>233</v>
      </c>
      <c r="F257">
        <v>2005.9329458522188</v>
      </c>
      <c r="G257">
        <v>-8.7534608522187227</v>
      </c>
      <c r="H257">
        <v>-0.4521259653670347</v>
      </c>
      <c r="J257">
        <v>92.261904761904759</v>
      </c>
      <c r="K257">
        <v>2013</v>
      </c>
    </row>
    <row r="258" spans="5:11">
      <c r="E258">
        <v>234</v>
      </c>
      <c r="F258">
        <v>1996.3321985328585</v>
      </c>
      <c r="G258">
        <v>-0.82738353285844823</v>
      </c>
      <c r="H258">
        <v>-4.2735277490570586E-2</v>
      </c>
      <c r="J258">
        <v>92.658730158730151</v>
      </c>
      <c r="K258">
        <v>2013</v>
      </c>
    </row>
    <row r="259" spans="5:11">
      <c r="E259">
        <v>235</v>
      </c>
      <c r="F259">
        <v>1987.6037161127676</v>
      </c>
      <c r="G259">
        <v>-24.635891112767695</v>
      </c>
      <c r="H259">
        <v>-1.2724711105795354</v>
      </c>
      <c r="J259">
        <v>93.055555555555543</v>
      </c>
      <c r="K259">
        <v>2013.1540620000001</v>
      </c>
    </row>
    <row r="260" spans="5:11">
      <c r="E260">
        <v>236</v>
      </c>
      <c r="F260">
        <v>1976.8475726265619</v>
      </c>
      <c r="G260">
        <v>0.78338137343803282</v>
      </c>
      <c r="H260">
        <v>4.0462517134174307E-2</v>
      </c>
      <c r="J260">
        <v>93.452380952380949</v>
      </c>
      <c r="K260">
        <v>2014.8174919999999</v>
      </c>
    </row>
    <row r="261" spans="5:11">
      <c r="E261">
        <v>237</v>
      </c>
      <c r="F261">
        <v>1979.0029962058254</v>
      </c>
      <c r="G261">
        <v>34.151065794174656</v>
      </c>
      <c r="H261">
        <v>1.763940440379149</v>
      </c>
      <c r="J261">
        <v>93.849206349206341</v>
      </c>
      <c r="K261">
        <v>2015.4735840000001</v>
      </c>
    </row>
    <row r="262" spans="5:11">
      <c r="E262">
        <v>238</v>
      </c>
      <c r="F262">
        <v>1996.7654789409794</v>
      </c>
      <c r="G262">
        <v>15.813625059020524</v>
      </c>
      <c r="H262">
        <v>0.8167912802111581</v>
      </c>
      <c r="J262">
        <v>94.246031746031733</v>
      </c>
      <c r="K262">
        <v>2015.6</v>
      </c>
    </row>
    <row r="263" spans="5:11">
      <c r="E263">
        <v>239</v>
      </c>
      <c r="F263">
        <v>2008.9094896111608</v>
      </c>
      <c r="G263">
        <v>12.403901388839131</v>
      </c>
      <c r="H263">
        <v>0.64067526940786101</v>
      </c>
      <c r="J263">
        <v>94.642857142857139</v>
      </c>
      <c r="K263">
        <v>2016</v>
      </c>
    </row>
    <row r="264" spans="5:11">
      <c r="E264">
        <v>240</v>
      </c>
      <c r="F264">
        <v>2011.9444387473825</v>
      </c>
      <c r="G264">
        <v>22.390195252617559</v>
      </c>
      <c r="H264">
        <v>1.1564784277044211</v>
      </c>
      <c r="J264">
        <v>95.039682539682531</v>
      </c>
      <c r="K264">
        <v>2019</v>
      </c>
    </row>
    <row r="265" spans="5:11">
      <c r="E265">
        <v>241</v>
      </c>
      <c r="F265">
        <v>2013.4616022770683</v>
      </c>
      <c r="G265">
        <v>14.838397722931632</v>
      </c>
      <c r="H265">
        <v>0.76641970624453071</v>
      </c>
      <c r="J265">
        <v>95.436507936507923</v>
      </c>
      <c r="K265">
        <v>2020</v>
      </c>
    </row>
    <row r="266" spans="5:11">
      <c r="E266">
        <v>242</v>
      </c>
      <c r="F266">
        <v>2014.6595525609093</v>
      </c>
      <c r="G266">
        <v>14.140447439090622</v>
      </c>
      <c r="H266">
        <v>0.7303697996775953</v>
      </c>
      <c r="J266">
        <v>95.833333333333329</v>
      </c>
      <c r="K266">
        <v>2021.3</v>
      </c>
    </row>
    <row r="267" spans="5:11">
      <c r="E267">
        <v>243</v>
      </c>
      <c r="F267">
        <v>2018.8523785543523</v>
      </c>
      <c r="G267">
        <v>12.447621445647655</v>
      </c>
      <c r="H267">
        <v>0.64293345885134778</v>
      </c>
      <c r="J267">
        <v>96.23015873015872</v>
      </c>
      <c r="K267">
        <v>2021.3133909999999</v>
      </c>
    </row>
    <row r="268" spans="5:11">
      <c r="E268">
        <v>244</v>
      </c>
      <c r="F268">
        <v>2022.7930044880393</v>
      </c>
      <c r="G268">
        <v>-1.4930044880393325</v>
      </c>
      <c r="H268">
        <v>-7.7115338361398056E-2</v>
      </c>
      <c r="J268">
        <v>96.626984126984112</v>
      </c>
      <c r="K268">
        <v>2021.3501630000001</v>
      </c>
    </row>
    <row r="269" spans="5:11">
      <c r="E269">
        <v>245</v>
      </c>
      <c r="F269">
        <v>2013.8399023667023</v>
      </c>
      <c r="G269">
        <v>-10.639902366702245</v>
      </c>
      <c r="H269">
        <v>-0.54956276267996584</v>
      </c>
      <c r="J269">
        <v>97.023809523809518</v>
      </c>
      <c r="K269">
        <v>2025.2</v>
      </c>
    </row>
    <row r="270" spans="5:11">
      <c r="E270">
        <v>246</v>
      </c>
      <c r="F270">
        <v>1997.8251985721984</v>
      </c>
      <c r="G270">
        <v>-14.82519857219836</v>
      </c>
      <c r="H270">
        <v>-0.76573795546411882</v>
      </c>
      <c r="J270">
        <v>97.42063492063491</v>
      </c>
      <c r="K270">
        <v>2028</v>
      </c>
    </row>
    <row r="271" spans="5:11">
      <c r="E271">
        <v>247</v>
      </c>
      <c r="F271">
        <v>1987.8632962118375</v>
      </c>
      <c r="G271">
        <v>-21.563296211837496</v>
      </c>
      <c r="H271">
        <v>-1.1137681747672645</v>
      </c>
      <c r="J271">
        <v>97.817460317460316</v>
      </c>
      <c r="K271">
        <v>2028.3</v>
      </c>
    </row>
    <row r="272" spans="5:11">
      <c r="E272">
        <v>248</v>
      </c>
      <c r="F272">
        <v>1981.0854196058958</v>
      </c>
      <c r="G272">
        <v>-11.385419605895777</v>
      </c>
      <c r="H272">
        <v>-0.58806955526848892</v>
      </c>
      <c r="J272">
        <v>98.214285714285708</v>
      </c>
      <c r="K272">
        <v>2028.8</v>
      </c>
    </row>
    <row r="273" spans="5:11">
      <c r="E273">
        <v>249</v>
      </c>
      <c r="F273">
        <v>1984.2379203528453</v>
      </c>
      <c r="G273">
        <v>31.362079647154587</v>
      </c>
      <c r="H273">
        <v>1.6198862113827264</v>
      </c>
      <c r="J273">
        <v>98.6111111111111</v>
      </c>
      <c r="K273">
        <v>2030.4</v>
      </c>
    </row>
    <row r="274" spans="5:11">
      <c r="E274">
        <v>250</v>
      </c>
      <c r="F274">
        <v>2004.6661251930789</v>
      </c>
      <c r="G274">
        <v>25.733874806921222</v>
      </c>
      <c r="H274">
        <v>1.3291831866437813</v>
      </c>
      <c r="J274">
        <v>99.007936507936506</v>
      </c>
      <c r="K274">
        <v>2031.3</v>
      </c>
    </row>
    <row r="275" spans="5:11">
      <c r="E275">
        <v>251</v>
      </c>
      <c r="F275">
        <v>2018.7893285394132</v>
      </c>
      <c r="G275">
        <v>6.4106714605868547</v>
      </c>
      <c r="H275">
        <v>0.331118293861344</v>
      </c>
      <c r="J275">
        <v>99.404761904761898</v>
      </c>
      <c r="K275">
        <v>2033.5</v>
      </c>
    </row>
    <row r="276" spans="5:11" ht="17.5" thickBot="1">
      <c r="E276" s="24">
        <v>252</v>
      </c>
      <c r="F276" s="24">
        <v>2019.1991536365167</v>
      </c>
      <c r="G276" s="24">
        <v>14.300846363483288</v>
      </c>
      <c r="H276" s="24">
        <v>0.73865458209214008</v>
      </c>
      <c r="J276" s="24">
        <v>99.80158730158729</v>
      </c>
      <c r="K276" s="24">
        <v>2034.3346340000001</v>
      </c>
    </row>
  </sheetData>
  <sortState xmlns:xlrd2="http://schemas.microsoft.com/office/spreadsheetml/2017/richdata2" ref="K25:K276">
    <sortCondition ref="K25"/>
  </sortState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0C5A-0F15-4EBE-B657-CD782A2D4E81}">
  <dimension ref="A1:C45"/>
  <sheetViews>
    <sheetView workbookViewId="0">
      <selection activeCell="Q19" sqref="Q19"/>
    </sheetView>
  </sheetViews>
  <sheetFormatPr defaultRowHeight="17"/>
  <cols>
    <col min="1" max="1" width="10.9140625" bestFit="1" customWidth="1"/>
  </cols>
  <sheetData>
    <row r="1" spans="1:3">
      <c r="A1" t="s">
        <v>104</v>
      </c>
      <c r="B1" t="s">
        <v>105</v>
      </c>
      <c r="C1" t="s">
        <v>106</v>
      </c>
    </row>
    <row r="2" spans="1:3">
      <c r="A2" t="s">
        <v>107</v>
      </c>
      <c r="B2" s="1">
        <v>25303</v>
      </c>
      <c r="C2" s="1">
        <v>22575</v>
      </c>
    </row>
    <row r="3" spans="1:3">
      <c r="A3" t="s">
        <v>108</v>
      </c>
      <c r="B3" s="1">
        <v>24793</v>
      </c>
      <c r="C3" s="1">
        <v>23721</v>
      </c>
    </row>
    <row r="4" spans="1:3">
      <c r="A4" t="s">
        <v>109</v>
      </c>
      <c r="B4" s="1">
        <v>23893</v>
      </c>
      <c r="C4" s="1">
        <v>21960</v>
      </c>
    </row>
    <row r="5" spans="1:3">
      <c r="A5" t="s">
        <v>110</v>
      </c>
      <c r="B5" s="1">
        <v>24146</v>
      </c>
      <c r="C5" s="1">
        <v>24220</v>
      </c>
    </row>
    <row r="6" spans="1:3">
      <c r="A6" t="s">
        <v>111</v>
      </c>
      <c r="B6" s="1">
        <v>25959</v>
      </c>
      <c r="C6" s="1">
        <v>21181</v>
      </c>
    </row>
    <row r="7" spans="1:3">
      <c r="A7" t="s">
        <v>112</v>
      </c>
      <c r="B7" s="1">
        <v>25997</v>
      </c>
      <c r="C7" s="1">
        <v>21043</v>
      </c>
    </row>
    <row r="8" spans="1:3">
      <c r="A8" t="s">
        <v>113</v>
      </c>
      <c r="B8" s="1">
        <v>27848</v>
      </c>
      <c r="C8" s="1">
        <v>21576</v>
      </c>
    </row>
    <row r="9" spans="1:3">
      <c r="A9" t="s">
        <v>114</v>
      </c>
      <c r="B9" s="1">
        <v>25799</v>
      </c>
      <c r="C9" s="1">
        <v>21882</v>
      </c>
    </row>
    <row r="10" spans="1:3">
      <c r="A10" t="s">
        <v>115</v>
      </c>
      <c r="B10" s="1">
        <v>24044</v>
      </c>
      <c r="C10" s="1">
        <v>21407</v>
      </c>
    </row>
    <row r="11" spans="1:3">
      <c r="A11" t="s">
        <v>116</v>
      </c>
      <c r="B11" s="1">
        <v>28626</v>
      </c>
      <c r="C11" s="1">
        <v>24810</v>
      </c>
    </row>
    <row r="12" spans="1:3">
      <c r="A12" t="s">
        <v>117</v>
      </c>
      <c r="B12" s="1">
        <v>25734</v>
      </c>
      <c r="C12" s="1">
        <v>23110</v>
      </c>
    </row>
    <row r="13" spans="1:3">
      <c r="A13" t="s">
        <v>118</v>
      </c>
      <c r="B13" s="1">
        <v>24627</v>
      </c>
      <c r="C13" s="1">
        <v>21907</v>
      </c>
    </row>
    <row r="14" spans="1:3">
      <c r="A14" t="s">
        <v>119</v>
      </c>
      <c r="B14" s="1">
        <v>25089</v>
      </c>
      <c r="C14" s="1">
        <v>22012</v>
      </c>
    </row>
    <row r="15" spans="1:3">
      <c r="A15" t="s">
        <v>120</v>
      </c>
      <c r="B15" s="1">
        <v>24805</v>
      </c>
      <c r="C15" s="1">
        <v>22774</v>
      </c>
    </row>
    <row r="16" spans="1:3">
      <c r="A16" t="s">
        <v>121</v>
      </c>
      <c r="B16" s="1">
        <v>25948</v>
      </c>
      <c r="C16" s="1">
        <v>22856</v>
      </c>
    </row>
    <row r="17" spans="1:3">
      <c r="A17" t="s">
        <v>122</v>
      </c>
      <c r="B17" s="1">
        <v>24914</v>
      </c>
      <c r="C17" s="1">
        <v>21736</v>
      </c>
    </row>
    <row r="18" spans="1:3">
      <c r="A18" t="s">
        <v>123</v>
      </c>
      <c r="B18" s="1">
        <v>26726</v>
      </c>
      <c r="C18" s="1">
        <v>21187</v>
      </c>
    </row>
    <row r="19" spans="1:3">
      <c r="A19" t="s">
        <v>124</v>
      </c>
      <c r="B19" s="1">
        <v>29792</v>
      </c>
      <c r="C19" s="1">
        <v>20405</v>
      </c>
    </row>
    <row r="20" spans="1:3">
      <c r="A20" t="s">
        <v>125</v>
      </c>
      <c r="B20" s="1">
        <v>32319</v>
      </c>
      <c r="C20" s="1">
        <v>19041</v>
      </c>
    </row>
    <row r="21" spans="1:3">
      <c r="A21" t="s">
        <v>126</v>
      </c>
      <c r="B21" s="1">
        <v>27595</v>
      </c>
      <c r="C21" s="1">
        <v>21250</v>
      </c>
    </row>
    <row r="22" spans="1:3">
      <c r="A22" t="s">
        <v>127</v>
      </c>
      <c r="B22" s="1">
        <v>29407</v>
      </c>
      <c r="C22" s="1">
        <v>21727</v>
      </c>
    </row>
    <row r="23" spans="1:3">
      <c r="A23" t="s">
        <v>128</v>
      </c>
      <c r="B23" s="1">
        <v>39532</v>
      </c>
      <c r="C23" s="1">
        <v>23168</v>
      </c>
    </row>
    <row r="24" spans="1:3">
      <c r="A24" t="s">
        <v>129</v>
      </c>
      <c r="B24" s="1">
        <v>40985</v>
      </c>
      <c r="C24" s="1">
        <v>22013</v>
      </c>
    </row>
    <row r="25" spans="1:3">
      <c r="A25" t="s">
        <v>130</v>
      </c>
      <c r="B25" s="1">
        <v>32144</v>
      </c>
      <c r="C25" s="1">
        <v>21883</v>
      </c>
    </row>
    <row r="26" spans="1:3">
      <c r="A26" t="s">
        <v>131</v>
      </c>
      <c r="B26" s="1">
        <v>26525</v>
      </c>
      <c r="C26" s="1">
        <v>19652</v>
      </c>
    </row>
    <row r="27" spans="1:3">
      <c r="A27" t="s">
        <v>132</v>
      </c>
      <c r="B27" s="1">
        <v>24509</v>
      </c>
      <c r="C27" s="1">
        <v>19774</v>
      </c>
    </row>
    <row r="28" spans="1:3">
      <c r="A28" t="s">
        <v>133</v>
      </c>
      <c r="B28" s="1">
        <v>29723</v>
      </c>
      <c r="C28" s="1">
        <v>22690</v>
      </c>
    </row>
    <row r="29" spans="1:3">
      <c r="A29" t="s">
        <v>134</v>
      </c>
      <c r="B29" s="1">
        <v>30668</v>
      </c>
      <c r="C29" s="1">
        <v>22437</v>
      </c>
    </row>
    <row r="30" spans="1:3">
      <c r="A30" t="s">
        <v>135</v>
      </c>
      <c r="B30" s="1">
        <v>28113</v>
      </c>
      <c r="C30" s="1">
        <v>21311</v>
      </c>
    </row>
    <row r="31" spans="1:3">
      <c r="A31" t="s">
        <v>136</v>
      </c>
      <c r="B31" s="1">
        <v>30913</v>
      </c>
      <c r="C31" s="1">
        <v>20212</v>
      </c>
    </row>
    <row r="32" spans="1:3">
      <c r="A32" t="s">
        <v>137</v>
      </c>
      <c r="B32" s="1">
        <v>32517</v>
      </c>
      <c r="C32" s="1">
        <v>18511</v>
      </c>
    </row>
    <row r="33" spans="1:3">
      <c r="A33" t="s">
        <v>138</v>
      </c>
      <c r="B33" s="1">
        <v>32749</v>
      </c>
      <c r="C33" s="1">
        <v>21960</v>
      </c>
    </row>
    <row r="34" spans="1:3">
      <c r="A34" t="s">
        <v>139</v>
      </c>
      <c r="B34" s="1">
        <v>29787</v>
      </c>
      <c r="C34" s="1">
        <v>20411</v>
      </c>
    </row>
    <row r="35" spans="1:3">
      <c r="A35" t="s">
        <v>140</v>
      </c>
      <c r="B35" s="1">
        <v>30324</v>
      </c>
      <c r="C35" s="1">
        <v>21911</v>
      </c>
    </row>
    <row r="36" spans="1:3">
      <c r="A36" t="s">
        <v>141</v>
      </c>
      <c r="B36" s="1">
        <v>25593</v>
      </c>
      <c r="C36" s="1">
        <v>18287</v>
      </c>
    </row>
    <row r="37" spans="1:3">
      <c r="A37" t="s">
        <v>142</v>
      </c>
      <c r="B37" s="1">
        <v>29458</v>
      </c>
      <c r="C37" s="1">
        <v>20397</v>
      </c>
    </row>
    <row r="38" spans="1:3">
      <c r="A38" t="s">
        <v>153</v>
      </c>
      <c r="B38" s="1">
        <v>28867</v>
      </c>
      <c r="C38" s="1">
        <v>19506</v>
      </c>
    </row>
    <row r="39" spans="1:3">
      <c r="A39" t="s">
        <v>154</v>
      </c>
      <c r="B39" s="1">
        <v>26538</v>
      </c>
      <c r="C39" s="1">
        <v>19197</v>
      </c>
    </row>
    <row r="40" spans="1:3">
      <c r="A40" t="s">
        <v>155</v>
      </c>
      <c r="B40" s="1">
        <v>30802</v>
      </c>
      <c r="C40" s="1">
        <v>19697</v>
      </c>
    </row>
    <row r="41" spans="1:3">
      <c r="A41" t="s">
        <v>156</v>
      </c>
      <c r="B41" s="1">
        <v>26257</v>
      </c>
      <c r="C41" s="1">
        <v>17926</v>
      </c>
    </row>
    <row r="42" spans="1:3">
      <c r="A42" t="s">
        <v>157</v>
      </c>
      <c r="B42" s="1">
        <v>32510</v>
      </c>
      <c r="C42" s="1">
        <v>20346</v>
      </c>
    </row>
    <row r="43" spans="1:3">
      <c r="A43" t="s">
        <v>158</v>
      </c>
      <c r="B43" s="1">
        <v>30561</v>
      </c>
      <c r="C43" s="1">
        <v>18405</v>
      </c>
    </row>
    <row r="44" spans="1:3">
      <c r="A44" t="s">
        <v>159</v>
      </c>
      <c r="B44" s="1">
        <v>30474</v>
      </c>
      <c r="C44" s="1">
        <v>16996</v>
      </c>
    </row>
    <row r="45" spans="1:3">
      <c r="A45" t="s">
        <v>160</v>
      </c>
      <c r="B45" s="1">
        <v>34420</v>
      </c>
      <c r="C45" s="1">
        <v>21407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926E-2E81-415E-BE64-E7BF4FD85307}">
  <dimension ref="A1:I289"/>
  <sheetViews>
    <sheetView workbookViewId="0">
      <selection activeCell="N10" sqref="N10"/>
    </sheetView>
  </sheetViews>
  <sheetFormatPr defaultRowHeight="17"/>
  <cols>
    <col min="2" max="2" width="11.08203125" bestFit="1" customWidth="1"/>
    <col min="4" max="4" width="9.6640625" bestFit="1" customWidth="1"/>
    <col min="5" max="5" width="10" bestFit="1" customWidth="1"/>
    <col min="6" max="7" width="11.58203125" bestFit="1" customWidth="1"/>
    <col min="8" max="8" width="12.6640625" bestFit="1" customWidth="1"/>
  </cols>
  <sheetData>
    <row r="1" spans="1:9">
      <c r="A1" t="s">
        <v>143</v>
      </c>
      <c r="B1" t="s">
        <v>144</v>
      </c>
      <c r="C1" t="s">
        <v>102</v>
      </c>
      <c r="D1" t="s">
        <v>103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</row>
    <row r="2" spans="1:9">
      <c r="A2" t="s">
        <v>150</v>
      </c>
      <c r="B2" s="22">
        <v>36161</v>
      </c>
      <c r="C2">
        <v>373.1</v>
      </c>
    </row>
    <row r="3" spans="1:9">
      <c r="A3" t="s">
        <v>150</v>
      </c>
      <c r="B3" s="22">
        <v>36192</v>
      </c>
      <c r="C3">
        <v>374</v>
      </c>
      <c r="E3">
        <v>315.2</v>
      </c>
      <c r="F3">
        <v>266.89999999999998</v>
      </c>
      <c r="G3">
        <v>534.1</v>
      </c>
    </row>
    <row r="4" spans="1:9">
      <c r="A4" t="s">
        <v>150</v>
      </c>
      <c r="B4" s="22">
        <v>36220</v>
      </c>
      <c r="C4">
        <v>374.9</v>
      </c>
      <c r="E4">
        <v>314.60000000000002</v>
      </c>
      <c r="F4">
        <v>267.5</v>
      </c>
      <c r="G4">
        <v>535.1</v>
      </c>
    </row>
    <row r="5" spans="1:9">
      <c r="A5" t="s">
        <v>150</v>
      </c>
      <c r="B5" s="22">
        <v>36251</v>
      </c>
      <c r="C5">
        <v>375.1</v>
      </c>
      <c r="D5">
        <v>1869</v>
      </c>
      <c r="E5">
        <v>314.2</v>
      </c>
      <c r="F5">
        <v>266.7</v>
      </c>
      <c r="G5">
        <v>534.70000000000005</v>
      </c>
    </row>
    <row r="6" spans="1:9">
      <c r="A6" t="s">
        <v>150</v>
      </c>
      <c r="B6" s="22">
        <v>36281</v>
      </c>
      <c r="C6">
        <v>374</v>
      </c>
      <c r="D6">
        <v>1863</v>
      </c>
      <c r="E6">
        <v>314.60000000000002</v>
      </c>
      <c r="F6">
        <v>268.60000000000002</v>
      </c>
      <c r="G6">
        <v>535.1</v>
      </c>
    </row>
    <row r="7" spans="1:9">
      <c r="A7" t="s">
        <v>150</v>
      </c>
      <c r="B7" s="22">
        <v>36312</v>
      </c>
      <c r="C7">
        <v>370.8</v>
      </c>
      <c r="D7">
        <v>1851</v>
      </c>
      <c r="E7">
        <v>315.60000000000002</v>
      </c>
      <c r="F7">
        <v>269.10000000000002</v>
      </c>
      <c r="G7">
        <v>533.70000000000005</v>
      </c>
    </row>
    <row r="8" spans="1:9">
      <c r="A8" t="s">
        <v>150</v>
      </c>
      <c r="B8" s="22">
        <v>36342</v>
      </c>
      <c r="C8">
        <v>366.6</v>
      </c>
      <c r="D8">
        <v>1844</v>
      </c>
      <c r="E8">
        <v>316.3</v>
      </c>
      <c r="F8">
        <v>268.60000000000002</v>
      </c>
      <c r="G8">
        <v>533.70000000000005</v>
      </c>
    </row>
    <row r="9" spans="1:9">
      <c r="A9" t="s">
        <v>150</v>
      </c>
      <c r="B9" s="22">
        <v>36373</v>
      </c>
      <c r="C9">
        <v>363.8</v>
      </c>
      <c r="D9">
        <v>1837</v>
      </c>
      <c r="E9">
        <v>316.39999999999998</v>
      </c>
      <c r="F9">
        <v>267.89999999999998</v>
      </c>
      <c r="G9">
        <v>538.6</v>
      </c>
    </row>
    <row r="10" spans="1:9">
      <c r="A10" t="s">
        <v>150</v>
      </c>
      <c r="B10" s="22">
        <v>36404</v>
      </c>
      <c r="C10">
        <v>365.3</v>
      </c>
      <c r="D10">
        <v>1865</v>
      </c>
      <c r="E10">
        <v>314</v>
      </c>
      <c r="F10">
        <v>267.39999999999998</v>
      </c>
      <c r="G10">
        <v>537.1</v>
      </c>
    </row>
    <row r="11" spans="1:9">
      <c r="A11" t="s">
        <v>150</v>
      </c>
      <c r="B11" s="22">
        <v>36434</v>
      </c>
      <c r="C11">
        <v>370</v>
      </c>
      <c r="D11">
        <v>1888</v>
      </c>
      <c r="E11">
        <v>312.10000000000002</v>
      </c>
      <c r="F11">
        <v>269.8</v>
      </c>
      <c r="G11">
        <v>538.20000000000005</v>
      </c>
    </row>
    <row r="12" spans="1:9">
      <c r="A12" t="s">
        <v>150</v>
      </c>
      <c r="B12" s="22">
        <v>36465</v>
      </c>
      <c r="C12">
        <v>372.8</v>
      </c>
      <c r="D12">
        <v>1864</v>
      </c>
      <c r="E12">
        <v>313.7</v>
      </c>
      <c r="F12">
        <v>267.60000000000002</v>
      </c>
      <c r="G12">
        <v>537.9</v>
      </c>
    </row>
    <row r="13" spans="1:9">
      <c r="A13" t="s">
        <v>150</v>
      </c>
      <c r="B13" s="22">
        <v>36495</v>
      </c>
      <c r="C13">
        <v>373.8</v>
      </c>
      <c r="D13">
        <v>1868</v>
      </c>
      <c r="E13">
        <v>313.8</v>
      </c>
      <c r="F13">
        <v>265.8</v>
      </c>
      <c r="G13">
        <v>537.4</v>
      </c>
    </row>
    <row r="14" spans="1:9">
      <c r="A14" t="s">
        <v>150</v>
      </c>
      <c r="B14" s="22">
        <v>36526</v>
      </c>
      <c r="C14">
        <v>375.3</v>
      </c>
      <c r="D14">
        <v>1864</v>
      </c>
      <c r="E14">
        <v>312.60000000000002</v>
      </c>
      <c r="F14">
        <v>266.5</v>
      </c>
      <c r="G14">
        <v>537.4</v>
      </c>
    </row>
    <row r="15" spans="1:9">
      <c r="A15" t="s">
        <v>150</v>
      </c>
      <c r="B15" s="22">
        <v>36557</v>
      </c>
      <c r="C15">
        <v>376.3</v>
      </c>
      <c r="D15">
        <v>1878</v>
      </c>
      <c r="E15">
        <v>313.39999999999998</v>
      </c>
      <c r="F15">
        <v>265.8</v>
      </c>
      <c r="G15">
        <v>539.4</v>
      </c>
    </row>
    <row r="16" spans="1:9">
      <c r="A16" t="s">
        <v>150</v>
      </c>
      <c r="B16" s="22">
        <v>36586</v>
      </c>
      <c r="C16">
        <v>377.1</v>
      </c>
      <c r="D16">
        <v>1888</v>
      </c>
      <c r="E16">
        <v>313.60000000000002</v>
      </c>
      <c r="F16">
        <v>264.3</v>
      </c>
      <c r="G16">
        <v>539.20000000000005</v>
      </c>
    </row>
    <row r="17" spans="1:7">
      <c r="A17" t="s">
        <v>150</v>
      </c>
      <c r="B17" s="22">
        <v>36617</v>
      </c>
      <c r="C17">
        <v>377.6</v>
      </c>
      <c r="D17">
        <v>1875</v>
      </c>
      <c r="E17">
        <v>314.10000000000002</v>
      </c>
      <c r="F17">
        <v>265.5</v>
      </c>
      <c r="G17">
        <v>539.4</v>
      </c>
    </row>
    <row r="18" spans="1:7">
      <c r="A18" t="s">
        <v>150</v>
      </c>
      <c r="B18" s="22">
        <v>36647</v>
      </c>
      <c r="C18">
        <v>375.8</v>
      </c>
      <c r="D18">
        <v>1859</v>
      </c>
      <c r="E18">
        <v>315.39999999999998</v>
      </c>
      <c r="F18">
        <v>266.89999999999998</v>
      </c>
      <c r="G18">
        <v>540.20000000000005</v>
      </c>
    </row>
    <row r="19" spans="1:7">
      <c r="A19" t="s">
        <v>150</v>
      </c>
      <c r="B19" s="22">
        <v>36678</v>
      </c>
      <c r="C19">
        <v>372.1</v>
      </c>
      <c r="D19">
        <v>1840</v>
      </c>
      <c r="E19">
        <v>315.39999999999998</v>
      </c>
      <c r="F19">
        <v>267.39999999999998</v>
      </c>
      <c r="G19">
        <v>538.5</v>
      </c>
    </row>
    <row r="20" spans="1:7">
      <c r="A20" t="s">
        <v>150</v>
      </c>
      <c r="B20" s="22">
        <v>36708</v>
      </c>
      <c r="C20">
        <v>368.1</v>
      </c>
      <c r="D20">
        <v>1827</v>
      </c>
      <c r="E20">
        <v>315</v>
      </c>
      <c r="F20">
        <v>270.3</v>
      </c>
      <c r="G20">
        <v>538.20000000000005</v>
      </c>
    </row>
    <row r="21" spans="1:7">
      <c r="A21" t="s">
        <v>150</v>
      </c>
      <c r="B21" s="22">
        <v>36739</v>
      </c>
      <c r="C21">
        <v>365.7</v>
      </c>
      <c r="D21">
        <v>1819</v>
      </c>
      <c r="E21">
        <v>314.5</v>
      </c>
      <c r="F21">
        <v>270.7</v>
      </c>
    </row>
    <row r="22" spans="1:7">
      <c r="A22" t="s">
        <v>150</v>
      </c>
      <c r="B22" s="22">
        <v>36770</v>
      </c>
      <c r="C22">
        <v>367.5</v>
      </c>
      <c r="D22">
        <v>1859</v>
      </c>
      <c r="E22">
        <v>314.89999999999998</v>
      </c>
      <c r="F22">
        <v>267.60000000000002</v>
      </c>
      <c r="G22">
        <v>538.6</v>
      </c>
    </row>
    <row r="23" spans="1:7">
      <c r="A23" t="s">
        <v>150</v>
      </c>
      <c r="B23" s="22">
        <v>36800</v>
      </c>
      <c r="C23">
        <v>372</v>
      </c>
      <c r="D23">
        <v>1868</v>
      </c>
      <c r="E23">
        <v>316.3</v>
      </c>
      <c r="F23">
        <v>265.7</v>
      </c>
      <c r="G23">
        <v>540.29999999999995</v>
      </c>
    </row>
    <row r="24" spans="1:7">
      <c r="A24" t="s">
        <v>150</v>
      </c>
      <c r="B24" s="22">
        <v>36831</v>
      </c>
      <c r="C24">
        <v>375.2</v>
      </c>
      <c r="E24">
        <v>316.5</v>
      </c>
      <c r="F24">
        <v>265.60000000000002</v>
      </c>
      <c r="G24">
        <v>539.5</v>
      </c>
    </row>
    <row r="25" spans="1:7">
      <c r="A25" t="s">
        <v>150</v>
      </c>
      <c r="B25" s="22">
        <v>36861</v>
      </c>
      <c r="C25">
        <v>376.7</v>
      </c>
      <c r="E25">
        <v>316.5</v>
      </c>
      <c r="F25">
        <v>265.39999999999998</v>
      </c>
      <c r="G25">
        <v>537.79999999999995</v>
      </c>
    </row>
    <row r="26" spans="1:7">
      <c r="A26" t="s">
        <v>150</v>
      </c>
      <c r="B26" s="22">
        <v>36892</v>
      </c>
      <c r="C26">
        <v>377.8</v>
      </c>
      <c r="E26">
        <v>315.8</v>
      </c>
      <c r="F26">
        <v>266</v>
      </c>
      <c r="G26">
        <v>538.9</v>
      </c>
    </row>
    <row r="27" spans="1:7">
      <c r="A27" t="s">
        <v>150</v>
      </c>
      <c r="B27" s="22">
        <v>36923</v>
      </c>
      <c r="C27">
        <v>378.8</v>
      </c>
      <c r="E27">
        <v>314.3</v>
      </c>
      <c r="F27">
        <v>266.5</v>
      </c>
      <c r="G27">
        <v>537.70000000000005</v>
      </c>
    </row>
    <row r="28" spans="1:7">
      <c r="A28" t="s">
        <v>150</v>
      </c>
      <c r="B28" s="22">
        <v>36951</v>
      </c>
      <c r="C28">
        <v>379.5</v>
      </c>
      <c r="E28">
        <v>314.3</v>
      </c>
      <c r="F28">
        <v>265.3</v>
      </c>
      <c r="G28">
        <v>539.4</v>
      </c>
    </row>
    <row r="29" spans="1:7">
      <c r="A29" t="s">
        <v>150</v>
      </c>
      <c r="B29" s="22">
        <v>36982</v>
      </c>
      <c r="C29">
        <v>379.8</v>
      </c>
      <c r="E29">
        <v>315.3</v>
      </c>
      <c r="F29">
        <v>266.2</v>
      </c>
      <c r="G29">
        <v>539.1</v>
      </c>
    </row>
    <row r="30" spans="1:7">
      <c r="A30" t="s">
        <v>150</v>
      </c>
      <c r="B30" s="22">
        <v>37012</v>
      </c>
      <c r="C30">
        <v>378.8</v>
      </c>
      <c r="D30">
        <v>1841</v>
      </c>
      <c r="E30">
        <v>316</v>
      </c>
      <c r="F30">
        <v>265.8</v>
      </c>
      <c r="G30">
        <v>541.9</v>
      </c>
    </row>
    <row r="31" spans="1:7">
      <c r="A31" t="s">
        <v>150</v>
      </c>
      <c r="B31" s="22">
        <v>37043</v>
      </c>
      <c r="C31">
        <v>375.2</v>
      </c>
      <c r="D31">
        <v>1850</v>
      </c>
      <c r="E31">
        <v>317</v>
      </c>
      <c r="F31">
        <v>263.89999999999998</v>
      </c>
      <c r="G31">
        <v>537.70000000000005</v>
      </c>
    </row>
    <row r="32" spans="1:7">
      <c r="A32" t="s">
        <v>150</v>
      </c>
      <c r="B32" s="22">
        <v>37073</v>
      </c>
      <c r="C32">
        <v>370.2</v>
      </c>
      <c r="D32">
        <v>1809</v>
      </c>
      <c r="E32">
        <v>317.3</v>
      </c>
      <c r="F32">
        <v>264.2</v>
      </c>
      <c r="G32">
        <v>540.4</v>
      </c>
    </row>
    <row r="33" spans="1:7">
      <c r="A33" t="s">
        <v>150</v>
      </c>
      <c r="B33" s="22">
        <v>37104</v>
      </c>
      <c r="C33">
        <v>367.8</v>
      </c>
      <c r="D33">
        <v>1838</v>
      </c>
      <c r="E33">
        <v>316.60000000000002</v>
      </c>
      <c r="F33">
        <v>267.39999999999998</v>
      </c>
      <c r="G33">
        <v>541.9</v>
      </c>
    </row>
    <row r="34" spans="1:7">
      <c r="A34" t="s">
        <v>150</v>
      </c>
      <c r="B34" s="22">
        <v>37135</v>
      </c>
      <c r="C34">
        <v>369.7</v>
      </c>
      <c r="D34">
        <v>1874</v>
      </c>
      <c r="E34">
        <v>315.7</v>
      </c>
      <c r="F34">
        <v>264.89999999999998</v>
      </c>
      <c r="G34">
        <v>538.79999999999995</v>
      </c>
    </row>
    <row r="35" spans="1:7">
      <c r="A35" t="s">
        <v>150</v>
      </c>
      <c r="B35" s="22">
        <v>37165</v>
      </c>
      <c r="C35">
        <v>374.2</v>
      </c>
      <c r="D35">
        <v>1874</v>
      </c>
      <c r="E35">
        <v>315.7</v>
      </c>
      <c r="F35">
        <v>263.7</v>
      </c>
      <c r="G35">
        <v>541.79999999999995</v>
      </c>
    </row>
    <row r="36" spans="1:7">
      <c r="A36" t="s">
        <v>150</v>
      </c>
      <c r="B36" s="22">
        <v>37196</v>
      </c>
      <c r="C36">
        <v>377.6</v>
      </c>
      <c r="D36">
        <v>1861</v>
      </c>
      <c r="E36">
        <v>316.7</v>
      </c>
      <c r="F36">
        <v>262.5</v>
      </c>
      <c r="G36">
        <v>541.4</v>
      </c>
    </row>
    <row r="37" spans="1:7">
      <c r="A37" t="s">
        <v>150</v>
      </c>
      <c r="B37" s="22">
        <v>37226</v>
      </c>
      <c r="C37">
        <v>378.3</v>
      </c>
      <c r="D37">
        <v>1864</v>
      </c>
      <c r="E37">
        <v>317.60000000000002</v>
      </c>
      <c r="F37">
        <v>262.8</v>
      </c>
      <c r="G37">
        <v>540</v>
      </c>
    </row>
    <row r="38" spans="1:7">
      <c r="A38" t="s">
        <v>150</v>
      </c>
      <c r="B38" s="22">
        <v>37257</v>
      </c>
      <c r="C38">
        <v>379.4</v>
      </c>
      <c r="D38">
        <v>1877</v>
      </c>
      <c r="E38">
        <v>317.8</v>
      </c>
      <c r="F38">
        <v>262.60000000000002</v>
      </c>
      <c r="G38">
        <v>541.29999999999995</v>
      </c>
    </row>
    <row r="39" spans="1:7">
      <c r="A39" t="s">
        <v>150</v>
      </c>
      <c r="B39" s="22">
        <v>37288</v>
      </c>
      <c r="C39">
        <v>380.5</v>
      </c>
      <c r="D39">
        <v>1875</v>
      </c>
      <c r="E39">
        <v>317.7</v>
      </c>
      <c r="F39">
        <v>262.7</v>
      </c>
      <c r="G39">
        <v>540.1</v>
      </c>
    </row>
    <row r="40" spans="1:7">
      <c r="A40" t="s">
        <v>150</v>
      </c>
      <c r="B40" s="22">
        <v>37316</v>
      </c>
      <c r="C40">
        <v>380.6</v>
      </c>
      <c r="D40">
        <v>1868</v>
      </c>
      <c r="E40">
        <v>317.7</v>
      </c>
      <c r="F40">
        <v>263.60000000000002</v>
      </c>
      <c r="G40">
        <v>541.6</v>
      </c>
    </row>
    <row r="41" spans="1:7">
      <c r="A41" t="s">
        <v>150</v>
      </c>
      <c r="B41" s="22">
        <v>37347</v>
      </c>
      <c r="C41">
        <v>381</v>
      </c>
      <c r="D41">
        <v>1864</v>
      </c>
      <c r="E41">
        <v>318.3</v>
      </c>
      <c r="F41">
        <v>264.5</v>
      </c>
      <c r="G41">
        <v>544</v>
      </c>
    </row>
    <row r="42" spans="1:7">
      <c r="A42" t="s">
        <v>150</v>
      </c>
      <c r="B42" s="22">
        <v>37377</v>
      </c>
      <c r="C42">
        <v>380.3</v>
      </c>
      <c r="D42">
        <v>1863</v>
      </c>
      <c r="E42">
        <v>318.8</v>
      </c>
      <c r="F42">
        <v>265.7</v>
      </c>
      <c r="G42">
        <v>542.70000000000005</v>
      </c>
    </row>
    <row r="43" spans="1:7">
      <c r="A43" t="s">
        <v>150</v>
      </c>
      <c r="B43" s="22">
        <v>37408</v>
      </c>
      <c r="C43">
        <v>376.9</v>
      </c>
      <c r="D43">
        <v>1858</v>
      </c>
      <c r="E43">
        <v>319</v>
      </c>
      <c r="F43">
        <v>266.10000000000002</v>
      </c>
      <c r="G43">
        <v>543.1</v>
      </c>
    </row>
    <row r="44" spans="1:7">
      <c r="A44" t="s">
        <v>150</v>
      </c>
      <c r="B44" s="22">
        <v>37438</v>
      </c>
      <c r="C44">
        <v>372.7</v>
      </c>
      <c r="D44">
        <v>1825</v>
      </c>
      <c r="E44">
        <v>318.89999999999998</v>
      </c>
      <c r="F44">
        <v>267</v>
      </c>
      <c r="G44">
        <v>543.5</v>
      </c>
    </row>
    <row r="45" spans="1:7">
      <c r="A45" t="s">
        <v>150</v>
      </c>
      <c r="B45" s="22">
        <v>37469</v>
      </c>
      <c r="C45">
        <v>369.9</v>
      </c>
      <c r="D45">
        <v>1826</v>
      </c>
      <c r="E45">
        <v>318.2</v>
      </c>
      <c r="F45">
        <v>265.7</v>
      </c>
      <c r="G45">
        <v>543.5</v>
      </c>
    </row>
    <row r="46" spans="1:7">
      <c r="A46" t="s">
        <v>150</v>
      </c>
      <c r="B46" s="22">
        <v>37500</v>
      </c>
      <c r="C46">
        <v>371.8</v>
      </c>
      <c r="D46">
        <v>1869</v>
      </c>
      <c r="E46">
        <v>318</v>
      </c>
      <c r="F46">
        <v>266.39999999999998</v>
      </c>
      <c r="G46">
        <v>544.5</v>
      </c>
    </row>
    <row r="47" spans="1:7">
      <c r="A47" t="s">
        <v>150</v>
      </c>
      <c r="B47" s="22">
        <v>37530</v>
      </c>
      <c r="C47">
        <v>376.9</v>
      </c>
      <c r="D47">
        <v>1871</v>
      </c>
      <c r="E47">
        <v>318</v>
      </c>
      <c r="F47">
        <v>261.5</v>
      </c>
      <c r="G47">
        <v>543.6</v>
      </c>
    </row>
    <row r="48" spans="1:7">
      <c r="A48" t="s">
        <v>150</v>
      </c>
      <c r="B48" s="22">
        <v>37561</v>
      </c>
      <c r="C48">
        <v>380</v>
      </c>
      <c r="D48">
        <v>1870</v>
      </c>
      <c r="E48">
        <v>318.3</v>
      </c>
      <c r="F48">
        <v>260.2</v>
      </c>
      <c r="G48">
        <v>543.70000000000005</v>
      </c>
    </row>
    <row r="49" spans="1:7">
      <c r="A49" t="s">
        <v>150</v>
      </c>
      <c r="B49" s="22">
        <v>37591</v>
      </c>
      <c r="C49">
        <v>380.9</v>
      </c>
      <c r="D49">
        <v>1876</v>
      </c>
      <c r="E49">
        <v>319</v>
      </c>
      <c r="F49">
        <v>261.3</v>
      </c>
      <c r="G49">
        <v>544.4</v>
      </c>
    </row>
    <row r="50" spans="1:7">
      <c r="A50" t="s">
        <v>150</v>
      </c>
      <c r="B50" s="22">
        <v>37622</v>
      </c>
      <c r="C50">
        <v>381.9</v>
      </c>
      <c r="D50">
        <v>1895</v>
      </c>
      <c r="E50">
        <v>318.5</v>
      </c>
      <c r="F50">
        <v>256.7</v>
      </c>
      <c r="G50">
        <v>541.29999999999995</v>
      </c>
    </row>
    <row r="51" spans="1:7">
      <c r="A51" t="s">
        <v>150</v>
      </c>
      <c r="B51" s="22">
        <v>37653</v>
      </c>
      <c r="C51">
        <v>382.9</v>
      </c>
      <c r="E51">
        <v>318.7</v>
      </c>
      <c r="F51">
        <v>257.60000000000002</v>
      </c>
      <c r="G51">
        <v>540.1</v>
      </c>
    </row>
    <row r="52" spans="1:7">
      <c r="A52" t="s">
        <v>150</v>
      </c>
      <c r="B52" s="22">
        <v>37681</v>
      </c>
      <c r="C52">
        <v>384.1</v>
      </c>
      <c r="E52">
        <v>320.2</v>
      </c>
      <c r="F52">
        <v>254.2</v>
      </c>
      <c r="G52">
        <v>540.79999999999995</v>
      </c>
    </row>
    <row r="53" spans="1:7">
      <c r="A53" t="s">
        <v>150</v>
      </c>
      <c r="B53" s="22">
        <v>37712</v>
      </c>
      <c r="C53">
        <v>384.7</v>
      </c>
      <c r="E53">
        <v>320.2</v>
      </c>
      <c r="F53">
        <v>261</v>
      </c>
      <c r="G53">
        <v>540.20000000000005</v>
      </c>
    </row>
    <row r="54" spans="1:7">
      <c r="A54" t="s">
        <v>150</v>
      </c>
      <c r="B54" s="22">
        <v>37742</v>
      </c>
      <c r="C54">
        <v>383.2</v>
      </c>
      <c r="F54">
        <v>262.2</v>
      </c>
    </row>
    <row r="55" spans="1:7">
      <c r="A55" t="s">
        <v>150</v>
      </c>
      <c r="B55" s="22">
        <v>37773</v>
      </c>
      <c r="C55">
        <v>379.4</v>
      </c>
      <c r="D55">
        <v>1865</v>
      </c>
      <c r="F55">
        <v>260.60000000000002</v>
      </c>
      <c r="G55">
        <v>538.4</v>
      </c>
    </row>
    <row r="56" spans="1:7">
      <c r="A56" t="s">
        <v>150</v>
      </c>
      <c r="B56" s="22">
        <v>37803</v>
      </c>
      <c r="C56">
        <v>374.7</v>
      </c>
      <c r="D56">
        <v>1869</v>
      </c>
      <c r="F56">
        <v>260.5</v>
      </c>
      <c r="G56">
        <v>541.79999999999995</v>
      </c>
    </row>
    <row r="57" spans="1:7">
      <c r="A57" t="s">
        <v>150</v>
      </c>
      <c r="B57" s="22">
        <v>37834</v>
      </c>
      <c r="C57">
        <v>372.1</v>
      </c>
      <c r="D57">
        <v>1831</v>
      </c>
      <c r="F57">
        <v>260</v>
      </c>
      <c r="G57">
        <v>540.9</v>
      </c>
    </row>
    <row r="58" spans="1:7">
      <c r="A58" t="s">
        <v>150</v>
      </c>
      <c r="B58" s="22">
        <v>37865</v>
      </c>
      <c r="C58">
        <v>374</v>
      </c>
      <c r="F58">
        <v>260.2</v>
      </c>
      <c r="G58">
        <v>541.1</v>
      </c>
    </row>
    <row r="59" spans="1:7">
      <c r="A59" t="s">
        <v>150</v>
      </c>
      <c r="B59" s="22">
        <v>37895</v>
      </c>
      <c r="C59">
        <v>378.6</v>
      </c>
      <c r="F59">
        <v>259.39999999999998</v>
      </c>
      <c r="G59">
        <v>541.6</v>
      </c>
    </row>
    <row r="60" spans="1:7">
      <c r="A60" t="s">
        <v>150</v>
      </c>
      <c r="B60" s="22">
        <v>37926</v>
      </c>
      <c r="C60">
        <v>381.4</v>
      </c>
      <c r="D60">
        <v>1888</v>
      </c>
      <c r="F60">
        <v>259.10000000000002</v>
      </c>
      <c r="G60">
        <v>540</v>
      </c>
    </row>
    <row r="61" spans="1:7">
      <c r="A61" t="s">
        <v>150</v>
      </c>
      <c r="B61" s="22">
        <v>37956</v>
      </c>
      <c r="C61">
        <v>382.3</v>
      </c>
      <c r="D61">
        <v>1898</v>
      </c>
      <c r="F61">
        <v>258.2</v>
      </c>
      <c r="G61">
        <v>529</v>
      </c>
    </row>
    <row r="62" spans="1:7">
      <c r="A62" t="s">
        <v>150</v>
      </c>
      <c r="B62" s="22">
        <v>37987</v>
      </c>
      <c r="C62">
        <v>384.1</v>
      </c>
      <c r="F62">
        <v>258</v>
      </c>
      <c r="G62">
        <v>530.5</v>
      </c>
    </row>
    <row r="63" spans="1:7">
      <c r="A63" t="s">
        <v>150</v>
      </c>
      <c r="B63" s="22">
        <v>38018</v>
      </c>
      <c r="C63">
        <v>385.6</v>
      </c>
      <c r="G63">
        <v>532.29999999999995</v>
      </c>
    </row>
    <row r="64" spans="1:7">
      <c r="A64" t="s">
        <v>150</v>
      </c>
      <c r="B64" s="22">
        <v>38047</v>
      </c>
      <c r="C64">
        <v>385.9</v>
      </c>
      <c r="G64">
        <v>538.9</v>
      </c>
    </row>
    <row r="65" spans="1:7">
      <c r="A65" t="s">
        <v>150</v>
      </c>
      <c r="B65" s="22">
        <v>38078</v>
      </c>
      <c r="C65">
        <v>386.2</v>
      </c>
      <c r="F65">
        <v>258.2</v>
      </c>
    </row>
    <row r="66" spans="1:7">
      <c r="A66" t="s">
        <v>150</v>
      </c>
      <c r="B66" s="22">
        <v>38108</v>
      </c>
      <c r="C66">
        <v>384.9</v>
      </c>
      <c r="F66">
        <v>258.89999999999998</v>
      </c>
      <c r="G66">
        <v>537.4</v>
      </c>
    </row>
    <row r="67" spans="1:7">
      <c r="A67" t="s">
        <v>150</v>
      </c>
      <c r="B67" s="22">
        <v>38139</v>
      </c>
      <c r="C67">
        <v>381.4</v>
      </c>
      <c r="F67">
        <v>258.60000000000002</v>
      </c>
      <c r="G67">
        <v>539.79999999999995</v>
      </c>
    </row>
    <row r="68" spans="1:7">
      <c r="A68" t="s">
        <v>150</v>
      </c>
      <c r="B68" s="22">
        <v>38169</v>
      </c>
      <c r="C68">
        <v>376.9</v>
      </c>
      <c r="F68">
        <v>255.5</v>
      </c>
      <c r="G68">
        <v>539.20000000000005</v>
      </c>
    </row>
    <row r="69" spans="1:7">
      <c r="A69" t="s">
        <v>150</v>
      </c>
      <c r="B69" s="22">
        <v>38200</v>
      </c>
      <c r="C69">
        <v>374.1</v>
      </c>
      <c r="F69">
        <v>256.3</v>
      </c>
      <c r="G69">
        <v>539.6</v>
      </c>
    </row>
    <row r="70" spans="1:7">
      <c r="A70" t="s">
        <v>150</v>
      </c>
      <c r="B70" s="22">
        <v>38231</v>
      </c>
      <c r="C70">
        <v>376.1</v>
      </c>
      <c r="D70">
        <v>1870</v>
      </c>
      <c r="F70">
        <v>257.60000000000002</v>
      </c>
      <c r="G70">
        <v>539.5</v>
      </c>
    </row>
    <row r="71" spans="1:7">
      <c r="A71" t="s">
        <v>150</v>
      </c>
      <c r="B71" s="22">
        <v>38261</v>
      </c>
      <c r="C71">
        <v>380.8</v>
      </c>
      <c r="F71">
        <v>262</v>
      </c>
      <c r="G71">
        <v>540.29999999999995</v>
      </c>
    </row>
    <row r="72" spans="1:7">
      <c r="A72" t="s">
        <v>150</v>
      </c>
      <c r="B72" s="22">
        <v>38292</v>
      </c>
      <c r="C72">
        <v>383.7</v>
      </c>
      <c r="D72">
        <v>1873</v>
      </c>
      <c r="F72">
        <v>265</v>
      </c>
      <c r="G72">
        <v>541.5</v>
      </c>
    </row>
    <row r="73" spans="1:7">
      <c r="A73" t="s">
        <v>150</v>
      </c>
      <c r="B73" s="22">
        <v>38322</v>
      </c>
      <c r="C73">
        <v>385.4</v>
      </c>
      <c r="D73">
        <v>1873</v>
      </c>
      <c r="F73">
        <v>263.10000000000002</v>
      </c>
      <c r="G73">
        <v>538.9</v>
      </c>
    </row>
    <row r="74" spans="1:7">
      <c r="A74" t="s">
        <v>150</v>
      </c>
      <c r="B74" s="22">
        <v>38353</v>
      </c>
      <c r="C74">
        <v>386.6</v>
      </c>
      <c r="D74">
        <v>1871</v>
      </c>
      <c r="F74">
        <v>264.39999999999998</v>
      </c>
      <c r="G74">
        <v>540.5</v>
      </c>
    </row>
    <row r="75" spans="1:7">
      <c r="A75" t="s">
        <v>150</v>
      </c>
      <c r="B75" s="22">
        <v>38384</v>
      </c>
      <c r="C75">
        <v>387.5</v>
      </c>
      <c r="D75">
        <v>1866</v>
      </c>
      <c r="F75">
        <v>264.3</v>
      </c>
      <c r="G75">
        <v>540.1</v>
      </c>
    </row>
    <row r="76" spans="1:7">
      <c r="A76" t="s">
        <v>150</v>
      </c>
      <c r="B76" s="22">
        <v>38412</v>
      </c>
      <c r="C76">
        <v>388.2</v>
      </c>
      <c r="D76">
        <v>1874</v>
      </c>
      <c r="F76">
        <v>261</v>
      </c>
      <c r="G76">
        <v>540.79999999999995</v>
      </c>
    </row>
    <row r="77" spans="1:7">
      <c r="A77" t="s">
        <v>150</v>
      </c>
      <c r="B77" s="22">
        <v>38443</v>
      </c>
      <c r="C77">
        <v>387.9</v>
      </c>
      <c r="D77">
        <v>1865</v>
      </c>
      <c r="F77">
        <v>265.10000000000002</v>
      </c>
      <c r="G77">
        <v>539.79999999999995</v>
      </c>
    </row>
    <row r="78" spans="1:7">
      <c r="A78" t="s">
        <v>150</v>
      </c>
      <c r="B78" s="22">
        <v>38473</v>
      </c>
      <c r="C78">
        <v>387</v>
      </c>
      <c r="D78">
        <v>1860</v>
      </c>
      <c r="F78">
        <v>266.2</v>
      </c>
      <c r="G78">
        <v>539.79999999999995</v>
      </c>
    </row>
    <row r="79" spans="1:7">
      <c r="A79" t="s">
        <v>150</v>
      </c>
      <c r="B79" s="22">
        <v>38504</v>
      </c>
      <c r="C79">
        <v>384</v>
      </c>
      <c r="D79">
        <v>1859</v>
      </c>
      <c r="F79">
        <v>265.39999999999998</v>
      </c>
      <c r="G79">
        <v>542.1</v>
      </c>
    </row>
    <row r="80" spans="1:7">
      <c r="A80" t="s">
        <v>150</v>
      </c>
      <c r="B80" s="22">
        <v>38534</v>
      </c>
      <c r="C80">
        <v>378.9</v>
      </c>
      <c r="D80">
        <v>1812</v>
      </c>
      <c r="F80">
        <v>265.10000000000002</v>
      </c>
    </row>
    <row r="81" spans="1:7">
      <c r="A81" t="s">
        <v>150</v>
      </c>
      <c r="B81" s="22">
        <v>38565</v>
      </c>
      <c r="C81">
        <v>376.3</v>
      </c>
      <c r="D81">
        <v>1823</v>
      </c>
      <c r="F81">
        <v>263.5</v>
      </c>
      <c r="G81">
        <v>542.4</v>
      </c>
    </row>
    <row r="82" spans="1:7">
      <c r="A82" t="s">
        <v>150</v>
      </c>
      <c r="B82" s="22">
        <v>38596</v>
      </c>
      <c r="C82">
        <v>378.3</v>
      </c>
      <c r="D82">
        <v>1862</v>
      </c>
      <c r="F82">
        <v>265.5</v>
      </c>
      <c r="G82">
        <v>539.70000000000005</v>
      </c>
    </row>
    <row r="83" spans="1:7">
      <c r="A83" t="s">
        <v>150</v>
      </c>
      <c r="B83" s="22">
        <v>38626</v>
      </c>
      <c r="C83">
        <v>382.7</v>
      </c>
      <c r="F83">
        <v>264.89999999999998</v>
      </c>
      <c r="G83">
        <v>541.1</v>
      </c>
    </row>
    <row r="84" spans="1:7">
      <c r="A84" t="s">
        <v>150</v>
      </c>
      <c r="B84" s="22">
        <v>38657</v>
      </c>
      <c r="C84">
        <v>386.3</v>
      </c>
      <c r="F84">
        <v>266.3</v>
      </c>
      <c r="G84">
        <v>538.9</v>
      </c>
    </row>
    <row r="85" spans="1:7">
      <c r="A85" t="s">
        <v>150</v>
      </c>
      <c r="B85" s="22">
        <v>38687</v>
      </c>
      <c r="C85">
        <v>387.5</v>
      </c>
      <c r="G85">
        <v>541</v>
      </c>
    </row>
    <row r="86" spans="1:7">
      <c r="A86" t="s">
        <v>150</v>
      </c>
      <c r="B86" s="22">
        <v>38718</v>
      </c>
      <c r="C86">
        <v>388.3</v>
      </c>
      <c r="D86">
        <v>1857</v>
      </c>
      <c r="G86">
        <v>537.29999999999995</v>
      </c>
    </row>
    <row r="87" spans="1:7">
      <c r="A87" t="s">
        <v>150</v>
      </c>
      <c r="B87" s="22">
        <v>38749</v>
      </c>
      <c r="C87">
        <v>389.1</v>
      </c>
      <c r="D87">
        <v>1862</v>
      </c>
      <c r="G87">
        <v>539</v>
      </c>
    </row>
    <row r="88" spans="1:7">
      <c r="A88" t="s">
        <v>150</v>
      </c>
      <c r="B88" s="22">
        <v>38777</v>
      </c>
      <c r="C88">
        <v>390</v>
      </c>
      <c r="D88">
        <v>1857</v>
      </c>
      <c r="G88">
        <v>540.4</v>
      </c>
    </row>
    <row r="89" spans="1:7">
      <c r="A89" t="s">
        <v>150</v>
      </c>
      <c r="B89" s="22">
        <v>38808</v>
      </c>
      <c r="C89">
        <v>391</v>
      </c>
      <c r="D89">
        <v>1848</v>
      </c>
      <c r="G89">
        <v>540.6</v>
      </c>
    </row>
    <row r="90" spans="1:7">
      <c r="A90" t="s">
        <v>150</v>
      </c>
      <c r="B90" s="22">
        <v>38838</v>
      </c>
      <c r="C90">
        <v>389.9</v>
      </c>
      <c r="D90">
        <v>1870</v>
      </c>
      <c r="G90">
        <v>540.6</v>
      </c>
    </row>
    <row r="91" spans="1:7">
      <c r="A91" t="s">
        <v>150</v>
      </c>
      <c r="B91" s="22">
        <v>38869</v>
      </c>
      <c r="C91">
        <v>386.4</v>
      </c>
      <c r="D91">
        <v>1881</v>
      </c>
    </row>
    <row r="92" spans="1:7">
      <c r="A92" t="s">
        <v>150</v>
      </c>
      <c r="B92" s="22">
        <v>38899</v>
      </c>
      <c r="C92">
        <v>381.8</v>
      </c>
      <c r="D92">
        <v>1832</v>
      </c>
      <c r="F92">
        <v>265.89999999999998</v>
      </c>
      <c r="G92">
        <v>540.9</v>
      </c>
    </row>
    <row r="93" spans="1:7">
      <c r="A93" t="s">
        <v>150</v>
      </c>
      <c r="B93" s="22">
        <v>38930</v>
      </c>
      <c r="C93">
        <v>378.6</v>
      </c>
      <c r="D93">
        <v>1813</v>
      </c>
      <c r="E93">
        <v>321.10000000000002</v>
      </c>
      <c r="F93">
        <v>265.39999999999998</v>
      </c>
    </row>
    <row r="94" spans="1:7">
      <c r="A94" t="s">
        <v>150</v>
      </c>
      <c r="B94" s="22">
        <v>38961</v>
      </c>
      <c r="C94">
        <v>380.6</v>
      </c>
      <c r="D94">
        <v>1881</v>
      </c>
      <c r="E94">
        <v>321.8</v>
      </c>
      <c r="F94">
        <v>256.60000000000002</v>
      </c>
      <c r="G94">
        <v>523</v>
      </c>
    </row>
    <row r="95" spans="1:7">
      <c r="A95" t="s">
        <v>150</v>
      </c>
      <c r="B95" s="22">
        <v>38991</v>
      </c>
      <c r="C95">
        <v>385.2</v>
      </c>
      <c r="D95">
        <v>1901</v>
      </c>
      <c r="E95">
        <v>321.7</v>
      </c>
      <c r="F95">
        <v>243.9</v>
      </c>
      <c r="G95">
        <v>511</v>
      </c>
    </row>
    <row r="96" spans="1:7">
      <c r="A96" t="s">
        <v>150</v>
      </c>
      <c r="B96" s="22">
        <v>39022</v>
      </c>
      <c r="C96">
        <v>387.9</v>
      </c>
      <c r="D96">
        <v>1890</v>
      </c>
      <c r="E96">
        <v>321.7</v>
      </c>
      <c r="F96">
        <v>240.9</v>
      </c>
      <c r="G96">
        <v>504</v>
      </c>
    </row>
    <row r="97" spans="1:9">
      <c r="A97" t="s">
        <v>150</v>
      </c>
      <c r="B97" s="22">
        <v>39052</v>
      </c>
      <c r="C97">
        <v>389.5</v>
      </c>
      <c r="D97">
        <v>1901</v>
      </c>
      <c r="E97">
        <v>322</v>
      </c>
      <c r="F97">
        <v>238.4</v>
      </c>
      <c r="G97">
        <v>523.1</v>
      </c>
    </row>
    <row r="98" spans="1:9">
      <c r="A98" t="s">
        <v>150</v>
      </c>
      <c r="B98" s="22">
        <v>39083</v>
      </c>
      <c r="C98">
        <v>390.5</v>
      </c>
      <c r="D98">
        <v>1905</v>
      </c>
      <c r="E98">
        <v>322.89999999999998</v>
      </c>
      <c r="F98">
        <v>235.1</v>
      </c>
      <c r="G98">
        <v>526.1</v>
      </c>
    </row>
    <row r="99" spans="1:9">
      <c r="A99" t="s">
        <v>150</v>
      </c>
      <c r="B99" s="22">
        <v>39114</v>
      </c>
      <c r="C99">
        <v>391</v>
      </c>
      <c r="D99">
        <v>1901</v>
      </c>
      <c r="E99">
        <v>323.5</v>
      </c>
      <c r="F99">
        <v>239.1</v>
      </c>
      <c r="G99">
        <v>536.9</v>
      </c>
      <c r="H99">
        <v>75.7</v>
      </c>
    </row>
    <row r="100" spans="1:9">
      <c r="A100" t="s">
        <v>150</v>
      </c>
      <c r="B100" s="22">
        <v>39142</v>
      </c>
      <c r="C100">
        <v>392.2</v>
      </c>
      <c r="D100">
        <v>1892</v>
      </c>
      <c r="E100">
        <v>322.39999999999998</v>
      </c>
      <c r="F100">
        <v>237</v>
      </c>
      <c r="G100">
        <v>550.6</v>
      </c>
      <c r="H100">
        <v>82.3</v>
      </c>
      <c r="I100">
        <v>6.2</v>
      </c>
    </row>
    <row r="101" spans="1:9">
      <c r="A101" t="s">
        <v>150</v>
      </c>
      <c r="B101" s="22">
        <v>39173</v>
      </c>
      <c r="C101">
        <v>393</v>
      </c>
      <c r="D101">
        <v>1892</v>
      </c>
      <c r="E101">
        <v>321.3</v>
      </c>
      <c r="F101">
        <v>232.5</v>
      </c>
      <c r="G101">
        <v>539</v>
      </c>
      <c r="H101">
        <v>73.900000000000006</v>
      </c>
      <c r="I101">
        <v>6.4</v>
      </c>
    </row>
    <row r="102" spans="1:9">
      <c r="A102" t="s">
        <v>150</v>
      </c>
      <c r="B102" s="22">
        <v>39203</v>
      </c>
      <c r="C102">
        <v>391.7</v>
      </c>
      <c r="E102">
        <v>321</v>
      </c>
      <c r="F102">
        <v>233.7</v>
      </c>
      <c r="G102">
        <v>539.5</v>
      </c>
      <c r="H102">
        <v>73.900000000000006</v>
      </c>
      <c r="I102">
        <v>6.3</v>
      </c>
    </row>
    <row r="103" spans="1:9">
      <c r="A103" t="s">
        <v>150</v>
      </c>
      <c r="B103" s="22">
        <v>39234</v>
      </c>
      <c r="C103">
        <v>388.1</v>
      </c>
      <c r="E103">
        <v>320.7</v>
      </c>
      <c r="F103">
        <v>244.7</v>
      </c>
      <c r="G103">
        <v>541.70000000000005</v>
      </c>
      <c r="H103">
        <v>79.7</v>
      </c>
      <c r="I103">
        <v>6.5</v>
      </c>
    </row>
    <row r="104" spans="1:9">
      <c r="A104" t="s">
        <v>150</v>
      </c>
      <c r="B104" s="22">
        <v>39264</v>
      </c>
      <c r="C104">
        <v>383.3</v>
      </c>
      <c r="E104">
        <v>321.89999999999998</v>
      </c>
      <c r="F104">
        <v>236.8</v>
      </c>
      <c r="G104">
        <v>541.6</v>
      </c>
      <c r="H104">
        <v>76.7</v>
      </c>
      <c r="I104">
        <v>6.6</v>
      </c>
    </row>
    <row r="105" spans="1:9">
      <c r="A105" t="s">
        <v>150</v>
      </c>
      <c r="B105" s="22">
        <v>39295</v>
      </c>
      <c r="C105">
        <v>381</v>
      </c>
      <c r="D105">
        <v>1831</v>
      </c>
      <c r="E105">
        <v>322.39999999999998</v>
      </c>
      <c r="F105">
        <v>229.9</v>
      </c>
      <c r="G105">
        <v>551.6</v>
      </c>
      <c r="I105">
        <v>6.1</v>
      </c>
    </row>
    <row r="106" spans="1:9">
      <c r="A106" t="s">
        <v>150</v>
      </c>
      <c r="B106" s="22">
        <v>39326</v>
      </c>
      <c r="C106">
        <v>383</v>
      </c>
      <c r="D106">
        <v>1900</v>
      </c>
      <c r="E106">
        <v>321</v>
      </c>
      <c r="F106">
        <v>231.1</v>
      </c>
      <c r="G106">
        <v>552.6</v>
      </c>
      <c r="I106">
        <v>6</v>
      </c>
    </row>
    <row r="107" spans="1:9">
      <c r="A107" t="s">
        <v>150</v>
      </c>
      <c r="B107" s="22">
        <v>39356</v>
      </c>
      <c r="C107">
        <v>387.1</v>
      </c>
      <c r="E107">
        <v>321.39999999999998</v>
      </c>
      <c r="F107">
        <v>232.6</v>
      </c>
      <c r="G107">
        <v>546.1</v>
      </c>
      <c r="H107">
        <v>88.5</v>
      </c>
      <c r="I107">
        <v>6</v>
      </c>
    </row>
    <row r="108" spans="1:9">
      <c r="A108" t="s">
        <v>150</v>
      </c>
      <c r="B108" s="22">
        <v>39387</v>
      </c>
      <c r="C108">
        <v>390.2</v>
      </c>
      <c r="D108">
        <v>1900</v>
      </c>
      <c r="E108">
        <v>321.89999999999998</v>
      </c>
      <c r="F108">
        <v>214.9</v>
      </c>
      <c r="G108">
        <v>507.6</v>
      </c>
      <c r="H108">
        <v>82.8</v>
      </c>
      <c r="I108">
        <v>6.4</v>
      </c>
    </row>
    <row r="109" spans="1:9">
      <c r="A109" t="s">
        <v>150</v>
      </c>
      <c r="B109" s="22">
        <v>39417</v>
      </c>
      <c r="C109">
        <v>391.6</v>
      </c>
      <c r="D109">
        <v>1897</v>
      </c>
      <c r="E109">
        <v>321.8</v>
      </c>
      <c r="F109">
        <v>202.9</v>
      </c>
      <c r="G109">
        <v>489.2</v>
      </c>
      <c r="H109">
        <v>80.400000000000006</v>
      </c>
      <c r="I109">
        <v>6.8</v>
      </c>
    </row>
    <row r="110" spans="1:9">
      <c r="A110" t="s">
        <v>150</v>
      </c>
      <c r="B110" s="22">
        <v>39448</v>
      </c>
      <c r="C110">
        <v>392.5</v>
      </c>
      <c r="D110">
        <v>1900</v>
      </c>
      <c r="E110">
        <v>322.3</v>
      </c>
      <c r="F110">
        <v>208.2</v>
      </c>
      <c r="G110">
        <v>489.1</v>
      </c>
      <c r="H110">
        <v>75.599999999999994</v>
      </c>
      <c r="I110">
        <v>6.6</v>
      </c>
    </row>
    <row r="111" spans="1:9">
      <c r="A111" t="s">
        <v>150</v>
      </c>
      <c r="B111" s="22">
        <v>39479</v>
      </c>
      <c r="C111">
        <v>393.5</v>
      </c>
      <c r="D111">
        <v>1909</v>
      </c>
      <c r="E111">
        <v>321.89999999999998</v>
      </c>
      <c r="F111">
        <v>230.3</v>
      </c>
      <c r="G111">
        <v>511</v>
      </c>
      <c r="H111">
        <v>76.900000000000006</v>
      </c>
      <c r="I111">
        <v>6.4</v>
      </c>
    </row>
    <row r="112" spans="1:9">
      <c r="A112" t="s">
        <v>150</v>
      </c>
      <c r="B112" s="22">
        <v>39508</v>
      </c>
      <c r="C112">
        <v>394.6</v>
      </c>
      <c r="D112">
        <v>1913</v>
      </c>
      <c r="E112">
        <v>321.3</v>
      </c>
      <c r="F112">
        <v>228.5</v>
      </c>
      <c r="G112">
        <v>528.5</v>
      </c>
      <c r="H112">
        <v>76.7</v>
      </c>
      <c r="I112">
        <v>6.5</v>
      </c>
    </row>
    <row r="113" spans="1:9">
      <c r="A113" t="s">
        <v>150</v>
      </c>
      <c r="B113" s="22">
        <v>39539</v>
      </c>
      <c r="C113">
        <v>395.2</v>
      </c>
      <c r="D113">
        <v>1901</v>
      </c>
      <c r="E113">
        <v>320.89999999999998</v>
      </c>
      <c r="F113">
        <v>231.3</v>
      </c>
      <c r="G113">
        <v>548.4</v>
      </c>
      <c r="H113">
        <v>79</v>
      </c>
      <c r="I113">
        <v>6</v>
      </c>
    </row>
    <row r="114" spans="1:9">
      <c r="A114" t="s">
        <v>150</v>
      </c>
      <c r="B114" s="22">
        <v>39569</v>
      </c>
      <c r="C114">
        <v>393.9</v>
      </c>
      <c r="D114">
        <v>1893</v>
      </c>
      <c r="E114">
        <v>321.60000000000002</v>
      </c>
      <c r="F114">
        <v>228</v>
      </c>
      <c r="G114">
        <v>528.1</v>
      </c>
      <c r="H114">
        <v>76.8</v>
      </c>
      <c r="I114">
        <v>6.6</v>
      </c>
    </row>
    <row r="115" spans="1:9">
      <c r="A115" t="s">
        <v>150</v>
      </c>
      <c r="B115" s="22">
        <v>39600</v>
      </c>
      <c r="C115">
        <v>390.5</v>
      </c>
      <c r="D115">
        <v>1896</v>
      </c>
      <c r="E115">
        <v>324.10000000000002</v>
      </c>
      <c r="F115">
        <v>223</v>
      </c>
      <c r="G115">
        <v>515.9</v>
      </c>
      <c r="H115">
        <v>74.2</v>
      </c>
      <c r="I115">
        <v>6.9</v>
      </c>
    </row>
    <row r="116" spans="1:9">
      <c r="A116" t="s">
        <v>150</v>
      </c>
      <c r="B116" s="22">
        <v>39630</v>
      </c>
      <c r="C116">
        <v>385.7</v>
      </c>
      <c r="D116">
        <v>1840</v>
      </c>
      <c r="E116">
        <v>323.7</v>
      </c>
      <c r="F116">
        <v>253.3</v>
      </c>
      <c r="G116">
        <v>534</v>
      </c>
      <c r="H116">
        <v>70.3</v>
      </c>
      <c r="I116">
        <v>6.8</v>
      </c>
    </row>
    <row r="117" spans="1:9">
      <c r="A117" t="s">
        <v>150</v>
      </c>
      <c r="B117" s="22">
        <v>39661</v>
      </c>
      <c r="C117">
        <v>382.8</v>
      </c>
      <c r="D117">
        <v>1844</v>
      </c>
      <c r="E117">
        <v>321.60000000000002</v>
      </c>
      <c r="F117">
        <v>254.1</v>
      </c>
      <c r="G117">
        <v>532.29999999999995</v>
      </c>
      <c r="H117">
        <v>76.5</v>
      </c>
      <c r="I117">
        <v>6.7</v>
      </c>
    </row>
    <row r="118" spans="1:9">
      <c r="A118" t="s">
        <v>150</v>
      </c>
      <c r="B118" s="22">
        <v>39692</v>
      </c>
      <c r="C118">
        <v>384.8</v>
      </c>
      <c r="D118">
        <v>1856</v>
      </c>
      <c r="E118">
        <v>323.8</v>
      </c>
      <c r="F118">
        <v>249.5</v>
      </c>
      <c r="G118">
        <v>518.5</v>
      </c>
      <c r="H118">
        <v>77.8</v>
      </c>
      <c r="I118">
        <v>6.2</v>
      </c>
    </row>
    <row r="119" spans="1:9">
      <c r="A119" t="s">
        <v>150</v>
      </c>
      <c r="B119" s="22">
        <v>39722</v>
      </c>
      <c r="C119">
        <v>389.2</v>
      </c>
      <c r="D119">
        <v>1901</v>
      </c>
      <c r="E119">
        <v>325.3</v>
      </c>
      <c r="F119">
        <v>246.3</v>
      </c>
      <c r="G119">
        <v>509.4</v>
      </c>
      <c r="H119">
        <v>76.400000000000006</v>
      </c>
      <c r="I119">
        <v>6.4</v>
      </c>
    </row>
    <row r="120" spans="1:9">
      <c r="A120" t="s">
        <v>150</v>
      </c>
      <c r="B120" s="22">
        <v>39753</v>
      </c>
      <c r="C120">
        <v>392.3</v>
      </c>
      <c r="D120">
        <v>1910</v>
      </c>
      <c r="E120">
        <v>323.3</v>
      </c>
      <c r="F120">
        <v>246.1</v>
      </c>
      <c r="G120">
        <v>519</v>
      </c>
      <c r="H120">
        <v>79.3</v>
      </c>
      <c r="I120">
        <v>7</v>
      </c>
    </row>
    <row r="121" spans="1:9">
      <c r="A121" t="s">
        <v>150</v>
      </c>
      <c r="B121" s="22">
        <v>39783</v>
      </c>
      <c r="C121">
        <v>393.7</v>
      </c>
      <c r="D121">
        <v>1910</v>
      </c>
      <c r="E121">
        <v>322.7</v>
      </c>
      <c r="F121">
        <v>249.5</v>
      </c>
      <c r="G121">
        <v>531.6</v>
      </c>
      <c r="H121">
        <v>82.3</v>
      </c>
      <c r="I121">
        <v>7.1</v>
      </c>
    </row>
    <row r="122" spans="1:9">
      <c r="A122" t="s">
        <v>150</v>
      </c>
      <c r="B122" s="22">
        <v>39814</v>
      </c>
      <c r="C122">
        <v>394.4</v>
      </c>
      <c r="D122">
        <v>1906</v>
      </c>
      <c r="E122">
        <v>323.3</v>
      </c>
      <c r="F122">
        <v>246</v>
      </c>
      <c r="G122">
        <v>527.4</v>
      </c>
      <c r="H122">
        <v>70.8</v>
      </c>
      <c r="I122">
        <v>7</v>
      </c>
    </row>
    <row r="123" spans="1:9">
      <c r="A123" t="s">
        <v>150</v>
      </c>
      <c r="B123" s="22">
        <v>39845</v>
      </c>
      <c r="C123">
        <v>395.2</v>
      </c>
      <c r="D123">
        <v>1916</v>
      </c>
      <c r="E123">
        <v>323.3</v>
      </c>
      <c r="F123">
        <v>249.3</v>
      </c>
      <c r="G123">
        <v>530.79999999999995</v>
      </c>
      <c r="H123">
        <v>80</v>
      </c>
      <c r="I123">
        <v>7.2</v>
      </c>
    </row>
    <row r="124" spans="1:9">
      <c r="A124" t="s">
        <v>150</v>
      </c>
      <c r="B124" s="22">
        <v>39873</v>
      </c>
      <c r="C124">
        <v>396.4</v>
      </c>
      <c r="D124">
        <v>1910</v>
      </c>
      <c r="E124">
        <v>323.60000000000002</v>
      </c>
      <c r="F124">
        <v>249.9</v>
      </c>
      <c r="G124">
        <v>530.6</v>
      </c>
      <c r="H124">
        <v>78.3</v>
      </c>
      <c r="I124">
        <v>7.1</v>
      </c>
    </row>
    <row r="125" spans="1:9">
      <c r="A125" t="s">
        <v>150</v>
      </c>
      <c r="B125" s="22">
        <v>39904</v>
      </c>
      <c r="C125">
        <v>397</v>
      </c>
      <c r="D125">
        <v>1906</v>
      </c>
      <c r="E125">
        <v>323.8</v>
      </c>
      <c r="F125">
        <v>246.8</v>
      </c>
      <c r="G125">
        <v>529.20000000000005</v>
      </c>
      <c r="H125">
        <v>76.2</v>
      </c>
      <c r="I125">
        <v>7.3</v>
      </c>
    </row>
    <row r="126" spans="1:9">
      <c r="A126" t="s">
        <v>150</v>
      </c>
      <c r="B126" s="22">
        <v>39934</v>
      </c>
      <c r="C126">
        <v>395.4</v>
      </c>
      <c r="D126">
        <v>1895</v>
      </c>
      <c r="E126">
        <v>323.39999999999998</v>
      </c>
      <c r="F126">
        <v>244</v>
      </c>
      <c r="G126">
        <v>518.6</v>
      </c>
      <c r="H126">
        <v>76.7</v>
      </c>
      <c r="I126">
        <v>7.3</v>
      </c>
    </row>
    <row r="127" spans="1:9">
      <c r="A127" t="s">
        <v>150</v>
      </c>
      <c r="B127" s="22">
        <v>39965</v>
      </c>
      <c r="C127">
        <v>391.6</v>
      </c>
      <c r="D127">
        <v>1881</v>
      </c>
      <c r="E127">
        <v>323.60000000000002</v>
      </c>
      <c r="F127">
        <v>241.7</v>
      </c>
      <c r="G127">
        <v>522.70000000000005</v>
      </c>
      <c r="H127">
        <v>75.900000000000006</v>
      </c>
      <c r="I127">
        <v>7.3</v>
      </c>
    </row>
    <row r="128" spans="1:9">
      <c r="A128" t="s">
        <v>150</v>
      </c>
      <c r="B128" s="22">
        <v>39995</v>
      </c>
      <c r="C128">
        <v>387.3</v>
      </c>
      <c r="D128">
        <v>1869</v>
      </c>
      <c r="E128">
        <v>324.5</v>
      </c>
      <c r="F128">
        <v>249.7</v>
      </c>
      <c r="G128">
        <v>531.6</v>
      </c>
      <c r="H128">
        <v>79.900000000000006</v>
      </c>
      <c r="I128">
        <v>7.4</v>
      </c>
    </row>
    <row r="129" spans="1:9">
      <c r="A129" t="s">
        <v>150</v>
      </c>
      <c r="B129" s="22">
        <v>40026</v>
      </c>
      <c r="C129">
        <v>384.9</v>
      </c>
      <c r="D129">
        <v>1879</v>
      </c>
      <c r="E129">
        <v>324.39999999999998</v>
      </c>
      <c r="F129">
        <v>247.9</v>
      </c>
      <c r="G129">
        <v>526.6</v>
      </c>
      <c r="H129">
        <v>76.7</v>
      </c>
      <c r="I129">
        <v>7.4</v>
      </c>
    </row>
    <row r="130" spans="1:9">
      <c r="A130" t="s">
        <v>150</v>
      </c>
      <c r="B130" s="22">
        <v>40057</v>
      </c>
      <c r="C130">
        <v>386.8</v>
      </c>
      <c r="D130">
        <v>1908</v>
      </c>
      <c r="E130">
        <v>323.89999999999998</v>
      </c>
      <c r="F130">
        <v>246.7</v>
      </c>
      <c r="G130">
        <v>527.5</v>
      </c>
      <c r="H130">
        <v>80</v>
      </c>
      <c r="I130">
        <v>7.4</v>
      </c>
    </row>
    <row r="131" spans="1:9">
      <c r="A131" t="s">
        <v>150</v>
      </c>
      <c r="B131" s="22">
        <v>40087</v>
      </c>
      <c r="C131">
        <v>391.6</v>
      </c>
      <c r="D131">
        <v>1909</v>
      </c>
      <c r="E131">
        <v>324.2</v>
      </c>
      <c r="F131">
        <v>247.5</v>
      </c>
      <c r="G131">
        <v>527.5</v>
      </c>
      <c r="H131">
        <v>80</v>
      </c>
      <c r="I131">
        <v>7.2</v>
      </c>
    </row>
    <row r="132" spans="1:9">
      <c r="A132" t="s">
        <v>150</v>
      </c>
      <c r="B132" s="22">
        <v>40118</v>
      </c>
      <c r="C132">
        <v>394.9</v>
      </c>
      <c r="D132">
        <v>1905</v>
      </c>
      <c r="E132">
        <v>324.10000000000002</v>
      </c>
      <c r="F132">
        <v>246.2</v>
      </c>
      <c r="G132">
        <v>527.5</v>
      </c>
      <c r="H132">
        <v>80.7</v>
      </c>
      <c r="I132">
        <v>7.4</v>
      </c>
    </row>
    <row r="133" spans="1:9">
      <c r="A133" t="s">
        <v>150</v>
      </c>
      <c r="B133" s="22">
        <v>40148</v>
      </c>
      <c r="C133">
        <v>396</v>
      </c>
      <c r="D133">
        <v>1915</v>
      </c>
      <c r="E133">
        <v>323.8</v>
      </c>
      <c r="F133">
        <v>247.8</v>
      </c>
      <c r="G133">
        <v>532.5</v>
      </c>
      <c r="H133">
        <v>83.6</v>
      </c>
      <c r="I133">
        <v>7.2</v>
      </c>
    </row>
    <row r="134" spans="1:9">
      <c r="A134" t="s">
        <v>150</v>
      </c>
      <c r="B134" s="22">
        <v>40179</v>
      </c>
      <c r="C134">
        <v>397.1</v>
      </c>
      <c r="D134">
        <v>1918</v>
      </c>
      <c r="E134">
        <v>323.2</v>
      </c>
      <c r="F134">
        <v>249.5</v>
      </c>
      <c r="G134">
        <v>534.6</v>
      </c>
      <c r="H134">
        <v>81.400000000000006</v>
      </c>
      <c r="I134">
        <v>7.5</v>
      </c>
    </row>
    <row r="135" spans="1:9">
      <c r="A135" t="s">
        <v>150</v>
      </c>
      <c r="B135" s="22">
        <v>40210</v>
      </c>
      <c r="C135">
        <v>397.9</v>
      </c>
      <c r="D135">
        <v>1913</v>
      </c>
      <c r="E135">
        <v>323.3</v>
      </c>
      <c r="F135">
        <v>251.5</v>
      </c>
      <c r="G135">
        <v>539</v>
      </c>
      <c r="H135">
        <v>77.5</v>
      </c>
      <c r="I135">
        <v>7.1</v>
      </c>
    </row>
    <row r="136" spans="1:9">
      <c r="A136" t="s">
        <v>150</v>
      </c>
      <c r="B136" s="22">
        <v>40238</v>
      </c>
      <c r="C136">
        <v>398</v>
      </c>
      <c r="D136">
        <v>1920</v>
      </c>
      <c r="E136">
        <v>324.39999999999998</v>
      </c>
      <c r="F136">
        <v>251.8</v>
      </c>
      <c r="G136">
        <v>539.4</v>
      </c>
      <c r="H136">
        <v>72.2</v>
      </c>
      <c r="I136">
        <v>7.5</v>
      </c>
    </row>
    <row r="137" spans="1:9">
      <c r="A137" t="s">
        <v>150</v>
      </c>
      <c r="B137" s="22">
        <v>40269</v>
      </c>
      <c r="C137">
        <v>398.3</v>
      </c>
      <c r="D137">
        <v>1907</v>
      </c>
      <c r="E137">
        <v>324.39999999999998</v>
      </c>
      <c r="F137">
        <v>213</v>
      </c>
      <c r="G137">
        <v>508.5</v>
      </c>
      <c r="I137">
        <v>7.8</v>
      </c>
    </row>
    <row r="138" spans="1:9">
      <c r="A138" t="s">
        <v>150</v>
      </c>
      <c r="B138" s="22">
        <v>40299</v>
      </c>
      <c r="C138">
        <v>397.8</v>
      </c>
      <c r="D138">
        <v>1884</v>
      </c>
      <c r="E138">
        <v>324.3</v>
      </c>
      <c r="F138">
        <v>214.7</v>
      </c>
      <c r="G138">
        <v>513.5</v>
      </c>
      <c r="I138">
        <v>7.8</v>
      </c>
    </row>
    <row r="139" spans="1:9">
      <c r="A139" t="s">
        <v>150</v>
      </c>
      <c r="B139" s="22">
        <v>40330</v>
      </c>
      <c r="C139">
        <v>394.8</v>
      </c>
      <c r="D139">
        <v>1902</v>
      </c>
      <c r="E139">
        <v>325.3</v>
      </c>
      <c r="F139">
        <v>223.2</v>
      </c>
      <c r="G139">
        <v>532.20000000000005</v>
      </c>
      <c r="H139">
        <v>75.3</v>
      </c>
      <c r="I139">
        <v>7.9</v>
      </c>
    </row>
    <row r="140" spans="1:9">
      <c r="A140" t="s">
        <v>150</v>
      </c>
      <c r="B140" s="22">
        <v>40360</v>
      </c>
      <c r="C140">
        <v>390.3</v>
      </c>
      <c r="D140">
        <v>1851</v>
      </c>
      <c r="E140">
        <v>325.39999999999998</v>
      </c>
      <c r="F140">
        <v>221.3</v>
      </c>
      <c r="G140">
        <v>533.4</v>
      </c>
      <c r="H140">
        <v>79.3</v>
      </c>
      <c r="I140">
        <v>7</v>
      </c>
    </row>
    <row r="141" spans="1:9">
      <c r="A141" t="s">
        <v>150</v>
      </c>
      <c r="B141" s="22">
        <v>40391</v>
      </c>
      <c r="C141">
        <v>387.8</v>
      </c>
      <c r="D141">
        <v>1863</v>
      </c>
      <c r="E141">
        <v>325.7</v>
      </c>
      <c r="F141">
        <v>207.8</v>
      </c>
      <c r="G141">
        <v>503.1</v>
      </c>
      <c r="H141">
        <v>74</v>
      </c>
      <c r="I141">
        <v>6.8</v>
      </c>
    </row>
    <row r="142" spans="1:9">
      <c r="A142" t="s">
        <v>150</v>
      </c>
      <c r="B142" s="22">
        <v>40422</v>
      </c>
      <c r="C142">
        <v>389.5</v>
      </c>
      <c r="D142">
        <v>1918</v>
      </c>
      <c r="E142">
        <v>326.39999999999998</v>
      </c>
      <c r="F142">
        <v>214.2</v>
      </c>
      <c r="G142">
        <v>510.5</v>
      </c>
      <c r="H142">
        <v>72.400000000000006</v>
      </c>
      <c r="I142">
        <v>7.2</v>
      </c>
    </row>
    <row r="143" spans="1:9">
      <c r="A143" t="s">
        <v>150</v>
      </c>
      <c r="B143" s="22">
        <v>40452</v>
      </c>
      <c r="C143">
        <v>393.6</v>
      </c>
      <c r="D143">
        <v>1913</v>
      </c>
      <c r="E143">
        <v>326.60000000000002</v>
      </c>
      <c r="F143">
        <v>238.6</v>
      </c>
      <c r="G143">
        <v>523.79999999999995</v>
      </c>
      <c r="H143">
        <v>73.7</v>
      </c>
      <c r="I143">
        <v>8.4</v>
      </c>
    </row>
    <row r="144" spans="1:9">
      <c r="A144" t="s">
        <v>150</v>
      </c>
      <c r="B144" s="22">
        <v>40483</v>
      </c>
      <c r="C144">
        <v>396.6</v>
      </c>
      <c r="D144">
        <v>1912</v>
      </c>
      <c r="E144">
        <v>325.8</v>
      </c>
      <c r="F144">
        <v>242.2</v>
      </c>
      <c r="G144">
        <v>534.20000000000005</v>
      </c>
      <c r="H144">
        <v>75.2</v>
      </c>
      <c r="I144">
        <v>8.6</v>
      </c>
    </row>
    <row r="145" spans="1:9">
      <c r="A145" t="s">
        <v>150</v>
      </c>
      <c r="B145" s="22">
        <v>40513</v>
      </c>
      <c r="C145">
        <v>397.6</v>
      </c>
      <c r="D145">
        <v>1917</v>
      </c>
      <c r="E145">
        <v>324.3</v>
      </c>
      <c r="F145">
        <v>241.4</v>
      </c>
      <c r="G145">
        <v>538.1</v>
      </c>
      <c r="H145">
        <v>75.2</v>
      </c>
      <c r="I145">
        <v>8.4</v>
      </c>
    </row>
    <row r="146" spans="1:9">
      <c r="A146" t="s">
        <v>150</v>
      </c>
      <c r="B146" s="22">
        <v>40544</v>
      </c>
      <c r="C146">
        <v>398.6</v>
      </c>
      <c r="D146">
        <v>1911</v>
      </c>
      <c r="E146">
        <v>324.5</v>
      </c>
      <c r="F146">
        <v>257.89999999999998</v>
      </c>
      <c r="H146">
        <v>81</v>
      </c>
      <c r="I146">
        <v>8.3000000000000007</v>
      </c>
    </row>
    <row r="147" spans="1:9">
      <c r="A147" t="s">
        <v>150</v>
      </c>
      <c r="B147" s="22">
        <v>40575</v>
      </c>
      <c r="C147">
        <v>399.4</v>
      </c>
      <c r="D147">
        <v>1922</v>
      </c>
      <c r="E147">
        <v>325.3</v>
      </c>
      <c r="F147">
        <v>269</v>
      </c>
      <c r="H147">
        <v>80.5</v>
      </c>
      <c r="I147">
        <v>8</v>
      </c>
    </row>
    <row r="148" spans="1:9">
      <c r="A148" t="s">
        <v>150</v>
      </c>
      <c r="B148" s="22">
        <v>40603</v>
      </c>
      <c r="C148">
        <v>399.8</v>
      </c>
      <c r="D148">
        <v>1907</v>
      </c>
      <c r="E148">
        <v>324.5</v>
      </c>
      <c r="F148">
        <v>237.1</v>
      </c>
      <c r="G148">
        <v>501.8</v>
      </c>
      <c r="H148">
        <v>74.099999999999994</v>
      </c>
      <c r="I148">
        <v>7.7</v>
      </c>
    </row>
    <row r="149" spans="1:9">
      <c r="A149" t="s">
        <v>150</v>
      </c>
      <c r="B149" s="22">
        <v>40634</v>
      </c>
      <c r="C149">
        <v>400.5</v>
      </c>
      <c r="D149">
        <v>1906</v>
      </c>
      <c r="E149">
        <v>324.5</v>
      </c>
      <c r="F149">
        <v>240.4</v>
      </c>
      <c r="G149">
        <v>510.4</v>
      </c>
      <c r="H149">
        <v>72</v>
      </c>
      <c r="I149">
        <v>7.6</v>
      </c>
    </row>
    <row r="150" spans="1:9">
      <c r="A150" t="s">
        <v>150</v>
      </c>
      <c r="B150" s="22">
        <v>40664</v>
      </c>
      <c r="C150">
        <v>400</v>
      </c>
      <c r="D150">
        <v>1903</v>
      </c>
      <c r="E150">
        <v>324.89999999999998</v>
      </c>
      <c r="F150">
        <v>233.7</v>
      </c>
      <c r="G150">
        <v>486.1</v>
      </c>
      <c r="H150">
        <v>75.3</v>
      </c>
      <c r="I150">
        <v>7.7</v>
      </c>
    </row>
    <row r="151" spans="1:9">
      <c r="A151" t="s">
        <v>150</v>
      </c>
      <c r="B151" s="22">
        <v>40695</v>
      </c>
      <c r="C151">
        <v>396.9</v>
      </c>
      <c r="D151">
        <v>1895</v>
      </c>
      <c r="E151">
        <v>324.8</v>
      </c>
      <c r="F151">
        <v>233</v>
      </c>
      <c r="G151">
        <v>480.1</v>
      </c>
      <c r="H151">
        <v>75.599999999999994</v>
      </c>
      <c r="I151">
        <v>7.8</v>
      </c>
    </row>
    <row r="152" spans="1:9">
      <c r="A152" t="s">
        <v>150</v>
      </c>
      <c r="B152" s="22">
        <v>40725</v>
      </c>
      <c r="C152">
        <v>392.1</v>
      </c>
      <c r="D152">
        <v>1877</v>
      </c>
      <c r="E152">
        <v>325.5</v>
      </c>
      <c r="F152">
        <v>234.1</v>
      </c>
      <c r="G152">
        <v>480.4</v>
      </c>
      <c r="H152">
        <v>76.3</v>
      </c>
      <c r="I152">
        <v>8.1999999999999993</v>
      </c>
    </row>
    <row r="153" spans="1:9">
      <c r="A153" t="s">
        <v>150</v>
      </c>
      <c r="B153" s="22">
        <v>40756</v>
      </c>
      <c r="C153">
        <v>388.8</v>
      </c>
      <c r="D153">
        <v>1870</v>
      </c>
      <c r="E153">
        <v>324.5</v>
      </c>
      <c r="F153">
        <v>232.8</v>
      </c>
      <c r="G153">
        <v>484.2</v>
      </c>
      <c r="H153">
        <v>76.099999999999994</v>
      </c>
      <c r="I153">
        <v>7.9</v>
      </c>
    </row>
    <row r="154" spans="1:9">
      <c r="A154" t="s">
        <v>150</v>
      </c>
      <c r="B154" s="22">
        <v>40787</v>
      </c>
      <c r="C154">
        <v>390.9</v>
      </c>
      <c r="D154">
        <v>1925</v>
      </c>
      <c r="E154">
        <v>322.60000000000002</v>
      </c>
      <c r="G154">
        <v>485.3</v>
      </c>
      <c r="H154">
        <v>75.599999999999994</v>
      </c>
      <c r="I154">
        <v>8.3000000000000007</v>
      </c>
    </row>
    <row r="155" spans="1:9">
      <c r="A155" t="s">
        <v>150</v>
      </c>
      <c r="B155" s="22">
        <v>40817</v>
      </c>
      <c r="C155">
        <v>395.9</v>
      </c>
      <c r="D155">
        <v>1919</v>
      </c>
      <c r="E155">
        <v>322.8</v>
      </c>
      <c r="F155">
        <v>239.3</v>
      </c>
      <c r="G155">
        <v>550.5</v>
      </c>
      <c r="H155">
        <v>76.3</v>
      </c>
      <c r="I155">
        <v>8.1999999999999993</v>
      </c>
    </row>
    <row r="156" spans="1:9">
      <c r="A156" t="s">
        <v>150</v>
      </c>
      <c r="B156" s="22">
        <v>40848</v>
      </c>
      <c r="C156">
        <v>398.6</v>
      </c>
      <c r="D156">
        <v>1920</v>
      </c>
      <c r="E156">
        <v>322.89999999999998</v>
      </c>
      <c r="F156">
        <v>247.4</v>
      </c>
      <c r="G156">
        <v>545.6</v>
      </c>
      <c r="H156">
        <v>75.8</v>
      </c>
      <c r="I156">
        <v>8.6999999999999993</v>
      </c>
    </row>
    <row r="157" spans="1:9">
      <c r="A157" t="s">
        <v>150</v>
      </c>
      <c r="B157" s="22">
        <v>40878</v>
      </c>
      <c r="C157">
        <v>399.9</v>
      </c>
      <c r="D157">
        <v>1925</v>
      </c>
      <c r="E157">
        <v>324.10000000000002</v>
      </c>
      <c r="F157">
        <v>246.2</v>
      </c>
      <c r="G157">
        <v>543.5</v>
      </c>
      <c r="H157">
        <v>75.099999999999994</v>
      </c>
      <c r="I157">
        <v>8.6999999999999993</v>
      </c>
    </row>
    <row r="158" spans="1:9">
      <c r="A158" t="s">
        <v>150</v>
      </c>
      <c r="B158" s="22">
        <v>40909</v>
      </c>
      <c r="C158">
        <v>401.3</v>
      </c>
      <c r="D158">
        <v>1929</v>
      </c>
      <c r="E158">
        <v>326.60000000000002</v>
      </c>
      <c r="F158">
        <v>231.9</v>
      </c>
      <c r="G158">
        <v>525.70000000000005</v>
      </c>
      <c r="H158">
        <v>74.2</v>
      </c>
      <c r="I158">
        <v>8.1</v>
      </c>
    </row>
    <row r="159" spans="1:9">
      <c r="A159" t="s">
        <v>150</v>
      </c>
      <c r="B159" s="22">
        <v>40940</v>
      </c>
      <c r="C159">
        <v>402.2</v>
      </c>
      <c r="D159">
        <v>1931</v>
      </c>
      <c r="E159">
        <v>326.7</v>
      </c>
      <c r="F159">
        <v>233.1</v>
      </c>
      <c r="G159">
        <v>528.6</v>
      </c>
      <c r="H159">
        <v>75.3</v>
      </c>
      <c r="I159">
        <v>7.9</v>
      </c>
    </row>
    <row r="160" spans="1:9">
      <c r="A160" t="s">
        <v>150</v>
      </c>
      <c r="B160" s="22">
        <v>40969</v>
      </c>
      <c r="C160">
        <v>403.4</v>
      </c>
      <c r="D160">
        <v>1932</v>
      </c>
      <c r="E160">
        <v>326.2</v>
      </c>
      <c r="F160">
        <v>233</v>
      </c>
      <c r="G160">
        <v>530</v>
      </c>
      <c r="H160">
        <v>76.2</v>
      </c>
      <c r="I160">
        <v>8</v>
      </c>
    </row>
    <row r="161" spans="1:9">
      <c r="A161" t="s">
        <v>150</v>
      </c>
      <c r="B161" s="22">
        <v>41000</v>
      </c>
      <c r="C161">
        <v>404.3</v>
      </c>
      <c r="D161">
        <v>1918</v>
      </c>
      <c r="F161">
        <v>222.5</v>
      </c>
      <c r="G161">
        <v>505.9</v>
      </c>
      <c r="H161">
        <v>78.3</v>
      </c>
      <c r="I161">
        <v>8</v>
      </c>
    </row>
    <row r="162" spans="1:9">
      <c r="A162" t="s">
        <v>150</v>
      </c>
      <c r="B162" s="22">
        <v>41030</v>
      </c>
      <c r="C162">
        <v>403.2</v>
      </c>
      <c r="D162">
        <v>1927</v>
      </c>
      <c r="F162">
        <v>223.4</v>
      </c>
      <c r="G162">
        <v>500</v>
      </c>
      <c r="H162">
        <v>80.3</v>
      </c>
      <c r="I162">
        <v>8.3000000000000007</v>
      </c>
    </row>
    <row r="163" spans="1:9">
      <c r="A163" t="s">
        <v>150</v>
      </c>
      <c r="B163" s="22">
        <v>41061</v>
      </c>
      <c r="C163">
        <v>399.6</v>
      </c>
      <c r="D163">
        <v>1906</v>
      </c>
      <c r="F163">
        <v>220.7</v>
      </c>
      <c r="G163">
        <v>499.1</v>
      </c>
      <c r="H163">
        <v>77.599999999999994</v>
      </c>
      <c r="I163">
        <v>7.9</v>
      </c>
    </row>
    <row r="164" spans="1:9">
      <c r="A164" t="s">
        <v>150</v>
      </c>
      <c r="B164" s="22">
        <v>41091</v>
      </c>
      <c r="C164">
        <v>394.9</v>
      </c>
      <c r="D164">
        <v>1878</v>
      </c>
      <c r="F164">
        <v>207.2</v>
      </c>
      <c r="G164">
        <v>503.2</v>
      </c>
      <c r="H164">
        <v>72.900000000000006</v>
      </c>
      <c r="I164">
        <v>7.8</v>
      </c>
    </row>
    <row r="165" spans="1:9">
      <c r="A165" t="s">
        <v>150</v>
      </c>
      <c r="B165" s="22">
        <v>41122</v>
      </c>
      <c r="C165">
        <v>392.2</v>
      </c>
      <c r="D165">
        <v>1881</v>
      </c>
      <c r="F165">
        <v>204.4</v>
      </c>
      <c r="G165">
        <v>506.2</v>
      </c>
      <c r="H165">
        <v>72.099999999999994</v>
      </c>
      <c r="I165">
        <v>8.4</v>
      </c>
    </row>
    <row r="166" spans="1:9">
      <c r="A166" t="s">
        <v>150</v>
      </c>
      <c r="B166" s="22">
        <v>41153</v>
      </c>
      <c r="C166">
        <v>393.9</v>
      </c>
      <c r="D166">
        <v>1927</v>
      </c>
      <c r="F166">
        <v>204.8</v>
      </c>
      <c r="G166">
        <v>505.3</v>
      </c>
      <c r="H166">
        <v>71.900000000000006</v>
      </c>
      <c r="I166">
        <v>8.4</v>
      </c>
    </row>
    <row r="167" spans="1:9">
      <c r="A167" t="s">
        <v>150</v>
      </c>
      <c r="B167" s="22">
        <v>41183</v>
      </c>
      <c r="C167">
        <v>398.9</v>
      </c>
      <c r="D167">
        <v>1929</v>
      </c>
      <c r="F167">
        <v>201.9</v>
      </c>
      <c r="G167">
        <v>504.4</v>
      </c>
      <c r="H167">
        <v>72.5</v>
      </c>
      <c r="I167">
        <v>8.1999999999999993</v>
      </c>
    </row>
    <row r="168" spans="1:9">
      <c r="A168" t="s">
        <v>150</v>
      </c>
      <c r="B168" s="22">
        <v>41214</v>
      </c>
      <c r="C168">
        <v>402.3</v>
      </c>
      <c r="D168">
        <v>1933</v>
      </c>
      <c r="F168">
        <v>198.1</v>
      </c>
      <c r="G168">
        <v>505.4</v>
      </c>
      <c r="H168">
        <v>73.8</v>
      </c>
      <c r="I168">
        <v>8.1999999999999993</v>
      </c>
    </row>
    <row r="169" spans="1:9">
      <c r="A169" t="s">
        <v>150</v>
      </c>
      <c r="B169" s="22">
        <v>41244</v>
      </c>
      <c r="C169">
        <v>403.1</v>
      </c>
      <c r="D169">
        <v>1943</v>
      </c>
      <c r="F169">
        <v>197.7</v>
      </c>
      <c r="G169">
        <v>505.6</v>
      </c>
      <c r="H169">
        <v>73.400000000000006</v>
      </c>
      <c r="I169">
        <v>8.1</v>
      </c>
    </row>
    <row r="170" spans="1:9">
      <c r="A170" t="s">
        <v>150</v>
      </c>
      <c r="B170" s="22">
        <v>41275</v>
      </c>
      <c r="C170">
        <v>404.2</v>
      </c>
      <c r="D170">
        <v>1948</v>
      </c>
      <c r="F170">
        <v>196.8</v>
      </c>
      <c r="G170">
        <v>503.7</v>
      </c>
      <c r="H170">
        <v>73.8</v>
      </c>
      <c r="I170">
        <v>8.1</v>
      </c>
    </row>
    <row r="171" spans="1:9">
      <c r="A171" t="s">
        <v>150</v>
      </c>
      <c r="B171" s="22">
        <v>41306</v>
      </c>
      <c r="C171">
        <v>405.3</v>
      </c>
      <c r="D171">
        <v>1953</v>
      </c>
      <c r="F171">
        <v>194.7</v>
      </c>
      <c r="G171">
        <v>500.8</v>
      </c>
      <c r="H171">
        <v>74</v>
      </c>
      <c r="I171">
        <v>8.1</v>
      </c>
    </row>
    <row r="172" spans="1:9">
      <c r="A172" t="s">
        <v>150</v>
      </c>
      <c r="B172" s="22">
        <v>41334</v>
      </c>
      <c r="C172">
        <v>406</v>
      </c>
      <c r="D172">
        <v>1948</v>
      </c>
      <c r="F172">
        <v>214.7</v>
      </c>
      <c r="G172">
        <v>524.9</v>
      </c>
      <c r="H172">
        <v>72.900000000000006</v>
      </c>
      <c r="I172">
        <v>8.1999999999999993</v>
      </c>
    </row>
    <row r="173" spans="1:9">
      <c r="A173" t="s">
        <v>150</v>
      </c>
      <c r="B173" s="22">
        <v>41365</v>
      </c>
      <c r="C173">
        <v>406.8</v>
      </c>
      <c r="D173">
        <v>1932</v>
      </c>
      <c r="F173">
        <v>221.1</v>
      </c>
      <c r="G173">
        <v>525.4</v>
      </c>
      <c r="H173">
        <v>73</v>
      </c>
      <c r="I173">
        <v>8.1999999999999993</v>
      </c>
    </row>
    <row r="174" spans="1:9">
      <c r="A174" t="s">
        <v>150</v>
      </c>
      <c r="B174" s="22">
        <v>41395</v>
      </c>
      <c r="C174">
        <v>405.5</v>
      </c>
      <c r="D174">
        <v>1932</v>
      </c>
      <c r="F174">
        <v>221.6</v>
      </c>
      <c r="G174">
        <v>526.6</v>
      </c>
      <c r="H174">
        <v>73.2</v>
      </c>
      <c r="I174">
        <v>8.1999999999999993</v>
      </c>
    </row>
    <row r="175" spans="1:9">
      <c r="A175" t="s">
        <v>150</v>
      </c>
      <c r="B175" s="22">
        <v>41426</v>
      </c>
      <c r="C175">
        <v>401.9</v>
      </c>
      <c r="D175">
        <v>1931</v>
      </c>
      <c r="F175">
        <v>221.8</v>
      </c>
      <c r="G175">
        <v>520.4</v>
      </c>
      <c r="H175">
        <v>73.8</v>
      </c>
      <c r="I175">
        <v>8.4</v>
      </c>
    </row>
    <row r="176" spans="1:9">
      <c r="A176" t="s">
        <v>150</v>
      </c>
      <c r="B176" s="22">
        <v>41456</v>
      </c>
      <c r="C176">
        <v>397.9</v>
      </c>
      <c r="D176">
        <v>1892</v>
      </c>
      <c r="F176">
        <v>224</v>
      </c>
      <c r="G176">
        <v>509.6</v>
      </c>
      <c r="H176">
        <v>74.599999999999994</v>
      </c>
      <c r="I176">
        <v>8.1999999999999993</v>
      </c>
    </row>
    <row r="177" spans="1:9">
      <c r="A177" t="s">
        <v>150</v>
      </c>
      <c r="B177" s="22">
        <v>41487</v>
      </c>
      <c r="C177">
        <v>394.8</v>
      </c>
      <c r="D177">
        <v>1885</v>
      </c>
      <c r="H177">
        <v>71.8</v>
      </c>
      <c r="I177">
        <v>8.1999999999999993</v>
      </c>
    </row>
    <row r="178" spans="1:9">
      <c r="A178" t="s">
        <v>150</v>
      </c>
      <c r="B178" s="22">
        <v>41518</v>
      </c>
      <c r="C178">
        <v>396.3</v>
      </c>
      <c r="D178">
        <v>1931</v>
      </c>
      <c r="H178">
        <v>70.400000000000006</v>
      </c>
      <c r="I178">
        <v>8.1999999999999993</v>
      </c>
    </row>
    <row r="179" spans="1:9">
      <c r="A179" t="s">
        <v>150</v>
      </c>
      <c r="B179" s="22">
        <v>41548</v>
      </c>
      <c r="C179">
        <v>400.8</v>
      </c>
      <c r="D179">
        <v>1940</v>
      </c>
      <c r="F179">
        <v>224.4</v>
      </c>
      <c r="H179">
        <v>70.3</v>
      </c>
      <c r="I179">
        <v>8.4</v>
      </c>
    </row>
    <row r="180" spans="1:9">
      <c r="A180" t="s">
        <v>150</v>
      </c>
      <c r="B180" s="22">
        <v>41579</v>
      </c>
      <c r="C180">
        <v>403.9</v>
      </c>
      <c r="D180">
        <v>1937</v>
      </c>
      <c r="E180">
        <v>325.5</v>
      </c>
      <c r="F180">
        <v>228</v>
      </c>
      <c r="H180">
        <v>70.5</v>
      </c>
      <c r="I180">
        <v>8.4</v>
      </c>
    </row>
    <row r="181" spans="1:9">
      <c r="A181" t="s">
        <v>150</v>
      </c>
      <c r="B181" s="22">
        <v>41609</v>
      </c>
      <c r="C181">
        <v>405.6</v>
      </c>
      <c r="D181">
        <v>1942</v>
      </c>
      <c r="E181">
        <v>326.60000000000002</v>
      </c>
      <c r="F181">
        <v>241.1</v>
      </c>
      <c r="G181">
        <v>518.5</v>
      </c>
      <c r="H181">
        <v>73.099999999999994</v>
      </c>
      <c r="I181">
        <v>8.3000000000000007</v>
      </c>
    </row>
    <row r="182" spans="1:9">
      <c r="A182" t="s">
        <v>150</v>
      </c>
      <c r="B182" s="22">
        <v>41640</v>
      </c>
      <c r="C182">
        <v>406.6</v>
      </c>
      <c r="D182">
        <v>1944</v>
      </c>
      <c r="F182">
        <v>244.8</v>
      </c>
      <c r="G182">
        <v>519.20000000000005</v>
      </c>
      <c r="H182">
        <v>73.599999999999994</v>
      </c>
      <c r="I182">
        <v>8.4</v>
      </c>
    </row>
    <row r="183" spans="1:9">
      <c r="A183" t="s">
        <v>150</v>
      </c>
      <c r="B183" s="22">
        <v>41671</v>
      </c>
      <c r="C183">
        <v>407.7</v>
      </c>
      <c r="D183">
        <v>1953</v>
      </c>
      <c r="F183">
        <v>219.1</v>
      </c>
      <c r="G183">
        <v>508.6</v>
      </c>
      <c r="H183">
        <v>72.599999999999994</v>
      </c>
      <c r="I183">
        <v>8.6999999999999993</v>
      </c>
    </row>
    <row r="184" spans="1:9">
      <c r="A184" t="s">
        <v>150</v>
      </c>
      <c r="B184" s="22">
        <v>41699</v>
      </c>
      <c r="C184">
        <v>409.2</v>
      </c>
      <c r="D184">
        <v>1943</v>
      </c>
      <c r="F184">
        <v>230.3</v>
      </c>
      <c r="G184">
        <v>530.6</v>
      </c>
      <c r="H184">
        <v>67.8</v>
      </c>
      <c r="I184">
        <v>8.5</v>
      </c>
    </row>
    <row r="185" spans="1:9">
      <c r="A185" t="s">
        <v>150</v>
      </c>
      <c r="B185" s="22">
        <v>41730</v>
      </c>
      <c r="C185">
        <v>409.1</v>
      </c>
      <c r="D185">
        <v>1938</v>
      </c>
      <c r="F185">
        <v>237.1</v>
      </c>
      <c r="G185">
        <v>531</v>
      </c>
      <c r="H185">
        <v>74.400000000000006</v>
      </c>
      <c r="I185">
        <v>9.1</v>
      </c>
    </row>
    <row r="186" spans="1:9">
      <c r="A186" t="s">
        <v>150</v>
      </c>
      <c r="B186" s="22">
        <v>41760</v>
      </c>
      <c r="C186">
        <v>407.5</v>
      </c>
      <c r="D186">
        <v>1941</v>
      </c>
      <c r="F186">
        <v>239.9</v>
      </c>
      <c r="G186">
        <v>530.4</v>
      </c>
      <c r="H186">
        <v>74.8</v>
      </c>
      <c r="I186">
        <v>9.4</v>
      </c>
    </row>
    <row r="187" spans="1:9">
      <c r="A187" t="s">
        <v>150</v>
      </c>
      <c r="B187" s="22">
        <v>41791</v>
      </c>
      <c r="C187">
        <v>404.3</v>
      </c>
      <c r="D187">
        <v>1939</v>
      </c>
      <c r="F187">
        <v>239.8</v>
      </c>
      <c r="G187">
        <v>519.29999999999995</v>
      </c>
      <c r="H187">
        <v>72</v>
      </c>
      <c r="I187">
        <v>9.6</v>
      </c>
    </row>
    <row r="188" spans="1:9">
      <c r="A188" t="s">
        <v>150</v>
      </c>
      <c r="B188" s="22">
        <v>41821</v>
      </c>
      <c r="C188">
        <v>399.3</v>
      </c>
      <c r="D188">
        <v>1885</v>
      </c>
      <c r="F188">
        <v>240.2</v>
      </c>
      <c r="G188">
        <v>521.5</v>
      </c>
      <c r="H188">
        <v>72.7</v>
      </c>
      <c r="I188">
        <v>9.5</v>
      </c>
    </row>
    <row r="189" spans="1:9">
      <c r="A189" t="s">
        <v>150</v>
      </c>
      <c r="B189" s="22">
        <v>41852</v>
      </c>
      <c r="C189">
        <v>396.9</v>
      </c>
      <c r="D189">
        <v>1910</v>
      </c>
      <c r="E189">
        <v>326</v>
      </c>
      <c r="F189">
        <v>237.2</v>
      </c>
      <c r="G189">
        <v>520.5</v>
      </c>
      <c r="H189">
        <v>72.2</v>
      </c>
      <c r="I189">
        <v>9.6999999999999993</v>
      </c>
    </row>
    <row r="190" spans="1:9">
      <c r="A190" t="s">
        <v>150</v>
      </c>
      <c r="B190" s="22">
        <v>41883</v>
      </c>
      <c r="C190">
        <v>398.9</v>
      </c>
      <c r="D190">
        <v>1962</v>
      </c>
      <c r="E190">
        <v>325.7</v>
      </c>
      <c r="I190">
        <v>9.6999999999999993</v>
      </c>
    </row>
    <row r="191" spans="1:9">
      <c r="A191" t="s">
        <v>150</v>
      </c>
      <c r="B191" s="22">
        <v>41913</v>
      </c>
      <c r="C191">
        <v>402.6</v>
      </c>
      <c r="D191">
        <v>1952</v>
      </c>
      <c r="E191">
        <v>325.8</v>
      </c>
      <c r="F191">
        <v>234.7</v>
      </c>
      <c r="G191">
        <v>518.79999999999995</v>
      </c>
      <c r="H191">
        <v>71.3</v>
      </c>
      <c r="I191">
        <v>9.5</v>
      </c>
    </row>
    <row r="192" spans="1:9">
      <c r="A192" t="s">
        <v>150</v>
      </c>
      <c r="B192" s="22">
        <v>41944</v>
      </c>
      <c r="C192">
        <v>405.8</v>
      </c>
      <c r="D192">
        <v>1964</v>
      </c>
      <c r="E192">
        <v>326.3</v>
      </c>
      <c r="F192">
        <v>235.6</v>
      </c>
      <c r="G192">
        <v>517.9</v>
      </c>
      <c r="H192">
        <v>72.599999999999994</v>
      </c>
      <c r="I192">
        <v>9.3000000000000007</v>
      </c>
    </row>
    <row r="193" spans="1:9">
      <c r="A193" t="s">
        <v>150</v>
      </c>
      <c r="B193" s="22">
        <v>41974</v>
      </c>
      <c r="C193">
        <v>407.8</v>
      </c>
      <c r="D193">
        <v>1962</v>
      </c>
      <c r="E193">
        <v>325.5</v>
      </c>
      <c r="F193">
        <v>232.2</v>
      </c>
      <c r="G193">
        <v>513.70000000000005</v>
      </c>
      <c r="H193">
        <v>72.5</v>
      </c>
      <c r="I193">
        <v>8.9</v>
      </c>
    </row>
    <row r="194" spans="1:9">
      <c r="A194" t="s">
        <v>150</v>
      </c>
      <c r="B194" s="22">
        <v>42005</v>
      </c>
      <c r="C194">
        <v>409.2</v>
      </c>
      <c r="D194">
        <v>1970</v>
      </c>
      <c r="E194">
        <v>328.1</v>
      </c>
      <c r="F194">
        <v>231.7</v>
      </c>
      <c r="H194">
        <v>69.099999999999994</v>
      </c>
      <c r="I194">
        <v>8.9</v>
      </c>
    </row>
    <row r="195" spans="1:9">
      <c r="A195" t="s">
        <v>150</v>
      </c>
      <c r="B195" s="22">
        <v>42036</v>
      </c>
      <c r="C195">
        <v>410.2</v>
      </c>
      <c r="D195">
        <v>1961</v>
      </c>
      <c r="E195">
        <v>329.5</v>
      </c>
      <c r="F195">
        <v>230.1</v>
      </c>
      <c r="G195">
        <v>530.4</v>
      </c>
      <c r="H195">
        <v>72.7</v>
      </c>
      <c r="I195">
        <v>9.1999999999999993</v>
      </c>
    </row>
    <row r="196" spans="1:9">
      <c r="A196" t="s">
        <v>150</v>
      </c>
      <c r="B196" s="22">
        <v>42064</v>
      </c>
      <c r="C196">
        <v>410.6</v>
      </c>
      <c r="D196">
        <v>1954</v>
      </c>
      <c r="E196">
        <v>328.8</v>
      </c>
      <c r="F196">
        <v>232.1</v>
      </c>
      <c r="G196">
        <v>538.6</v>
      </c>
      <c r="H196">
        <v>75.2</v>
      </c>
      <c r="I196">
        <v>9.3000000000000007</v>
      </c>
    </row>
    <row r="197" spans="1:9">
      <c r="A197" t="s">
        <v>150</v>
      </c>
      <c r="B197" s="22">
        <v>42095</v>
      </c>
      <c r="C197">
        <v>411.1</v>
      </c>
      <c r="D197">
        <v>1952</v>
      </c>
      <c r="E197">
        <v>328.4</v>
      </c>
      <c r="F197">
        <v>227.3</v>
      </c>
      <c r="G197">
        <v>518.29999999999995</v>
      </c>
      <c r="H197">
        <v>71.599999999999994</v>
      </c>
      <c r="I197">
        <v>9.1999999999999993</v>
      </c>
    </row>
    <row r="198" spans="1:9">
      <c r="A198" t="s">
        <v>150</v>
      </c>
      <c r="B198" s="22">
        <v>42125</v>
      </c>
      <c r="C198">
        <v>410</v>
      </c>
      <c r="D198">
        <v>1937</v>
      </c>
      <c r="E198">
        <v>328.2</v>
      </c>
      <c r="F198">
        <v>227.2</v>
      </c>
      <c r="G198">
        <v>504.9</v>
      </c>
      <c r="H198">
        <v>69.400000000000006</v>
      </c>
      <c r="I198">
        <v>9.1</v>
      </c>
    </row>
    <row r="199" spans="1:9">
      <c r="A199" t="s">
        <v>150</v>
      </c>
      <c r="B199" s="22">
        <v>42156</v>
      </c>
      <c r="C199">
        <v>406.3</v>
      </c>
      <c r="D199">
        <v>1942</v>
      </c>
      <c r="E199">
        <v>329.1</v>
      </c>
      <c r="F199">
        <v>244.1</v>
      </c>
      <c r="G199">
        <v>522.9</v>
      </c>
      <c r="H199">
        <v>72.7</v>
      </c>
      <c r="I199">
        <v>9.1999999999999993</v>
      </c>
    </row>
    <row r="200" spans="1:9">
      <c r="A200" t="s">
        <v>150</v>
      </c>
      <c r="B200" s="22">
        <v>42186</v>
      </c>
      <c r="C200">
        <v>402</v>
      </c>
      <c r="D200">
        <v>1925</v>
      </c>
      <c r="E200">
        <v>328.2</v>
      </c>
      <c r="F200">
        <v>235.9</v>
      </c>
      <c r="G200">
        <v>514.70000000000005</v>
      </c>
      <c r="H200">
        <v>71.900000000000006</v>
      </c>
      <c r="I200">
        <v>9.1</v>
      </c>
    </row>
    <row r="201" spans="1:9">
      <c r="A201" t="s">
        <v>150</v>
      </c>
      <c r="B201" s="22">
        <v>42217</v>
      </c>
      <c r="C201">
        <v>399.2</v>
      </c>
      <c r="D201">
        <v>1906</v>
      </c>
      <c r="E201">
        <v>329</v>
      </c>
      <c r="F201">
        <v>236.3</v>
      </c>
      <c r="G201">
        <v>516.1</v>
      </c>
      <c r="H201">
        <v>70.8</v>
      </c>
      <c r="I201">
        <v>9.8000000000000007</v>
      </c>
    </row>
    <row r="202" spans="1:9">
      <c r="A202" t="s">
        <v>150</v>
      </c>
      <c r="B202" s="22">
        <v>42248</v>
      </c>
      <c r="C202">
        <v>400.8</v>
      </c>
      <c r="D202">
        <v>1972</v>
      </c>
      <c r="E202">
        <v>328.8</v>
      </c>
      <c r="F202">
        <v>237.2</v>
      </c>
      <c r="G202">
        <v>518.5</v>
      </c>
      <c r="H202">
        <v>71.099999999999994</v>
      </c>
      <c r="I202">
        <v>9.5</v>
      </c>
    </row>
    <row r="203" spans="1:9">
      <c r="A203" t="s">
        <v>150</v>
      </c>
      <c r="B203" s="22">
        <v>42278</v>
      </c>
      <c r="C203">
        <v>405.5</v>
      </c>
      <c r="D203">
        <v>1956</v>
      </c>
      <c r="E203">
        <v>329.6</v>
      </c>
      <c r="F203">
        <v>235.3</v>
      </c>
      <c r="G203">
        <v>516.4</v>
      </c>
      <c r="H203">
        <v>71.8</v>
      </c>
      <c r="I203">
        <v>8.9</v>
      </c>
    </row>
    <row r="204" spans="1:9">
      <c r="A204" t="s">
        <v>150</v>
      </c>
      <c r="B204" s="22">
        <v>42309</v>
      </c>
      <c r="C204">
        <v>409</v>
      </c>
      <c r="D204">
        <v>1979</v>
      </c>
      <c r="E204">
        <v>329.9</v>
      </c>
      <c r="F204">
        <v>232.7</v>
      </c>
      <c r="G204">
        <v>523.70000000000005</v>
      </c>
      <c r="H204">
        <v>73.3</v>
      </c>
      <c r="I204">
        <v>9.8000000000000007</v>
      </c>
    </row>
    <row r="205" spans="1:9">
      <c r="A205" t="s">
        <v>150</v>
      </c>
      <c r="B205" s="22">
        <v>42339</v>
      </c>
      <c r="C205">
        <v>410.4</v>
      </c>
      <c r="D205">
        <v>1970</v>
      </c>
      <c r="E205">
        <v>330</v>
      </c>
      <c r="F205">
        <v>232.7</v>
      </c>
      <c r="G205">
        <v>523.1</v>
      </c>
      <c r="H205">
        <v>71.900000000000006</v>
      </c>
      <c r="I205">
        <v>9.4</v>
      </c>
    </row>
    <row r="206" spans="1:9">
      <c r="A206" t="s">
        <v>150</v>
      </c>
      <c r="B206" s="22">
        <v>42370</v>
      </c>
      <c r="C206">
        <v>411.4</v>
      </c>
      <c r="D206">
        <v>1967</v>
      </c>
      <c r="E206">
        <v>329.2</v>
      </c>
      <c r="F206">
        <v>239.6</v>
      </c>
      <c r="G206">
        <v>524.6</v>
      </c>
      <c r="H206">
        <v>71.900000000000006</v>
      </c>
      <c r="I206">
        <v>9.4</v>
      </c>
    </row>
    <row r="207" spans="1:9">
      <c r="A207" t="s">
        <v>150</v>
      </c>
      <c r="B207" s="22">
        <v>42401</v>
      </c>
      <c r="C207">
        <v>412.4</v>
      </c>
      <c r="D207">
        <v>1964</v>
      </c>
      <c r="E207">
        <v>329.5</v>
      </c>
      <c r="F207">
        <v>238.4</v>
      </c>
      <c r="G207">
        <v>523.5</v>
      </c>
      <c r="I207">
        <v>9.3000000000000007</v>
      </c>
    </row>
    <row r="208" spans="1:9">
      <c r="A208" t="s">
        <v>150</v>
      </c>
      <c r="B208" s="22">
        <v>42430</v>
      </c>
      <c r="C208">
        <v>413.7</v>
      </c>
      <c r="D208">
        <v>1968</v>
      </c>
      <c r="E208">
        <v>330</v>
      </c>
      <c r="H208">
        <v>69.599999999999994</v>
      </c>
      <c r="I208">
        <v>9.3000000000000007</v>
      </c>
    </row>
    <row r="209" spans="1:9">
      <c r="A209" t="s">
        <v>150</v>
      </c>
      <c r="B209" s="22">
        <v>42461</v>
      </c>
      <c r="C209">
        <v>414.2</v>
      </c>
      <c r="D209">
        <v>1965</v>
      </c>
      <c r="E209">
        <v>330.2</v>
      </c>
      <c r="F209">
        <v>232.3</v>
      </c>
      <c r="G209">
        <v>513</v>
      </c>
      <c r="I209">
        <v>9.6</v>
      </c>
    </row>
    <row r="210" spans="1:9">
      <c r="A210" t="s">
        <v>150</v>
      </c>
      <c r="B210" s="22">
        <v>42491</v>
      </c>
      <c r="C210">
        <v>412.8</v>
      </c>
      <c r="D210">
        <v>1966</v>
      </c>
      <c r="E210">
        <v>330.3</v>
      </c>
      <c r="F210">
        <v>235.8</v>
      </c>
      <c r="G210">
        <v>522.4</v>
      </c>
      <c r="H210">
        <v>71.900000000000006</v>
      </c>
      <c r="I210">
        <v>9.6</v>
      </c>
    </row>
    <row r="211" spans="1:9">
      <c r="A211" t="s">
        <v>150</v>
      </c>
      <c r="B211" s="22">
        <v>42522</v>
      </c>
      <c r="C211">
        <v>409.1</v>
      </c>
      <c r="D211">
        <v>1960</v>
      </c>
      <c r="E211">
        <v>330.3</v>
      </c>
      <c r="F211">
        <v>237.1</v>
      </c>
      <c r="G211">
        <v>531.1</v>
      </c>
      <c r="H211">
        <v>72.7</v>
      </c>
      <c r="I211">
        <v>9.8000000000000007</v>
      </c>
    </row>
    <row r="212" spans="1:9">
      <c r="A212" t="s">
        <v>150</v>
      </c>
      <c r="B212" s="22">
        <v>42552</v>
      </c>
      <c r="C212">
        <v>404.5</v>
      </c>
      <c r="D212">
        <v>1929</v>
      </c>
      <c r="E212">
        <v>330.3</v>
      </c>
      <c r="F212">
        <v>237.7</v>
      </c>
      <c r="G212">
        <v>533.4</v>
      </c>
      <c r="H212">
        <v>73.2</v>
      </c>
      <c r="I212">
        <v>9.5</v>
      </c>
    </row>
    <row r="213" spans="1:9">
      <c r="A213" t="s">
        <v>150</v>
      </c>
      <c r="B213" s="22">
        <v>42583</v>
      </c>
      <c r="C213">
        <v>402.1</v>
      </c>
      <c r="D213">
        <v>1920</v>
      </c>
      <c r="E213">
        <v>330.4</v>
      </c>
      <c r="F213">
        <v>239.9</v>
      </c>
      <c r="G213">
        <v>533.1</v>
      </c>
      <c r="H213">
        <v>73.5</v>
      </c>
      <c r="I213">
        <v>9.1999999999999993</v>
      </c>
    </row>
    <row r="214" spans="1:9">
      <c r="A214" t="s">
        <v>150</v>
      </c>
      <c r="B214" s="22">
        <v>42614</v>
      </c>
      <c r="C214">
        <v>404.3</v>
      </c>
      <c r="D214">
        <v>1984</v>
      </c>
      <c r="E214">
        <v>330.6</v>
      </c>
      <c r="F214">
        <v>236.8</v>
      </c>
      <c r="G214">
        <v>519.70000000000005</v>
      </c>
      <c r="H214">
        <v>72.3</v>
      </c>
      <c r="I214">
        <v>9.3000000000000007</v>
      </c>
    </row>
    <row r="215" spans="1:9">
      <c r="A215" t="s">
        <v>150</v>
      </c>
      <c r="B215" s="22">
        <v>42644</v>
      </c>
      <c r="C215">
        <v>408.8</v>
      </c>
      <c r="D215">
        <v>1991</v>
      </c>
      <c r="E215">
        <v>330.1</v>
      </c>
      <c r="F215">
        <v>243</v>
      </c>
      <c r="G215">
        <v>534.1</v>
      </c>
      <c r="H215">
        <v>72.900000000000006</v>
      </c>
    </row>
    <row r="216" spans="1:9">
      <c r="A216" t="s">
        <v>150</v>
      </c>
      <c r="B216" s="22">
        <v>42675</v>
      </c>
      <c r="C216">
        <v>411.8</v>
      </c>
      <c r="D216">
        <v>1991</v>
      </c>
      <c r="E216">
        <v>329.7</v>
      </c>
      <c r="F216">
        <v>249.1</v>
      </c>
      <c r="G216">
        <v>550</v>
      </c>
      <c r="H216">
        <v>74.2</v>
      </c>
      <c r="I216">
        <v>9.4</v>
      </c>
    </row>
    <row r="217" spans="1:9">
      <c r="A217" t="s">
        <v>150</v>
      </c>
      <c r="B217" s="22">
        <v>42705</v>
      </c>
      <c r="C217">
        <v>413.2</v>
      </c>
      <c r="D217">
        <v>1980</v>
      </c>
      <c r="E217">
        <v>329.5</v>
      </c>
      <c r="F217">
        <v>243.3</v>
      </c>
      <c r="G217">
        <v>542.4</v>
      </c>
      <c r="H217">
        <v>73.599999999999994</v>
      </c>
      <c r="I217">
        <v>9.5</v>
      </c>
    </row>
    <row r="218" spans="1:9">
      <c r="A218" t="s">
        <v>150</v>
      </c>
      <c r="B218" s="22">
        <v>42736</v>
      </c>
      <c r="C218">
        <v>413.5</v>
      </c>
      <c r="D218">
        <v>1984</v>
      </c>
      <c r="E218">
        <v>330.5</v>
      </c>
      <c r="F218">
        <v>230.4</v>
      </c>
      <c r="G218">
        <v>515.20000000000005</v>
      </c>
      <c r="H218">
        <v>71.7</v>
      </c>
      <c r="I218">
        <v>9.1</v>
      </c>
    </row>
    <row r="219" spans="1:9">
      <c r="A219" t="s">
        <v>150</v>
      </c>
      <c r="B219" s="22">
        <v>42767</v>
      </c>
      <c r="C219">
        <v>414.5</v>
      </c>
      <c r="D219">
        <v>1972</v>
      </c>
      <c r="E219">
        <v>329.7</v>
      </c>
      <c r="F219">
        <v>230</v>
      </c>
      <c r="G219">
        <v>514.79999999999995</v>
      </c>
      <c r="H219">
        <v>71.8</v>
      </c>
      <c r="I219">
        <v>9.4</v>
      </c>
    </row>
    <row r="220" spans="1:9">
      <c r="A220" t="s">
        <v>150</v>
      </c>
      <c r="B220" s="22">
        <v>42795</v>
      </c>
      <c r="C220">
        <v>415.8</v>
      </c>
      <c r="D220">
        <v>1975</v>
      </c>
      <c r="E220">
        <v>330.4</v>
      </c>
      <c r="F220">
        <v>230.7</v>
      </c>
      <c r="G220">
        <v>514.79999999999995</v>
      </c>
      <c r="H220">
        <v>72.099999999999994</v>
      </c>
      <c r="I220">
        <v>9.6</v>
      </c>
    </row>
    <row r="221" spans="1:9">
      <c r="A221" t="s">
        <v>150</v>
      </c>
      <c r="B221" s="22">
        <v>42826</v>
      </c>
      <c r="C221">
        <v>416.3</v>
      </c>
      <c r="D221">
        <v>1966</v>
      </c>
      <c r="E221">
        <v>330.7</v>
      </c>
      <c r="F221">
        <v>231.8</v>
      </c>
      <c r="G221">
        <v>511.6</v>
      </c>
      <c r="H221">
        <v>70.400000000000006</v>
      </c>
      <c r="I221">
        <v>9.3000000000000007</v>
      </c>
    </row>
    <row r="222" spans="1:9">
      <c r="A222" t="s">
        <v>150</v>
      </c>
      <c r="B222" s="22">
        <v>42856</v>
      </c>
      <c r="C222">
        <v>415.2</v>
      </c>
      <c r="D222">
        <v>1962</v>
      </c>
      <c r="E222">
        <v>330.6</v>
      </c>
      <c r="F222">
        <v>232.9</v>
      </c>
      <c r="G222">
        <v>510.5</v>
      </c>
      <c r="H222">
        <v>70.8</v>
      </c>
      <c r="I222">
        <v>9.6999999999999993</v>
      </c>
    </row>
    <row r="223" spans="1:9">
      <c r="A223" t="s">
        <v>150</v>
      </c>
      <c r="B223" s="22">
        <v>42887</v>
      </c>
      <c r="C223">
        <v>412.1</v>
      </c>
      <c r="D223">
        <v>1955</v>
      </c>
      <c r="E223">
        <v>331</v>
      </c>
      <c r="F223">
        <v>232.9</v>
      </c>
      <c r="G223">
        <v>510.5</v>
      </c>
      <c r="H223">
        <v>71.8</v>
      </c>
      <c r="I223">
        <v>9.8000000000000007</v>
      </c>
    </row>
    <row r="224" spans="1:9">
      <c r="A224" t="s">
        <v>150</v>
      </c>
      <c r="B224" s="22">
        <v>42917</v>
      </c>
      <c r="C224">
        <v>408</v>
      </c>
      <c r="D224">
        <v>1951</v>
      </c>
      <c r="E224">
        <v>332.5</v>
      </c>
      <c r="F224">
        <v>230.4</v>
      </c>
      <c r="G224">
        <v>510</v>
      </c>
      <c r="H224">
        <v>71.599999999999994</v>
      </c>
      <c r="I224">
        <v>9.8000000000000007</v>
      </c>
    </row>
    <row r="225" spans="1:9">
      <c r="A225" t="s">
        <v>150</v>
      </c>
      <c r="B225" s="22">
        <v>42948</v>
      </c>
      <c r="C225">
        <v>405.1</v>
      </c>
      <c r="D225">
        <v>1958</v>
      </c>
      <c r="E225">
        <v>333</v>
      </c>
      <c r="F225">
        <v>230.9</v>
      </c>
      <c r="G225">
        <v>509.6</v>
      </c>
      <c r="H225">
        <v>71.2</v>
      </c>
      <c r="I225">
        <v>9.6999999999999993</v>
      </c>
    </row>
    <row r="226" spans="1:9">
      <c r="A226" t="s">
        <v>150</v>
      </c>
      <c r="B226" s="22">
        <v>42979</v>
      </c>
      <c r="C226">
        <v>406.1</v>
      </c>
      <c r="D226">
        <v>1979</v>
      </c>
      <c r="E226">
        <v>332</v>
      </c>
      <c r="F226">
        <v>232.2</v>
      </c>
      <c r="G226">
        <v>510.5</v>
      </c>
      <c r="H226">
        <v>71.3</v>
      </c>
      <c r="I226">
        <v>9.6999999999999993</v>
      </c>
    </row>
    <row r="227" spans="1:9">
      <c r="A227" t="s">
        <v>150</v>
      </c>
      <c r="B227" s="22">
        <v>43009</v>
      </c>
      <c r="C227">
        <v>410.3</v>
      </c>
      <c r="D227">
        <v>1977</v>
      </c>
      <c r="E227">
        <v>332.1</v>
      </c>
      <c r="F227">
        <v>232</v>
      </c>
      <c r="G227">
        <v>508.9</v>
      </c>
      <c r="H227">
        <v>70.900000000000006</v>
      </c>
      <c r="I227">
        <v>9.6999999999999993</v>
      </c>
    </row>
    <row r="228" spans="1:9">
      <c r="A228" t="s">
        <v>150</v>
      </c>
      <c r="B228" s="22">
        <v>43040</v>
      </c>
      <c r="C228">
        <v>414.1</v>
      </c>
      <c r="D228">
        <v>1977</v>
      </c>
      <c r="E228">
        <v>331.8</v>
      </c>
      <c r="F228">
        <v>228.6</v>
      </c>
      <c r="G228">
        <v>503.8</v>
      </c>
      <c r="H228">
        <v>70.2</v>
      </c>
      <c r="I228">
        <v>9.6999999999999993</v>
      </c>
    </row>
    <row r="229" spans="1:9">
      <c r="A229" t="s">
        <v>150</v>
      </c>
      <c r="B229" s="22">
        <v>43070</v>
      </c>
      <c r="C229">
        <v>415.7</v>
      </c>
      <c r="D229">
        <v>1987</v>
      </c>
      <c r="E229">
        <v>332</v>
      </c>
      <c r="F229">
        <v>227.8</v>
      </c>
      <c r="G229">
        <v>502.4</v>
      </c>
      <c r="H229">
        <v>70</v>
      </c>
      <c r="I229">
        <v>9.8000000000000007</v>
      </c>
    </row>
    <row r="230" spans="1:9">
      <c r="A230" t="s">
        <v>150</v>
      </c>
      <c r="B230" s="22">
        <v>43101</v>
      </c>
    </row>
    <row r="231" spans="1:9">
      <c r="A231" t="s">
        <v>150</v>
      </c>
      <c r="B231" s="22">
        <v>43132</v>
      </c>
    </row>
    <row r="232" spans="1:9">
      <c r="A232" t="s">
        <v>150</v>
      </c>
      <c r="B232" s="22">
        <v>43160</v>
      </c>
    </row>
    <row r="233" spans="1:9">
      <c r="A233" t="s">
        <v>150</v>
      </c>
      <c r="B233" s="22">
        <v>43191</v>
      </c>
    </row>
    <row r="234" spans="1:9">
      <c r="A234" t="s">
        <v>150</v>
      </c>
      <c r="B234" s="22">
        <v>43221</v>
      </c>
    </row>
    <row r="235" spans="1:9">
      <c r="A235" t="s">
        <v>150</v>
      </c>
      <c r="B235" s="22">
        <v>43252</v>
      </c>
      <c r="C235">
        <v>414.13</v>
      </c>
      <c r="D235">
        <v>1964.3</v>
      </c>
      <c r="E235">
        <v>333.4</v>
      </c>
      <c r="F235">
        <v>230.6</v>
      </c>
      <c r="G235">
        <v>504.8</v>
      </c>
      <c r="H235">
        <v>70.5</v>
      </c>
      <c r="I235">
        <v>9.8000000000000007</v>
      </c>
    </row>
    <row r="236" spans="1:9">
      <c r="A236" t="s">
        <v>150</v>
      </c>
      <c r="B236" s="22">
        <v>43282</v>
      </c>
      <c r="C236">
        <v>410.2</v>
      </c>
      <c r="D236">
        <v>1947.58</v>
      </c>
      <c r="E236">
        <v>333</v>
      </c>
      <c r="F236">
        <v>228.2</v>
      </c>
      <c r="G236">
        <v>503.9</v>
      </c>
      <c r="H236">
        <v>70.2</v>
      </c>
      <c r="I236">
        <v>9.6999999999999993</v>
      </c>
    </row>
    <row r="237" spans="1:9">
      <c r="A237" t="s">
        <v>150</v>
      </c>
      <c r="B237" s="22">
        <v>43313</v>
      </c>
      <c r="C237">
        <v>406.96</v>
      </c>
      <c r="D237">
        <v>1951</v>
      </c>
      <c r="E237">
        <v>333</v>
      </c>
      <c r="F237">
        <v>228</v>
      </c>
      <c r="G237">
        <v>503.6</v>
      </c>
      <c r="H237">
        <v>70.2</v>
      </c>
      <c r="I237">
        <v>9.6999999999999993</v>
      </c>
    </row>
    <row r="238" spans="1:9">
      <c r="A238" t="s">
        <v>150</v>
      </c>
      <c r="B238" s="22">
        <v>43344</v>
      </c>
      <c r="C238">
        <v>408.85</v>
      </c>
      <c r="D238">
        <v>1980.93</v>
      </c>
      <c r="E238">
        <v>332.5</v>
      </c>
      <c r="F238">
        <v>227.9</v>
      </c>
      <c r="G238">
        <v>500</v>
      </c>
      <c r="H238">
        <v>69.7</v>
      </c>
      <c r="I238">
        <v>9.8000000000000007</v>
      </c>
    </row>
    <row r="239" spans="1:9">
      <c r="A239" t="s">
        <v>150</v>
      </c>
      <c r="B239" s="22">
        <v>43374</v>
      </c>
      <c r="C239">
        <v>414.18</v>
      </c>
      <c r="D239">
        <v>1980.51</v>
      </c>
      <c r="E239">
        <v>332.7</v>
      </c>
      <c r="F239">
        <v>228.3</v>
      </c>
      <c r="G239">
        <v>499.9</v>
      </c>
      <c r="H239">
        <v>69.7</v>
      </c>
      <c r="I239">
        <v>9.8000000000000007</v>
      </c>
    </row>
    <row r="240" spans="1:9">
      <c r="A240" t="s">
        <v>150</v>
      </c>
      <c r="B240" s="22">
        <v>43405</v>
      </c>
      <c r="C240">
        <v>417.66</v>
      </c>
      <c r="D240">
        <v>1988.21</v>
      </c>
      <c r="E240">
        <v>333.3</v>
      </c>
      <c r="F240">
        <v>228.1</v>
      </c>
      <c r="G240">
        <v>500.5</v>
      </c>
      <c r="H240">
        <v>69.900000000000006</v>
      </c>
      <c r="I240">
        <v>9.8000000000000007</v>
      </c>
    </row>
    <row r="241" spans="1:9">
      <c r="A241" t="s">
        <v>150</v>
      </c>
      <c r="B241" s="22">
        <v>43435</v>
      </c>
      <c r="C241">
        <v>418.41</v>
      </c>
      <c r="D241">
        <v>1989.27</v>
      </c>
      <c r="E241">
        <v>332.9</v>
      </c>
      <c r="F241">
        <v>224.6</v>
      </c>
      <c r="G241">
        <v>497.8</v>
      </c>
      <c r="H241">
        <v>69.400000000000006</v>
      </c>
      <c r="I241">
        <v>9.9</v>
      </c>
    </row>
    <row r="242" spans="1:9">
      <c r="A242" t="s">
        <v>150</v>
      </c>
      <c r="B242" s="22">
        <v>43466</v>
      </c>
      <c r="C242">
        <v>419</v>
      </c>
      <c r="D242">
        <v>1998</v>
      </c>
      <c r="E242">
        <v>332.5</v>
      </c>
      <c r="F242">
        <v>231.3</v>
      </c>
      <c r="H242">
        <v>71</v>
      </c>
      <c r="I242">
        <v>10.1</v>
      </c>
    </row>
    <row r="243" spans="1:9">
      <c r="A243" t="s">
        <v>150</v>
      </c>
      <c r="B243" s="22">
        <v>43497</v>
      </c>
      <c r="C243">
        <v>420</v>
      </c>
      <c r="D243">
        <v>2002</v>
      </c>
      <c r="E243">
        <v>333.2</v>
      </c>
      <c r="F243">
        <v>231.8</v>
      </c>
      <c r="H243">
        <v>70.900000000000006</v>
      </c>
      <c r="I243">
        <v>10.1</v>
      </c>
    </row>
    <row r="244" spans="1:9">
      <c r="A244" t="s">
        <v>150</v>
      </c>
      <c r="B244" s="22">
        <v>43525</v>
      </c>
      <c r="C244">
        <v>421.1</v>
      </c>
      <c r="D244">
        <v>1989</v>
      </c>
      <c r="E244">
        <v>333.3</v>
      </c>
      <c r="F244">
        <v>231.8</v>
      </c>
      <c r="H244">
        <v>70.900000000000006</v>
      </c>
      <c r="I244">
        <v>10.1</v>
      </c>
    </row>
    <row r="245" spans="1:9">
      <c r="A245" t="s">
        <v>150</v>
      </c>
      <c r="B245" s="22">
        <v>43556</v>
      </c>
      <c r="C245">
        <v>422</v>
      </c>
      <c r="D245">
        <v>1970</v>
      </c>
      <c r="E245">
        <v>333.5</v>
      </c>
      <c r="F245">
        <v>232.2</v>
      </c>
      <c r="H245">
        <v>70.7</v>
      </c>
      <c r="I245">
        <v>10.199999999999999</v>
      </c>
    </row>
    <row r="246" spans="1:9">
      <c r="A246" t="s">
        <v>150</v>
      </c>
      <c r="B246" s="22">
        <v>43586</v>
      </c>
      <c r="C246">
        <v>420.5</v>
      </c>
      <c r="D246">
        <v>1984</v>
      </c>
      <c r="E246">
        <v>334.3</v>
      </c>
      <c r="F246">
        <v>229.4</v>
      </c>
      <c r="G246">
        <v>499.1</v>
      </c>
      <c r="H246">
        <v>69.5</v>
      </c>
      <c r="I246">
        <v>10.4</v>
      </c>
    </row>
    <row r="247" spans="1:9">
      <c r="A247" t="s">
        <v>150</v>
      </c>
      <c r="B247" s="22">
        <v>43617</v>
      </c>
      <c r="C247">
        <v>416.8</v>
      </c>
      <c r="D247">
        <v>1993</v>
      </c>
      <c r="E247">
        <v>334.8</v>
      </c>
      <c r="F247">
        <v>229.5</v>
      </c>
      <c r="G247">
        <v>497.6</v>
      </c>
      <c r="H247">
        <v>69.2</v>
      </c>
      <c r="I247">
        <v>10.5</v>
      </c>
    </row>
    <row r="248" spans="1:9">
      <c r="A248" t="s">
        <v>150</v>
      </c>
      <c r="B248" s="22">
        <v>43647</v>
      </c>
      <c r="C248">
        <v>413.6</v>
      </c>
      <c r="D248">
        <v>1958</v>
      </c>
      <c r="E248">
        <v>334.5</v>
      </c>
      <c r="F248">
        <v>226</v>
      </c>
      <c r="G248">
        <v>496.3</v>
      </c>
      <c r="H248">
        <v>68.8</v>
      </c>
      <c r="I248">
        <v>10.3</v>
      </c>
    </row>
    <row r="249" spans="1:9">
      <c r="A249" t="s">
        <v>150</v>
      </c>
      <c r="B249" s="22">
        <v>43678</v>
      </c>
      <c r="C249">
        <v>411.8</v>
      </c>
      <c r="D249">
        <v>1979</v>
      </c>
      <c r="E249">
        <v>334.2</v>
      </c>
      <c r="F249">
        <v>225.7</v>
      </c>
      <c r="G249">
        <v>496.1</v>
      </c>
      <c r="H249">
        <v>68.8</v>
      </c>
      <c r="I249">
        <v>10.3</v>
      </c>
    </row>
    <row r="250" spans="1:9">
      <c r="A250" t="s">
        <v>150</v>
      </c>
      <c r="B250" s="22">
        <v>43709</v>
      </c>
      <c r="C250">
        <v>412.8</v>
      </c>
      <c r="D250">
        <v>2011</v>
      </c>
      <c r="E250">
        <v>334.4</v>
      </c>
      <c r="F250">
        <v>226.8</v>
      </c>
      <c r="G250">
        <v>498.6</v>
      </c>
      <c r="H250">
        <v>69.400000000000006</v>
      </c>
      <c r="I250">
        <v>10.3</v>
      </c>
    </row>
    <row r="251" spans="1:9">
      <c r="A251" t="s">
        <v>150</v>
      </c>
      <c r="B251" s="22">
        <v>43739</v>
      </c>
      <c r="C251">
        <v>416.2</v>
      </c>
      <c r="D251">
        <v>1998</v>
      </c>
      <c r="E251">
        <v>334.3</v>
      </c>
      <c r="F251">
        <v>227</v>
      </c>
      <c r="G251">
        <v>498.3</v>
      </c>
      <c r="H251">
        <v>69.3</v>
      </c>
      <c r="I251">
        <v>10.4</v>
      </c>
    </row>
    <row r="252" spans="1:9">
      <c r="A252" t="s">
        <v>150</v>
      </c>
      <c r="B252" s="22">
        <v>43770</v>
      </c>
      <c r="C252">
        <v>419.3</v>
      </c>
      <c r="D252">
        <v>1998</v>
      </c>
      <c r="E252">
        <v>333.8</v>
      </c>
      <c r="F252">
        <v>227.2</v>
      </c>
      <c r="G252">
        <v>498.4</v>
      </c>
      <c r="H252">
        <v>68.3</v>
      </c>
      <c r="I252">
        <v>10.3</v>
      </c>
    </row>
    <row r="253" spans="1:9">
      <c r="A253" t="s">
        <v>150</v>
      </c>
      <c r="B253" s="22">
        <v>43800</v>
      </c>
      <c r="C253">
        <v>421.2</v>
      </c>
      <c r="D253">
        <v>2013</v>
      </c>
      <c r="E253">
        <v>333.9</v>
      </c>
      <c r="F253">
        <v>227</v>
      </c>
      <c r="G253">
        <v>498.7</v>
      </c>
      <c r="H253">
        <v>68.2</v>
      </c>
      <c r="I253">
        <v>10.4</v>
      </c>
    </row>
    <row r="254" spans="1:9">
      <c r="A254" t="s">
        <v>150</v>
      </c>
      <c r="B254" s="22">
        <v>43831</v>
      </c>
      <c r="C254">
        <v>424.3</v>
      </c>
      <c r="D254">
        <v>2020</v>
      </c>
      <c r="E254">
        <v>334</v>
      </c>
      <c r="F254">
        <v>226.9</v>
      </c>
      <c r="G254">
        <v>499.2</v>
      </c>
      <c r="I254">
        <v>10.4</v>
      </c>
    </row>
    <row r="255" spans="1:9">
      <c r="A255" t="s">
        <v>150</v>
      </c>
      <c r="B255" s="22">
        <v>43862</v>
      </c>
      <c r="C255">
        <v>423.6</v>
      </c>
      <c r="D255">
        <v>2007</v>
      </c>
      <c r="E255">
        <v>334.5</v>
      </c>
      <c r="F255">
        <v>226.5</v>
      </c>
      <c r="G255">
        <v>498.8</v>
      </c>
      <c r="I255">
        <v>10.4</v>
      </c>
    </row>
    <row r="256" spans="1:9">
      <c r="A256" t="s">
        <v>150</v>
      </c>
      <c r="B256" s="22">
        <v>43891</v>
      </c>
      <c r="C256">
        <v>423.5</v>
      </c>
      <c r="D256">
        <v>1993</v>
      </c>
      <c r="E256">
        <v>334.6</v>
      </c>
      <c r="F256">
        <v>224.6</v>
      </c>
      <c r="G256">
        <v>498.6</v>
      </c>
      <c r="I256">
        <v>10.4</v>
      </c>
    </row>
    <row r="257" spans="1:9">
      <c r="A257" t="s">
        <v>150</v>
      </c>
      <c r="B257" s="22">
        <v>43922</v>
      </c>
      <c r="C257">
        <v>424.2</v>
      </c>
      <c r="D257">
        <v>1979</v>
      </c>
      <c r="E257">
        <v>334.7</v>
      </c>
      <c r="F257">
        <v>224.2</v>
      </c>
      <c r="G257">
        <v>498.1</v>
      </c>
      <c r="I257">
        <v>10.5</v>
      </c>
    </row>
    <row r="258" spans="1:9">
      <c r="A258" t="s">
        <v>150</v>
      </c>
      <c r="B258" s="22">
        <v>43952</v>
      </c>
      <c r="C258">
        <v>423.4</v>
      </c>
      <c r="D258">
        <v>1984</v>
      </c>
      <c r="E258">
        <v>335.4</v>
      </c>
      <c r="F258">
        <v>224.2</v>
      </c>
      <c r="G258">
        <v>497.1</v>
      </c>
      <c r="I258">
        <v>10.6</v>
      </c>
    </row>
    <row r="259" spans="1:9">
      <c r="A259" t="s">
        <v>150</v>
      </c>
      <c r="B259" s="22">
        <v>43983</v>
      </c>
      <c r="C259">
        <v>418.5</v>
      </c>
      <c r="D259">
        <v>2016</v>
      </c>
      <c r="E259">
        <v>336</v>
      </c>
      <c r="F259">
        <v>223.8</v>
      </c>
      <c r="G259">
        <v>496.8</v>
      </c>
      <c r="H259">
        <v>69.099999999999994</v>
      </c>
      <c r="I259">
        <v>10.7</v>
      </c>
    </row>
    <row r="260" spans="1:9">
      <c r="A260" t="s">
        <v>150</v>
      </c>
      <c r="B260" s="22">
        <v>44013</v>
      </c>
      <c r="C260">
        <v>414.4</v>
      </c>
      <c r="D260">
        <v>1979</v>
      </c>
      <c r="E260">
        <v>335.6</v>
      </c>
      <c r="F260">
        <v>222.8</v>
      </c>
      <c r="G260">
        <v>496</v>
      </c>
      <c r="H260">
        <v>69.099999999999994</v>
      </c>
      <c r="I260">
        <v>10.5</v>
      </c>
    </row>
    <row r="261" spans="1:9">
      <c r="A261" t="s">
        <v>150</v>
      </c>
      <c r="B261" s="22">
        <v>44044</v>
      </c>
      <c r="C261">
        <v>413.6</v>
      </c>
      <c r="D261">
        <v>1936</v>
      </c>
      <c r="E261">
        <v>334.8</v>
      </c>
      <c r="F261">
        <v>222</v>
      </c>
      <c r="G261">
        <v>495.6</v>
      </c>
      <c r="H261">
        <v>68.900000000000006</v>
      </c>
      <c r="I261">
        <v>10.5</v>
      </c>
    </row>
    <row r="262" spans="1:9">
      <c r="A262" t="s">
        <v>150</v>
      </c>
      <c r="B262" s="22">
        <v>44075</v>
      </c>
      <c r="C262">
        <v>414.8</v>
      </c>
      <c r="D262">
        <v>2005</v>
      </c>
      <c r="E262">
        <v>335.2</v>
      </c>
      <c r="F262">
        <v>223.1</v>
      </c>
      <c r="G262">
        <v>495.7</v>
      </c>
      <c r="H262">
        <v>69</v>
      </c>
      <c r="I262">
        <v>10.6</v>
      </c>
    </row>
    <row r="263" spans="1:9">
      <c r="A263" t="s">
        <v>150</v>
      </c>
      <c r="B263" s="22">
        <v>44105</v>
      </c>
      <c r="C263">
        <v>418.7</v>
      </c>
      <c r="D263">
        <v>2028</v>
      </c>
      <c r="E263">
        <v>335.4</v>
      </c>
      <c r="F263">
        <v>223.5</v>
      </c>
      <c r="G263">
        <v>495.3</v>
      </c>
      <c r="H263">
        <v>68.8</v>
      </c>
      <c r="I263">
        <v>10.5</v>
      </c>
    </row>
    <row r="264" spans="1:9">
      <c r="A264" t="s">
        <v>150</v>
      </c>
      <c r="B264" s="22">
        <v>44136</v>
      </c>
      <c r="C264">
        <v>421.9</v>
      </c>
      <c r="D264">
        <v>2013</v>
      </c>
      <c r="E264">
        <v>334.9</v>
      </c>
      <c r="F264">
        <v>223.1</v>
      </c>
      <c r="G264">
        <v>495.4</v>
      </c>
      <c r="H264">
        <v>68.599999999999994</v>
      </c>
    </row>
    <row r="265" spans="1:9">
      <c r="A265" t="s">
        <v>150</v>
      </c>
      <c r="B265" s="22">
        <v>44166</v>
      </c>
      <c r="C265">
        <v>423.6</v>
      </c>
      <c r="D265">
        <v>2019</v>
      </c>
      <c r="E265">
        <v>334.5</v>
      </c>
      <c r="F265">
        <v>222.7</v>
      </c>
      <c r="G265">
        <v>495.3</v>
      </c>
      <c r="H265">
        <v>68.900000000000006</v>
      </c>
    </row>
    <row r="266" spans="1:9">
      <c r="A266" t="s">
        <v>150</v>
      </c>
      <c r="B266" s="22">
        <v>44197</v>
      </c>
      <c r="C266" s="23">
        <v>425.614973571554</v>
      </c>
      <c r="D266" s="23">
        <v>2014.8174919999999</v>
      </c>
      <c r="E266" s="23">
        <v>334.91276740000001</v>
      </c>
      <c r="F266" s="23">
        <v>222.499289349707</v>
      </c>
      <c r="G266" s="23">
        <v>495.23301320000002</v>
      </c>
      <c r="H266" s="23">
        <v>69.129368020000001</v>
      </c>
      <c r="I266" s="23"/>
    </row>
    <row r="267" spans="1:9">
      <c r="A267" t="s">
        <v>150</v>
      </c>
      <c r="B267" s="22">
        <v>44228</v>
      </c>
      <c r="C267" s="23">
        <v>426.48092445229099</v>
      </c>
      <c r="D267" s="23">
        <v>2021.3501630000001</v>
      </c>
      <c r="E267" s="23">
        <v>335.53257389999999</v>
      </c>
      <c r="F267" s="23">
        <v>222.19918054956699</v>
      </c>
      <c r="G267" s="23">
        <v>495.2261239</v>
      </c>
      <c r="H267" s="23">
        <v>69.062548860000007</v>
      </c>
      <c r="I267" s="23"/>
    </row>
    <row r="268" spans="1:9">
      <c r="A268" t="s">
        <v>150</v>
      </c>
      <c r="B268" s="22">
        <v>44256</v>
      </c>
      <c r="C268" s="23">
        <v>426.82112672097799</v>
      </c>
      <c r="D268" s="23">
        <v>2015.4735840000001</v>
      </c>
      <c r="E268" s="23">
        <v>335.84629519999999</v>
      </c>
      <c r="F268" s="23">
        <v>222.337422219671</v>
      </c>
      <c r="G268" s="23">
        <v>495.02875469999998</v>
      </c>
      <c r="H268" s="23">
        <v>69.106484690000002</v>
      </c>
      <c r="I268" s="23"/>
    </row>
    <row r="269" spans="1:9">
      <c r="A269" t="s">
        <v>150</v>
      </c>
      <c r="B269" s="22">
        <v>44287</v>
      </c>
      <c r="C269" s="23">
        <v>427.07289036431098</v>
      </c>
      <c r="D269" s="23">
        <v>1996.7378570000001</v>
      </c>
      <c r="E269" s="23">
        <v>335.49218550000001</v>
      </c>
      <c r="F269" s="23">
        <v>222.23914136690499</v>
      </c>
      <c r="G269" s="23">
        <v>494.32185379999999</v>
      </c>
      <c r="H269" s="23">
        <v>69.052312810000004</v>
      </c>
      <c r="I269" s="23"/>
    </row>
    <row r="270" spans="1:9">
      <c r="A270" t="s">
        <v>150</v>
      </c>
      <c r="B270" s="22">
        <v>44317</v>
      </c>
      <c r="C270" s="23">
        <v>424.80184626771802</v>
      </c>
      <c r="D270" s="23">
        <v>1997.1794850000001</v>
      </c>
      <c r="E270" s="23">
        <v>335.46712100000002</v>
      </c>
      <c r="F270" s="23">
        <v>222.22523854131401</v>
      </c>
      <c r="G270" s="23">
        <v>493.52761679999998</v>
      </c>
      <c r="H270" s="23">
        <v>69.088735139999997</v>
      </c>
      <c r="I270" s="23">
        <v>11.04235364</v>
      </c>
    </row>
    <row r="271" spans="1:9">
      <c r="A271" t="s">
        <v>150</v>
      </c>
      <c r="B271" s="22">
        <v>44348</v>
      </c>
      <c r="C271" s="23">
        <v>421.75640771273902</v>
      </c>
      <c r="D271" s="23">
        <v>1995.504815</v>
      </c>
      <c r="E271" s="23">
        <v>336.60729520000001</v>
      </c>
      <c r="F271" s="23">
        <v>222.25979884150399</v>
      </c>
      <c r="G271" s="23">
        <v>493.24067239999999</v>
      </c>
      <c r="H271" s="23">
        <v>69.114168070000005</v>
      </c>
      <c r="I271" s="23">
        <v>11.044484669999999</v>
      </c>
    </row>
    <row r="272" spans="1:9">
      <c r="A272" t="s">
        <v>150</v>
      </c>
      <c r="B272" s="22">
        <v>44378</v>
      </c>
      <c r="C272" s="23">
        <v>418.987658988877</v>
      </c>
      <c r="D272" s="23">
        <v>1962.9678249999999</v>
      </c>
      <c r="E272" s="23">
        <v>336.93094810000002</v>
      </c>
      <c r="F272" s="23">
        <v>222.13173953610701</v>
      </c>
      <c r="G272" s="23">
        <v>493.62793909999999</v>
      </c>
      <c r="H272" s="23">
        <v>69.062127079999996</v>
      </c>
      <c r="I272" s="23">
        <v>11.36437211</v>
      </c>
    </row>
    <row r="273" spans="1:9">
      <c r="A273" t="s">
        <v>150</v>
      </c>
      <c r="B273" s="22">
        <v>44409</v>
      </c>
      <c r="C273" s="23">
        <v>415.575718961071</v>
      </c>
      <c r="D273" s="23">
        <v>1977.630954</v>
      </c>
      <c r="E273" s="23">
        <v>336.14392529999998</v>
      </c>
      <c r="F273" s="23">
        <v>221.35757014826299</v>
      </c>
      <c r="G273" s="23">
        <v>492.45830519999998</v>
      </c>
      <c r="H273" s="23">
        <v>68.968386760000001</v>
      </c>
      <c r="I273" s="23">
        <v>11.340077859999999</v>
      </c>
    </row>
    <row r="274" spans="1:9">
      <c r="A274" t="s">
        <v>150</v>
      </c>
      <c r="B274" s="22">
        <v>44440</v>
      </c>
      <c r="C274" s="23">
        <v>416.25943761882201</v>
      </c>
      <c r="D274" s="23">
        <v>2013.1540620000001</v>
      </c>
      <c r="E274" s="23">
        <v>335.85340960000002</v>
      </c>
      <c r="F274" s="23">
        <v>221.008810220323</v>
      </c>
      <c r="G274" s="23">
        <v>491.60300230000001</v>
      </c>
      <c r="H274" s="23">
        <v>68.929429959999993</v>
      </c>
      <c r="I274" s="23">
        <v>11.21450044</v>
      </c>
    </row>
    <row r="275" spans="1:9">
      <c r="A275" t="s">
        <v>150</v>
      </c>
      <c r="B275" s="22">
        <v>44470</v>
      </c>
      <c r="C275" s="23">
        <v>421.89384793651698</v>
      </c>
      <c r="D275" s="23">
        <v>2012.5791039999999</v>
      </c>
      <c r="E275" s="23">
        <v>336.29158410000002</v>
      </c>
      <c r="F275" s="23">
        <v>220.51029557240699</v>
      </c>
      <c r="G275" s="23">
        <v>491.54215629999999</v>
      </c>
      <c r="H275" s="23">
        <v>68.905010360000006</v>
      </c>
      <c r="I275" s="23"/>
    </row>
    <row r="276" spans="1:9">
      <c r="A276" t="s">
        <v>150</v>
      </c>
      <c r="B276" s="22">
        <v>44501</v>
      </c>
      <c r="C276" s="23">
        <v>425.74603121733998</v>
      </c>
      <c r="D276" s="23">
        <v>2021.3133909999999</v>
      </c>
      <c r="E276" s="23">
        <v>337.2465613</v>
      </c>
      <c r="F276" s="23">
        <v>220.13409038483201</v>
      </c>
      <c r="G276" s="23">
        <v>491.79279860000003</v>
      </c>
      <c r="H276" s="23">
        <v>68.982302649999994</v>
      </c>
      <c r="I276" s="23"/>
    </row>
    <row r="277" spans="1:9">
      <c r="A277" t="s">
        <v>150</v>
      </c>
      <c r="B277" s="22">
        <v>44531</v>
      </c>
      <c r="C277" s="23">
        <v>426.70874284846599</v>
      </c>
      <c r="D277" s="23">
        <v>2034.3346340000001</v>
      </c>
      <c r="E277" s="23">
        <v>337.34410070000001</v>
      </c>
      <c r="F277" s="23">
        <v>219.79289680911299</v>
      </c>
      <c r="G277" s="23">
        <v>491.82707190000002</v>
      </c>
      <c r="H277" s="23">
        <v>68.954761540000007</v>
      </c>
      <c r="I277" s="23">
        <v>11.21383908</v>
      </c>
    </row>
    <row r="278" spans="1:9">
      <c r="A278" t="s">
        <v>150</v>
      </c>
      <c r="B278" s="22">
        <v>44562</v>
      </c>
      <c r="C278">
        <v>427.19</v>
      </c>
      <c r="D278">
        <v>2028.3</v>
      </c>
      <c r="E278">
        <v>337.1</v>
      </c>
      <c r="F278" s="23">
        <v>219.37299999999999</v>
      </c>
      <c r="G278" s="23">
        <v>491.36180000000002</v>
      </c>
      <c r="H278" s="23">
        <v>68.720600000000005</v>
      </c>
      <c r="I278" s="23">
        <v>11.241300000000001</v>
      </c>
    </row>
    <row r="279" spans="1:9">
      <c r="A279" t="s">
        <v>150</v>
      </c>
      <c r="B279" s="22">
        <v>44593</v>
      </c>
      <c r="C279">
        <v>427.57</v>
      </c>
      <c r="D279">
        <v>2028.8</v>
      </c>
      <c r="E279">
        <v>337.1</v>
      </c>
      <c r="F279" s="23">
        <v>219.12710000000001</v>
      </c>
      <c r="G279" s="23">
        <v>491.13189999999997</v>
      </c>
      <c r="H279" s="23">
        <v>68.614599999999996</v>
      </c>
      <c r="I279" s="23">
        <v>11.096</v>
      </c>
    </row>
    <row r="280" spans="1:9">
      <c r="A280" t="s">
        <v>150</v>
      </c>
      <c r="B280" s="22">
        <v>44621</v>
      </c>
      <c r="C280">
        <v>428.9</v>
      </c>
      <c r="D280">
        <v>2031.3</v>
      </c>
      <c r="E280">
        <v>337.4</v>
      </c>
      <c r="F280" s="23">
        <v>219.09610000000001</v>
      </c>
      <c r="G280" s="23">
        <v>490.8254</v>
      </c>
      <c r="H280" s="23">
        <v>68.721800000000002</v>
      </c>
      <c r="I280" s="23">
        <v>11.17</v>
      </c>
    </row>
    <row r="281" spans="1:9">
      <c r="A281" t="s">
        <v>150</v>
      </c>
      <c r="B281" s="22">
        <v>44652</v>
      </c>
      <c r="C281">
        <v>430.15</v>
      </c>
      <c r="D281">
        <v>2021.3</v>
      </c>
      <c r="E281">
        <v>337.8</v>
      </c>
      <c r="F281" s="23">
        <v>219.148</v>
      </c>
      <c r="G281" s="23">
        <v>490.8075</v>
      </c>
      <c r="H281" s="23">
        <v>68.912099999999995</v>
      </c>
      <c r="I281" s="23">
        <v>11.332000000000001</v>
      </c>
    </row>
    <row r="282" spans="1:9">
      <c r="A282" t="s">
        <v>150</v>
      </c>
      <c r="B282" s="22">
        <v>44682</v>
      </c>
      <c r="C282">
        <v>427.31</v>
      </c>
      <c r="D282">
        <v>2003.2</v>
      </c>
      <c r="E282">
        <v>337.7</v>
      </c>
      <c r="F282" s="23">
        <v>218.95009999999999</v>
      </c>
      <c r="G282" s="23">
        <v>490.17989999999998</v>
      </c>
      <c r="H282" s="23">
        <v>68.9495</v>
      </c>
      <c r="I282" s="23">
        <v>11.6233</v>
      </c>
    </row>
    <row r="283" spans="1:9">
      <c r="A283" t="s">
        <v>150</v>
      </c>
      <c r="B283" s="22">
        <v>44713</v>
      </c>
      <c r="C283">
        <v>422.23</v>
      </c>
      <c r="D283">
        <v>1983</v>
      </c>
      <c r="E283">
        <v>338.1</v>
      </c>
      <c r="F283" s="23">
        <v>218.10919999999999</v>
      </c>
      <c r="G283" s="23">
        <v>489.77010000000001</v>
      </c>
      <c r="H283" s="23">
        <v>68.906099999999995</v>
      </c>
      <c r="I283" s="23">
        <v>11.908899999999999</v>
      </c>
    </row>
    <row r="284" spans="1:9">
      <c r="A284" t="s">
        <v>150</v>
      </c>
      <c r="B284" s="22">
        <v>44743</v>
      </c>
      <c r="C284">
        <v>419.07</v>
      </c>
      <c r="D284">
        <v>1966.3</v>
      </c>
      <c r="E284">
        <v>338.9</v>
      </c>
      <c r="F284" s="23">
        <v>217.6996</v>
      </c>
      <c r="G284" s="23">
        <v>489.1232</v>
      </c>
      <c r="H284" s="23">
        <v>68.787000000000006</v>
      </c>
      <c r="I284" s="23">
        <v>11.7418</v>
      </c>
    </row>
    <row r="285" spans="1:9">
      <c r="A285" t="s">
        <v>150</v>
      </c>
      <c r="B285" s="22">
        <v>44774</v>
      </c>
      <c r="C285">
        <v>416.92</v>
      </c>
      <c r="D285">
        <v>1969.7</v>
      </c>
      <c r="E285">
        <v>338.5</v>
      </c>
      <c r="F285" s="23">
        <v>217.2662</v>
      </c>
      <c r="G285" s="23">
        <v>488.2919</v>
      </c>
      <c r="H285" s="23">
        <v>68.645300000000006</v>
      </c>
      <c r="I285" s="23">
        <v>11.5503</v>
      </c>
    </row>
    <row r="286" spans="1:9">
      <c r="A286" t="s">
        <v>150</v>
      </c>
      <c r="B286" s="22">
        <v>44805</v>
      </c>
      <c r="C286">
        <v>417.92</v>
      </c>
      <c r="D286">
        <v>2015.6</v>
      </c>
      <c r="E286">
        <v>338.3</v>
      </c>
      <c r="F286" s="23">
        <v>217.2799</v>
      </c>
      <c r="G286" s="23">
        <v>487.73829999999998</v>
      </c>
      <c r="H286" s="23">
        <v>68.568799999999996</v>
      </c>
      <c r="I286" s="23">
        <v>11.6913</v>
      </c>
    </row>
    <row r="287" spans="1:9">
      <c r="A287" t="s">
        <v>150</v>
      </c>
      <c r="B287" s="22">
        <v>44835</v>
      </c>
      <c r="C287">
        <v>424.4</v>
      </c>
      <c r="D287">
        <v>2030.4</v>
      </c>
      <c r="E287">
        <v>338.5</v>
      </c>
      <c r="F287" s="23">
        <v>216.9101</v>
      </c>
      <c r="G287" s="23">
        <v>487.51920000000001</v>
      </c>
      <c r="H287" s="23">
        <v>68.405299999999997</v>
      </c>
      <c r="I287" s="23">
        <v>11.749700000000001</v>
      </c>
    </row>
    <row r="288" spans="1:9">
      <c r="A288" t="s">
        <v>150</v>
      </c>
      <c r="B288" s="22">
        <v>44866</v>
      </c>
      <c r="C288">
        <v>428.88</v>
      </c>
      <c r="D288">
        <v>2025.2</v>
      </c>
      <c r="E288">
        <v>338.3</v>
      </c>
      <c r="F288" s="23">
        <v>217.09010000000001</v>
      </c>
      <c r="G288" s="23">
        <v>487.654</v>
      </c>
      <c r="H288" s="23">
        <v>68.510999999999996</v>
      </c>
      <c r="I288" s="23">
        <v>11.511699999999999</v>
      </c>
    </row>
    <row r="289" spans="1:9">
      <c r="A289" t="s">
        <v>150</v>
      </c>
      <c r="B289" s="22">
        <v>44896</v>
      </c>
      <c r="C289">
        <v>429.01</v>
      </c>
      <c r="D289">
        <v>2033.5</v>
      </c>
      <c r="E289">
        <v>337.9</v>
      </c>
      <c r="F289" s="23">
        <v>216.79740000000001</v>
      </c>
      <c r="G289" s="23">
        <v>487.67559999999997</v>
      </c>
      <c r="H289" s="23">
        <v>68.545400000000001</v>
      </c>
      <c r="I289" s="23">
        <v>11.513999999999999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E53-75D3-4A89-8746-70DC8D806EA8}">
  <dimension ref="A1:B2"/>
  <sheetViews>
    <sheetView workbookViewId="0">
      <selection activeCell="G12" sqref="G12"/>
    </sheetView>
  </sheetViews>
  <sheetFormatPr defaultRowHeight="17"/>
  <cols>
    <col min="1" max="1" width="26.5" bestFit="1" customWidth="1"/>
  </cols>
  <sheetData>
    <row r="1" spans="1:2">
      <c r="A1" t="s">
        <v>81</v>
      </c>
      <c r="B1" t="s">
        <v>82</v>
      </c>
    </row>
    <row r="2" spans="1:2">
      <c r="A2" t="s">
        <v>83</v>
      </c>
      <c r="B2" t="s">
        <v>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EF0E-C8D8-458D-8540-C9CC3A47DA49}">
  <dimension ref="A1:C22"/>
  <sheetViews>
    <sheetView workbookViewId="0">
      <selection activeCell="L15" sqref="L15"/>
    </sheetView>
  </sheetViews>
  <sheetFormatPr defaultRowHeight="17"/>
  <cols>
    <col min="2" max="2" width="9.1640625" bestFit="1" customWidth="1"/>
    <col min="3" max="3" width="13.33203125" bestFit="1" customWidth="1"/>
  </cols>
  <sheetData>
    <row r="1" spans="1:3">
      <c r="A1" t="s">
        <v>95</v>
      </c>
      <c r="B1" t="s">
        <v>70</v>
      </c>
      <c r="C1" t="s">
        <v>96</v>
      </c>
    </row>
    <row r="2" spans="1:3">
      <c r="A2" t="s">
        <v>85</v>
      </c>
      <c r="B2" s="1">
        <v>3313117</v>
      </c>
      <c r="C2" s="1">
        <f t="shared" ref="C2:C12" si="0">B2-B3</f>
        <v>-1334526</v>
      </c>
    </row>
    <row r="3" spans="1:3">
      <c r="A3" t="s">
        <v>86</v>
      </c>
      <c r="B3" s="1">
        <v>4647643</v>
      </c>
      <c r="C3" s="1">
        <f t="shared" si="0"/>
        <v>-1526184</v>
      </c>
    </row>
    <row r="4" spans="1:3">
      <c r="A4" t="s">
        <v>87</v>
      </c>
      <c r="B4" s="1">
        <v>6173827</v>
      </c>
      <c r="C4" s="1">
        <f t="shared" si="0"/>
        <v>-393591</v>
      </c>
    </row>
    <row r="5" spans="1:3">
      <c r="A5" t="s">
        <v>88</v>
      </c>
      <c r="B5" s="1">
        <v>6567418</v>
      </c>
      <c r="C5" s="1">
        <f t="shared" si="0"/>
        <v>-1341187</v>
      </c>
    </row>
    <row r="6" spans="1:3">
      <c r="A6" t="s">
        <v>89</v>
      </c>
      <c r="B6" s="1">
        <v>7908605</v>
      </c>
      <c r="C6" s="1">
        <f t="shared" si="0"/>
        <v>-803999</v>
      </c>
    </row>
    <row r="7" spans="1:3">
      <c r="A7" t="s">
        <v>90</v>
      </c>
      <c r="B7" s="1">
        <v>8712604</v>
      </c>
      <c r="C7" s="1">
        <f t="shared" si="0"/>
        <v>1065343</v>
      </c>
    </row>
    <row r="8" spans="1:3">
      <c r="A8" t="s">
        <v>91</v>
      </c>
      <c r="B8" s="1">
        <v>7647261</v>
      </c>
      <c r="C8" s="1">
        <f t="shared" si="0"/>
        <v>3665484</v>
      </c>
    </row>
    <row r="9" spans="1:3">
      <c r="A9" t="s">
        <v>92</v>
      </c>
      <c r="B9" s="1">
        <v>3981777</v>
      </c>
      <c r="C9" s="1">
        <f t="shared" si="0"/>
        <v>1931820</v>
      </c>
    </row>
    <row r="10" spans="1:3">
      <c r="A10" t="s">
        <v>93</v>
      </c>
      <c r="B10" s="1">
        <v>2049957</v>
      </c>
      <c r="C10" s="1">
        <f t="shared" si="0"/>
        <v>1746871</v>
      </c>
    </row>
    <row r="11" spans="1:3">
      <c r="A11" t="s">
        <v>94</v>
      </c>
      <c r="B11" s="1">
        <v>303086</v>
      </c>
      <c r="C11" s="1">
        <f t="shared" si="0"/>
        <v>294469</v>
      </c>
    </row>
    <row r="12" spans="1:3">
      <c r="A12" t="s">
        <v>97</v>
      </c>
      <c r="B12" s="1">
        <v>8617</v>
      </c>
      <c r="C12" s="1">
        <f t="shared" si="0"/>
        <v>8617</v>
      </c>
    </row>
    <row r="14" spans="1:3">
      <c r="A14" s="19" t="s">
        <v>69</v>
      </c>
      <c r="B14" s="19" t="s">
        <v>70</v>
      </c>
    </row>
    <row r="15" spans="1:3">
      <c r="A15" s="19" t="s">
        <v>73</v>
      </c>
      <c r="B15" s="19">
        <v>467767</v>
      </c>
      <c r="C15" s="1"/>
    </row>
    <row r="16" spans="1:3">
      <c r="A16" s="19" t="s">
        <v>74</v>
      </c>
      <c r="B16" s="19">
        <v>6173827</v>
      </c>
      <c r="C16" s="1"/>
    </row>
    <row r="17" spans="1:3">
      <c r="A17" s="19" t="s">
        <v>75</v>
      </c>
      <c r="B17" s="19">
        <v>6567418</v>
      </c>
      <c r="C17" s="1"/>
    </row>
    <row r="18" spans="1:3">
      <c r="A18" s="19" t="s">
        <v>76</v>
      </c>
      <c r="B18" s="19">
        <v>7908605</v>
      </c>
      <c r="C18" s="1"/>
    </row>
    <row r="19" spans="1:3">
      <c r="A19" s="19" t="s">
        <v>77</v>
      </c>
      <c r="B19" s="19">
        <v>8712604</v>
      </c>
      <c r="C19" s="1"/>
    </row>
    <row r="20" spans="1:3">
      <c r="A20" s="19" t="s">
        <v>78</v>
      </c>
      <c r="B20" s="19">
        <v>7647261</v>
      </c>
      <c r="C20" s="1"/>
    </row>
    <row r="21" spans="1:3">
      <c r="A21" s="19" t="s">
        <v>79</v>
      </c>
      <c r="B21" s="19">
        <v>3981777</v>
      </c>
      <c r="C21" s="1"/>
    </row>
    <row r="22" spans="1:3">
      <c r="A22" s="19" t="s">
        <v>80</v>
      </c>
      <c r="B22" s="19">
        <v>2361660</v>
      </c>
      <c r="C22" s="1"/>
    </row>
  </sheetData>
  <sortState xmlns:xlrd2="http://schemas.microsoft.com/office/spreadsheetml/2017/richdata2" ref="A15:C22">
    <sortCondition descending="1" ref="A15:A2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4504-81C6-4296-8725-F59F5BA6519C}">
  <dimension ref="A1:C20"/>
  <sheetViews>
    <sheetView workbookViewId="0">
      <selection activeCell="F6" sqref="F6"/>
    </sheetView>
  </sheetViews>
  <sheetFormatPr defaultRowHeight="17"/>
  <cols>
    <col min="2" max="2" width="11.5" bestFit="1" customWidth="1"/>
    <col min="20" max="20" width="9.1640625" customWidth="1"/>
  </cols>
  <sheetData>
    <row r="1" spans="1:3">
      <c r="A1" t="s">
        <v>98</v>
      </c>
      <c r="B1" t="s">
        <v>151</v>
      </c>
      <c r="C1" t="s">
        <v>152</v>
      </c>
    </row>
    <row r="2" spans="1:3">
      <c r="A2" t="s">
        <v>50</v>
      </c>
      <c r="B2" s="1">
        <v>240891</v>
      </c>
      <c r="C2" s="1">
        <v>223895</v>
      </c>
    </row>
    <row r="3" spans="1:3">
      <c r="A3" t="s">
        <v>51</v>
      </c>
      <c r="B3" s="1">
        <v>263989</v>
      </c>
      <c r="C3" s="1">
        <v>252115</v>
      </c>
    </row>
    <row r="4" spans="1:3">
      <c r="A4" t="s">
        <v>52</v>
      </c>
      <c r="B4" s="1">
        <v>274922</v>
      </c>
      <c r="C4" s="1">
        <v>266331</v>
      </c>
    </row>
    <row r="5" spans="1:3">
      <c r="A5" t="s">
        <v>53</v>
      </c>
      <c r="B5" s="1">
        <v>301211</v>
      </c>
      <c r="C5" s="1">
        <v>277362</v>
      </c>
    </row>
    <row r="6" spans="1:3">
      <c r="A6" t="s">
        <v>54</v>
      </c>
      <c r="B6" s="1">
        <v>329262</v>
      </c>
      <c r="C6" s="1">
        <v>305752</v>
      </c>
    </row>
    <row r="7" spans="1:3">
      <c r="A7" t="s">
        <v>55</v>
      </c>
      <c r="B7" s="1">
        <v>358724</v>
      </c>
      <c r="C7" s="1">
        <v>331803</v>
      </c>
    </row>
    <row r="8" spans="1:3">
      <c r="A8" t="s">
        <v>56</v>
      </c>
      <c r="B8" s="1">
        <v>404995</v>
      </c>
      <c r="C8" s="1">
        <v>362177</v>
      </c>
    </row>
    <row r="9" spans="1:3">
      <c r="A9" t="s">
        <v>57</v>
      </c>
      <c r="B9" s="1">
        <v>440931</v>
      </c>
      <c r="C9" s="1">
        <v>408897</v>
      </c>
    </row>
    <row r="10" spans="1:3">
      <c r="A10" t="s">
        <v>58</v>
      </c>
      <c r="B10" s="1">
        <v>440790</v>
      </c>
      <c r="C10" s="1">
        <v>442750</v>
      </c>
    </row>
    <row r="11" spans="1:3">
      <c r="A11" t="s">
        <v>59</v>
      </c>
      <c r="B11" s="1">
        <v>438940</v>
      </c>
      <c r="C11" s="1">
        <v>442035</v>
      </c>
    </row>
    <row r="12" spans="1:3">
      <c r="A12" t="s">
        <v>60</v>
      </c>
      <c r="B12" s="1">
        <v>486579</v>
      </c>
      <c r="C12" s="1">
        <v>438922</v>
      </c>
    </row>
    <row r="13" spans="1:3">
      <c r="A13" t="s">
        <v>61</v>
      </c>
      <c r="B13" s="1">
        <v>475481</v>
      </c>
      <c r="C13" s="1">
        <v>489549</v>
      </c>
    </row>
    <row r="14" spans="1:3">
      <c r="A14" t="s">
        <v>62</v>
      </c>
      <c r="B14" s="1">
        <v>480220</v>
      </c>
      <c r="C14" s="1">
        <v>474033</v>
      </c>
    </row>
    <row r="15" spans="1:3">
      <c r="A15" t="s">
        <v>63</v>
      </c>
      <c r="B15" s="1">
        <v>447105</v>
      </c>
      <c r="C15" s="1">
        <v>478661</v>
      </c>
    </row>
    <row r="16" spans="1:3">
      <c r="A16" t="s">
        <v>64</v>
      </c>
      <c r="B16" s="1">
        <v>464820</v>
      </c>
      <c r="C16" s="1">
        <v>447054</v>
      </c>
    </row>
    <row r="17" spans="1:3">
      <c r="A17" t="s">
        <v>65</v>
      </c>
      <c r="B17" s="1">
        <v>498309</v>
      </c>
      <c r="C17" s="1">
        <v>466241</v>
      </c>
    </row>
    <row r="18" spans="1:3">
      <c r="A18" t="s">
        <v>66</v>
      </c>
      <c r="B18" s="1">
        <v>454532</v>
      </c>
      <c r="C18" s="1">
        <v>498874</v>
      </c>
    </row>
    <row r="19" spans="1:3">
      <c r="A19" t="s">
        <v>67</v>
      </c>
      <c r="B19" s="1">
        <v>436793</v>
      </c>
      <c r="C19" s="1">
        <v>452178</v>
      </c>
    </row>
    <row r="20" spans="1:3">
      <c r="A20" t="s">
        <v>68</v>
      </c>
      <c r="B20" s="1">
        <v>463962</v>
      </c>
      <c r="C20" s="1">
        <v>434364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76A7-101A-4158-9177-0D40A9DC35B2}">
  <dimension ref="A1:E20"/>
  <sheetViews>
    <sheetView zoomScale="87" zoomScaleNormal="87" workbookViewId="0">
      <selection activeCell="J28" sqref="J28"/>
    </sheetView>
  </sheetViews>
  <sheetFormatPr defaultRowHeight="17"/>
  <cols>
    <col min="1" max="1" width="10.75" bestFit="1" customWidth="1"/>
    <col min="2" max="2" width="13.58203125" customWidth="1"/>
    <col min="3" max="3" width="18.58203125" customWidth="1"/>
    <col min="4" max="5" width="27.25" customWidth="1"/>
  </cols>
  <sheetData>
    <row r="1" spans="1:5">
      <c r="A1" t="s">
        <v>163</v>
      </c>
      <c r="B1" t="s">
        <v>197</v>
      </c>
      <c r="C1" t="s">
        <v>198</v>
      </c>
      <c r="D1" t="s">
        <v>199</v>
      </c>
      <c r="E1" t="s">
        <v>200</v>
      </c>
    </row>
    <row r="2" spans="1:5">
      <c r="A2" s="26">
        <v>43101</v>
      </c>
      <c r="B2" s="31">
        <v>4303062</v>
      </c>
    </row>
    <row r="3" spans="1:5">
      <c r="A3" s="26">
        <v>43466</v>
      </c>
      <c r="B3" s="31">
        <v>4166914</v>
      </c>
    </row>
    <row r="4" spans="1:5">
      <c r="A4" s="26">
        <v>43831</v>
      </c>
      <c r="B4" s="31">
        <v>3970070</v>
      </c>
    </row>
    <row r="5" spans="1:5">
      <c r="A5" s="26">
        <v>44197</v>
      </c>
      <c r="B5" s="31">
        <v>3760350</v>
      </c>
    </row>
    <row r="6" spans="1:5">
      <c r="A6" s="26">
        <v>44562</v>
      </c>
      <c r="B6" s="31">
        <v>3532642</v>
      </c>
    </row>
    <row r="7" spans="1:5">
      <c r="A7" s="26">
        <v>44927</v>
      </c>
      <c r="B7" s="31">
        <v>3510756</v>
      </c>
    </row>
    <row r="8" spans="1:5">
      <c r="A8" s="26">
        <v>45292</v>
      </c>
      <c r="B8" s="31">
        <v>3313117</v>
      </c>
      <c r="C8" s="31">
        <v>3313117</v>
      </c>
      <c r="D8" s="31">
        <v>3313117</v>
      </c>
      <c r="E8" s="31">
        <v>3313117</v>
      </c>
    </row>
    <row r="9" spans="1:5">
      <c r="A9" s="26">
        <v>45658</v>
      </c>
      <c r="C9" s="31">
        <f t="shared" ref="C9:C20" si="0">_xlfn.FORECAST.ETS(A9,$B$2:$B$8,$A$2:$A$8,1,1)</f>
        <v>3123017.7492064154</v>
      </c>
      <c r="D9" s="31">
        <f t="shared" ref="D9:D20" si="1">C9-_xlfn.FORECAST.ETS.CONFINT(A9,$B$2:$B$8,$A$2:$A$8,0.95,1,1)</f>
        <v>3033046.3718257924</v>
      </c>
      <c r="E9" s="31">
        <f t="shared" ref="E9:E20" si="2">C9+_xlfn.FORECAST.ETS.CONFINT(A9,$B$2:$B$8,$A$2:$A$8,0.95,1,1)</f>
        <v>3212989.1265870384</v>
      </c>
    </row>
    <row r="10" spans="1:5">
      <c r="A10" s="26">
        <v>46023</v>
      </c>
      <c r="C10" s="31">
        <f t="shared" si="0"/>
        <v>2954436.6029099962</v>
      </c>
      <c r="D10" s="31">
        <f t="shared" si="1"/>
        <v>2864464.8206590861</v>
      </c>
      <c r="E10" s="31">
        <f t="shared" si="2"/>
        <v>3044408.3851609062</v>
      </c>
    </row>
    <row r="11" spans="1:5">
      <c r="A11" s="26">
        <v>46388</v>
      </c>
      <c r="C11" s="31">
        <f t="shared" si="0"/>
        <v>2785855.456613577</v>
      </c>
      <c r="D11" s="31">
        <f t="shared" si="1"/>
        <v>2695882.9545977656</v>
      </c>
      <c r="E11" s="31">
        <f t="shared" si="2"/>
        <v>2875827.9586293884</v>
      </c>
    </row>
    <row r="12" spans="1:5">
      <c r="A12" s="26">
        <v>46753</v>
      </c>
      <c r="C12" s="31">
        <f t="shared" si="0"/>
        <v>2617274.3103171582</v>
      </c>
      <c r="D12" s="31">
        <f t="shared" si="1"/>
        <v>2527300.6836802163</v>
      </c>
      <c r="E12" s="31">
        <f t="shared" si="2"/>
        <v>2707247.9369541002</v>
      </c>
    </row>
    <row r="13" spans="1:5">
      <c r="A13" s="26">
        <v>47119</v>
      </c>
      <c r="C13" s="31">
        <f t="shared" si="0"/>
        <v>2448693.164020739</v>
      </c>
      <c r="D13" s="31">
        <f t="shared" si="1"/>
        <v>2358717.9179540635</v>
      </c>
      <c r="E13" s="31">
        <f t="shared" si="2"/>
        <v>2538668.4100874146</v>
      </c>
    </row>
    <row r="14" spans="1:5">
      <c r="A14" s="26">
        <v>47484</v>
      </c>
      <c r="C14" s="31">
        <f t="shared" si="0"/>
        <v>2280112.0177243198</v>
      </c>
      <c r="D14" s="31">
        <f t="shared" si="1"/>
        <v>2190134.5674806759</v>
      </c>
      <c r="E14" s="31">
        <f t="shared" si="2"/>
        <v>2370089.4679679638</v>
      </c>
    </row>
    <row r="15" spans="1:5">
      <c r="A15" s="26">
        <v>47849</v>
      </c>
      <c r="C15" s="31">
        <f t="shared" si="0"/>
        <v>2111530.8714279011</v>
      </c>
      <c r="D15" s="31">
        <f t="shared" si="1"/>
        <v>2021550.5423405541</v>
      </c>
      <c r="E15" s="31">
        <f t="shared" si="2"/>
        <v>2201511.2005152483</v>
      </c>
    </row>
    <row r="16" spans="1:5">
      <c r="A16" s="26">
        <v>48214</v>
      </c>
      <c r="C16" s="31">
        <f t="shared" si="0"/>
        <v>1942949.7251314817</v>
      </c>
      <c r="D16" s="31">
        <f t="shared" si="1"/>
        <v>1852965.7526396215</v>
      </c>
      <c r="E16" s="31">
        <f t="shared" si="2"/>
        <v>2032933.6976233418</v>
      </c>
    </row>
    <row r="17" spans="1:5">
      <c r="A17" s="26">
        <v>48580</v>
      </c>
      <c r="C17" s="31">
        <f t="shared" si="0"/>
        <v>1774368.5788350624</v>
      </c>
      <c r="D17" s="31">
        <f t="shared" si="1"/>
        <v>1684380.1085164121</v>
      </c>
      <c r="E17" s="31">
        <f t="shared" si="2"/>
        <v>1864357.0491537128</v>
      </c>
    </row>
    <row r="18" spans="1:5">
      <c r="A18" s="26">
        <v>48945</v>
      </c>
      <c r="C18" s="31">
        <f t="shared" si="0"/>
        <v>1605787.4325386435</v>
      </c>
      <c r="D18" s="31">
        <f t="shared" si="1"/>
        <v>1515793.520150143</v>
      </c>
      <c r="E18" s="31">
        <f t="shared" si="2"/>
        <v>1695781.344927144</v>
      </c>
    </row>
    <row r="19" spans="1:5">
      <c r="A19" s="26">
        <v>49310</v>
      </c>
      <c r="C19" s="31">
        <f t="shared" si="0"/>
        <v>1437206.2862422243</v>
      </c>
      <c r="D19" s="31">
        <f t="shared" si="1"/>
        <v>1347205.8977696805</v>
      </c>
      <c r="E19" s="31">
        <f t="shared" si="2"/>
        <v>1527206.6747147681</v>
      </c>
    </row>
    <row r="20" spans="1:5">
      <c r="A20" s="26">
        <v>49675</v>
      </c>
      <c r="C20" s="31">
        <f t="shared" si="0"/>
        <v>1268625.1399458051</v>
      </c>
      <c r="D20" s="31">
        <f t="shared" si="1"/>
        <v>1178617.1516633912</v>
      </c>
      <c r="E20" s="31">
        <f t="shared" si="2"/>
        <v>1358633.128228219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37EA-2C89-439F-997C-41451F87EC38}">
  <dimension ref="A1:B8"/>
  <sheetViews>
    <sheetView workbookViewId="0">
      <selection sqref="A1:B8"/>
    </sheetView>
  </sheetViews>
  <sheetFormatPr defaultRowHeight="17"/>
  <cols>
    <col min="1" max="1" width="15.6640625" customWidth="1"/>
    <col min="2" max="2" width="12.33203125" bestFit="1" customWidth="1"/>
  </cols>
  <sheetData>
    <row r="1" spans="1:2">
      <c r="A1" s="21" t="s">
        <v>5</v>
      </c>
      <c r="B1" s="20" t="s">
        <v>99</v>
      </c>
    </row>
    <row r="2" spans="1:2">
      <c r="A2" s="30">
        <v>43101</v>
      </c>
      <c r="B2" s="19">
        <v>4303062</v>
      </c>
    </row>
    <row r="3" spans="1:2">
      <c r="A3" s="30">
        <v>43466</v>
      </c>
      <c r="B3" s="19">
        <v>4166914</v>
      </c>
    </row>
    <row r="4" spans="1:2">
      <c r="A4" s="30">
        <v>43831</v>
      </c>
      <c r="B4" s="19">
        <v>3970070</v>
      </c>
    </row>
    <row r="5" spans="1:2">
      <c r="A5" s="30">
        <v>44197</v>
      </c>
      <c r="B5" s="19">
        <v>3760350</v>
      </c>
    </row>
    <row r="6" spans="1:2">
      <c r="A6" s="30">
        <v>44562</v>
      </c>
      <c r="B6" s="19">
        <v>3532642</v>
      </c>
    </row>
    <row r="7" spans="1:2">
      <c r="A7" s="30">
        <v>44927</v>
      </c>
      <c r="B7" s="19">
        <v>3510756</v>
      </c>
    </row>
    <row r="8" spans="1:2">
      <c r="A8" s="30">
        <v>45292</v>
      </c>
      <c r="B8" s="19">
        <v>3313117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09E-DCAF-41C2-9EB3-CE9E02E904B2}">
  <dimension ref="A1:G20"/>
  <sheetViews>
    <sheetView workbookViewId="0">
      <selection activeCell="F14" sqref="F14"/>
    </sheetView>
  </sheetViews>
  <sheetFormatPr defaultRowHeight="17"/>
  <cols>
    <col min="3" max="3" width="23" bestFit="1" customWidth="1"/>
    <col min="5" max="5" width="23" bestFit="1" customWidth="1"/>
    <col min="6" max="6" width="13.1640625" bestFit="1" customWidth="1"/>
    <col min="7" max="7" width="23" bestFit="1" customWidth="1"/>
  </cols>
  <sheetData>
    <row r="1" spans="1:7">
      <c r="A1" t="s">
        <v>5</v>
      </c>
      <c r="B1" t="s">
        <v>49</v>
      </c>
      <c r="C1" t="s">
        <v>203</v>
      </c>
      <c r="E1" s="25"/>
      <c r="F1" s="25" t="s">
        <v>201</v>
      </c>
      <c r="G1" s="25" t="s">
        <v>204</v>
      </c>
    </row>
    <row r="2" spans="1:7">
      <c r="A2" t="s">
        <v>42</v>
      </c>
      <c r="B2">
        <v>71286</v>
      </c>
      <c r="C2" s="32">
        <v>73.619</v>
      </c>
      <c r="E2" t="s">
        <v>201</v>
      </c>
      <c r="F2">
        <v>1</v>
      </c>
    </row>
    <row r="3" spans="1:7" ht="17.5" thickBot="1">
      <c r="A3" t="s">
        <v>43</v>
      </c>
      <c r="B3">
        <v>73924</v>
      </c>
      <c r="C3" s="32">
        <v>75.421999999999997</v>
      </c>
      <c r="E3" s="24" t="s">
        <v>204</v>
      </c>
      <c r="F3" s="24">
        <v>-0.89369230375904418</v>
      </c>
      <c r="G3" s="24">
        <v>1</v>
      </c>
    </row>
    <row r="4" spans="1:7">
      <c r="A4" t="s">
        <v>44</v>
      </c>
      <c r="B4">
        <v>76399</v>
      </c>
      <c r="C4" s="32">
        <v>77.747</v>
      </c>
    </row>
    <row r="5" spans="1:7">
      <c r="A5" t="s">
        <v>45</v>
      </c>
      <c r="B5">
        <v>71753</v>
      </c>
      <c r="C5" s="32">
        <v>81.010999999999996</v>
      </c>
    </row>
    <row r="6" spans="1:7">
      <c r="A6" t="s">
        <v>46</v>
      </c>
      <c r="B6">
        <v>68841</v>
      </c>
      <c r="C6" s="32">
        <v>82.942999999999998</v>
      </c>
    </row>
    <row r="7" spans="1:7">
      <c r="A7" t="s">
        <v>47</v>
      </c>
      <c r="B7">
        <v>70466</v>
      </c>
      <c r="C7" s="32">
        <v>85.366</v>
      </c>
    </row>
    <row r="8" spans="1:7">
      <c r="A8" t="s">
        <v>48</v>
      </c>
      <c r="B8">
        <v>71519</v>
      </c>
      <c r="C8" s="32">
        <v>88.759</v>
      </c>
    </row>
    <row r="9" spans="1:7">
      <c r="A9" t="s">
        <v>38</v>
      </c>
      <c r="B9">
        <v>71695</v>
      </c>
      <c r="C9" s="32">
        <v>90.926000000000002</v>
      </c>
    </row>
    <row r="10" spans="1:7">
      <c r="A10" t="s">
        <v>39</v>
      </c>
      <c r="B10">
        <v>68819</v>
      </c>
      <c r="C10" s="32">
        <v>92.043999999999997</v>
      </c>
    </row>
    <row r="11" spans="1:7">
      <c r="A11" t="s">
        <v>40</v>
      </c>
      <c r="B11">
        <v>64823</v>
      </c>
      <c r="C11" s="32">
        <v>93.460999999999999</v>
      </c>
    </row>
    <row r="12" spans="1:7">
      <c r="A12" t="s">
        <v>41</v>
      </c>
      <c r="B12">
        <v>64193</v>
      </c>
      <c r="C12" s="32">
        <v>94.495000000000005</v>
      </c>
    </row>
    <row r="13" spans="1:7">
      <c r="A13" t="s">
        <v>0</v>
      </c>
      <c r="B13">
        <v>57643</v>
      </c>
      <c r="C13" s="32">
        <v>95.602999999999994</v>
      </c>
    </row>
    <row r="14" spans="1:7">
      <c r="A14" t="s">
        <v>1</v>
      </c>
      <c r="B14">
        <v>53776</v>
      </c>
      <c r="C14" s="32">
        <v>97.879000000000005</v>
      </c>
    </row>
    <row r="15" spans="1:7">
      <c r="A15" t="s">
        <v>2</v>
      </c>
      <c r="B15">
        <v>52005</v>
      </c>
      <c r="C15" s="32">
        <v>98.97</v>
      </c>
    </row>
    <row r="16" spans="1:7">
      <c r="A16" t="s">
        <v>3</v>
      </c>
      <c r="B16">
        <v>48261</v>
      </c>
      <c r="C16" s="32">
        <v>99.448999999999998</v>
      </c>
    </row>
    <row r="17" spans="1:3">
      <c r="A17" t="s">
        <v>19</v>
      </c>
      <c r="B17">
        <v>44746</v>
      </c>
      <c r="C17" s="33">
        <v>100</v>
      </c>
    </row>
    <row r="18" spans="1:3">
      <c r="A18" t="s">
        <v>20</v>
      </c>
      <c r="B18">
        <v>37012</v>
      </c>
      <c r="C18" s="33">
        <v>102.38</v>
      </c>
    </row>
    <row r="19" spans="1:3">
      <c r="A19" t="s">
        <v>37</v>
      </c>
      <c r="B19">
        <v>35752</v>
      </c>
      <c r="C19" s="33">
        <v>107.13</v>
      </c>
    </row>
    <row r="20" spans="1:3">
      <c r="A20" t="s">
        <v>205</v>
      </c>
      <c r="B20">
        <v>36324</v>
      </c>
      <c r="C20" s="33">
        <v>111.14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639B-15EB-4D78-A697-1404A778B3A6}">
  <dimension ref="A1:G18"/>
  <sheetViews>
    <sheetView workbookViewId="0">
      <selection activeCell="J13" sqref="J13"/>
    </sheetView>
  </sheetViews>
  <sheetFormatPr defaultRowHeight="17"/>
  <cols>
    <col min="2" max="2" width="18.9140625" customWidth="1"/>
    <col min="5" max="6" width="19.25" bestFit="1" customWidth="1"/>
    <col min="7" max="7" width="8.5" bestFit="1" customWidth="1"/>
  </cols>
  <sheetData>
    <row r="1" spans="1:7">
      <c r="A1" s="5" t="s">
        <v>24</v>
      </c>
      <c r="B1" s="6" t="s">
        <v>25</v>
      </c>
      <c r="C1" s="7" t="s">
        <v>26</v>
      </c>
      <c r="E1" s="25"/>
      <c r="F1" s="25" t="s">
        <v>161</v>
      </c>
      <c r="G1" s="25" t="s">
        <v>162</v>
      </c>
    </row>
    <row r="2" spans="1:7">
      <c r="A2" s="8" t="s">
        <v>17</v>
      </c>
      <c r="B2" s="9">
        <v>55</v>
      </c>
      <c r="C2" s="10">
        <v>43.8</v>
      </c>
      <c r="E2" t="s">
        <v>161</v>
      </c>
      <c r="F2">
        <v>1</v>
      </c>
    </row>
    <row r="3" spans="1:7" ht="17.5" thickBot="1">
      <c r="A3" s="8" t="s">
        <v>27</v>
      </c>
      <c r="B3" s="9">
        <v>70</v>
      </c>
      <c r="C3" s="10">
        <v>45.9</v>
      </c>
      <c r="E3" s="24" t="s">
        <v>162</v>
      </c>
      <c r="F3" s="24">
        <v>0.59644314409403743</v>
      </c>
      <c r="G3" s="24">
        <v>1</v>
      </c>
    </row>
    <row r="4" spans="1:7">
      <c r="A4" s="8" t="s">
        <v>28</v>
      </c>
      <c r="B4" s="9">
        <v>61</v>
      </c>
      <c r="C4" s="10">
        <v>44.4</v>
      </c>
    </row>
    <row r="5" spans="1:7">
      <c r="A5" s="8" t="s">
        <v>4</v>
      </c>
      <c r="B5" s="9">
        <v>50</v>
      </c>
      <c r="C5" s="10">
        <v>43.2</v>
      </c>
    </row>
    <row r="6" spans="1:7">
      <c r="A6" s="8" t="s">
        <v>29</v>
      </c>
      <c r="B6" s="9">
        <v>43</v>
      </c>
      <c r="C6" s="10">
        <v>42.2</v>
      </c>
    </row>
    <row r="7" spans="1:7">
      <c r="A7" s="8" t="s">
        <v>21</v>
      </c>
      <c r="B7" s="9">
        <v>53</v>
      </c>
      <c r="C7" s="10">
        <v>42.8</v>
      </c>
    </row>
    <row r="8" spans="1:7">
      <c r="A8" s="8" t="s">
        <v>30</v>
      </c>
      <c r="B8" s="9">
        <v>34</v>
      </c>
      <c r="C8" s="10">
        <v>42.8</v>
      </c>
    </row>
    <row r="9" spans="1:7">
      <c r="A9" s="8" t="s">
        <v>22</v>
      </c>
      <c r="B9" s="9">
        <v>12</v>
      </c>
      <c r="C9" s="10">
        <v>38</v>
      </c>
    </row>
    <row r="10" spans="1:7">
      <c r="A10" s="8" t="s">
        <v>16</v>
      </c>
      <c r="B10" s="9">
        <v>50</v>
      </c>
      <c r="C10" s="10">
        <v>42.3</v>
      </c>
    </row>
    <row r="11" spans="1:7">
      <c r="A11" s="8" t="s">
        <v>31</v>
      </c>
      <c r="B11" s="9">
        <v>62</v>
      </c>
      <c r="C11" s="10">
        <v>46.8</v>
      </c>
    </row>
    <row r="12" spans="1:7">
      <c r="A12" s="8" t="s">
        <v>23</v>
      </c>
      <c r="B12" s="9">
        <v>51</v>
      </c>
      <c r="C12" s="10">
        <v>45.1</v>
      </c>
    </row>
    <row r="13" spans="1:7">
      <c r="A13" s="8" t="s">
        <v>18</v>
      </c>
      <c r="B13" s="9">
        <v>52</v>
      </c>
      <c r="C13" s="10">
        <v>45.1</v>
      </c>
    </row>
    <row r="14" spans="1:7">
      <c r="A14" s="8" t="s">
        <v>32</v>
      </c>
      <c r="B14" s="9">
        <v>52</v>
      </c>
      <c r="C14" s="10">
        <v>46.6</v>
      </c>
    </row>
    <row r="15" spans="1:7">
      <c r="A15" s="8" t="s">
        <v>33</v>
      </c>
      <c r="B15" s="9">
        <v>33</v>
      </c>
      <c r="C15" s="10">
        <v>47.8</v>
      </c>
    </row>
    <row r="16" spans="1:7">
      <c r="A16" s="8" t="s">
        <v>34</v>
      </c>
      <c r="B16" s="9">
        <v>59</v>
      </c>
      <c r="C16" s="10">
        <v>47.3</v>
      </c>
    </row>
    <row r="17" spans="1:3">
      <c r="A17" s="8" t="s">
        <v>35</v>
      </c>
      <c r="B17" s="9">
        <v>42</v>
      </c>
      <c r="C17" s="10">
        <v>45</v>
      </c>
    </row>
    <row r="18" spans="1:3">
      <c r="A18" s="8" t="s">
        <v>36</v>
      </c>
      <c r="B18" s="9">
        <v>31</v>
      </c>
      <c r="C18" s="10">
        <v>43.2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30B0-C66E-4C9D-A70B-0AF0F7997F54}">
  <dimension ref="A1:L36"/>
  <sheetViews>
    <sheetView zoomScaleNormal="100" workbookViewId="0">
      <selection activeCell="U15" sqref="U15"/>
    </sheetView>
  </sheetViews>
  <sheetFormatPr defaultRowHeight="17"/>
  <cols>
    <col min="2" max="2" width="10.4140625" bestFit="1" customWidth="1"/>
  </cols>
  <sheetData>
    <row r="1" spans="1:12">
      <c r="A1" s="3" t="s">
        <v>5</v>
      </c>
      <c r="B1" s="3" t="s">
        <v>15</v>
      </c>
      <c r="D1" t="s">
        <v>168</v>
      </c>
    </row>
    <row r="2" spans="1:12" ht="17.5" thickBot="1">
      <c r="A2" s="4">
        <v>2012</v>
      </c>
      <c r="B2" s="11">
        <v>82.5</v>
      </c>
    </row>
    <row r="3" spans="1:12">
      <c r="A3" s="4">
        <v>2013</v>
      </c>
      <c r="B3" s="11">
        <v>89.6</v>
      </c>
      <c r="D3" s="29" t="s">
        <v>169</v>
      </c>
      <c r="E3" s="29"/>
    </row>
    <row r="4" spans="1:12">
      <c r="A4" s="4">
        <v>2014</v>
      </c>
      <c r="B4" s="11">
        <v>96.7</v>
      </c>
      <c r="D4" t="s">
        <v>170</v>
      </c>
      <c r="E4">
        <v>0.98933379826720558</v>
      </c>
    </row>
    <row r="5" spans="1:12">
      <c r="A5" s="4">
        <v>2015</v>
      </c>
      <c r="B5" s="11">
        <v>104.2</v>
      </c>
      <c r="D5" t="s">
        <v>171</v>
      </c>
      <c r="E5">
        <v>0.97878136439381591</v>
      </c>
    </row>
    <row r="6" spans="1:12">
      <c r="A6" s="4">
        <v>2016</v>
      </c>
      <c r="B6" s="11">
        <v>110.8</v>
      </c>
      <c r="D6" t="s">
        <v>172</v>
      </c>
      <c r="E6">
        <v>0.97665950083319752</v>
      </c>
    </row>
    <row r="7" spans="1:12">
      <c r="A7" s="4">
        <v>2017</v>
      </c>
      <c r="B7" s="11">
        <v>120.1</v>
      </c>
      <c r="D7" t="s">
        <v>173</v>
      </c>
      <c r="E7">
        <v>5.689282854098523</v>
      </c>
    </row>
    <row r="8" spans="1:12" ht="17.5" thickBot="1">
      <c r="A8" s="4">
        <v>2018</v>
      </c>
      <c r="B8" s="12">
        <v>130</v>
      </c>
      <c r="D8" s="24" t="s">
        <v>174</v>
      </c>
      <c r="E8" s="24">
        <v>12</v>
      </c>
    </row>
    <row r="9" spans="1:12">
      <c r="A9" s="4">
        <v>2019</v>
      </c>
      <c r="B9" s="11">
        <v>141.19999999999999</v>
      </c>
    </row>
    <row r="10" spans="1:12" ht="17.5" thickBot="1">
      <c r="A10" s="4">
        <v>2020</v>
      </c>
      <c r="B10" s="11">
        <v>154.9</v>
      </c>
      <c r="D10" t="s">
        <v>175</v>
      </c>
    </row>
    <row r="11" spans="1:12">
      <c r="A11" s="4">
        <v>2021</v>
      </c>
      <c r="B11" s="12">
        <v>166</v>
      </c>
      <c r="D11" s="25"/>
      <c r="E11" s="25" t="s">
        <v>180</v>
      </c>
      <c r="F11" s="25" t="s">
        <v>181</v>
      </c>
      <c r="G11" s="25" t="s">
        <v>182</v>
      </c>
      <c r="H11" s="25" t="s">
        <v>183</v>
      </c>
      <c r="I11" s="25" t="s">
        <v>184</v>
      </c>
    </row>
    <row r="12" spans="1:12">
      <c r="A12" s="4">
        <v>2022</v>
      </c>
      <c r="B12" s="13">
        <v>180.7</v>
      </c>
      <c r="D12" t="s">
        <v>176</v>
      </c>
      <c r="E12">
        <v>1</v>
      </c>
      <c r="F12">
        <v>14930.807272727274</v>
      </c>
      <c r="G12">
        <v>14930.807272727274</v>
      </c>
      <c r="H12">
        <v>461.2838367932348</v>
      </c>
      <c r="I12">
        <v>1.0679805728204267E-9</v>
      </c>
    </row>
    <row r="13" spans="1:12">
      <c r="A13" s="4">
        <v>2023</v>
      </c>
      <c r="B13" s="13">
        <v>197.3</v>
      </c>
      <c r="D13" t="s">
        <v>177</v>
      </c>
      <c r="E13">
        <v>10</v>
      </c>
      <c r="F13">
        <v>323.6793939393944</v>
      </c>
      <c r="G13">
        <v>32.367939393939437</v>
      </c>
    </row>
    <row r="14" spans="1:12" ht="17.5" thickBot="1">
      <c r="D14" s="24" t="s">
        <v>178</v>
      </c>
      <c r="E14" s="24">
        <v>11</v>
      </c>
      <c r="F14" s="24">
        <v>15254.486666666668</v>
      </c>
      <c r="G14" s="24"/>
      <c r="H14" s="24"/>
      <c r="I14" s="24"/>
    </row>
    <row r="15" spans="1:12" ht="17.5" thickBot="1"/>
    <row r="16" spans="1:12">
      <c r="D16" s="25"/>
      <c r="E16" s="25" t="s">
        <v>185</v>
      </c>
      <c r="F16" s="25" t="s">
        <v>173</v>
      </c>
      <c r="G16" s="25" t="s">
        <v>186</v>
      </c>
      <c r="H16" s="25" t="s">
        <v>187</v>
      </c>
      <c r="I16" s="25" t="s">
        <v>188</v>
      </c>
      <c r="J16" s="25" t="s">
        <v>189</v>
      </c>
      <c r="K16" s="25" t="s">
        <v>190</v>
      </c>
      <c r="L16" s="25" t="s">
        <v>191</v>
      </c>
    </row>
    <row r="17" spans="4:12">
      <c r="D17" t="s">
        <v>179</v>
      </c>
      <c r="E17">
        <v>-20484.015151515152</v>
      </c>
      <c r="F17">
        <v>959.85070128653933</v>
      </c>
      <c r="G17">
        <v>-21.340834698624825</v>
      </c>
      <c r="H17">
        <v>1.1369665609298954E-9</v>
      </c>
      <c r="I17">
        <v>-22622.695791157963</v>
      </c>
      <c r="J17">
        <v>-18345.334511872341</v>
      </c>
      <c r="K17">
        <v>-22622.695791157963</v>
      </c>
      <c r="L17">
        <v>-18345.334511872341</v>
      </c>
    </row>
    <row r="18" spans="4:12" ht="17.5" thickBot="1">
      <c r="D18" s="24" t="s">
        <v>163</v>
      </c>
      <c r="E18" s="24">
        <v>10.218181818181819</v>
      </c>
      <c r="F18" s="24">
        <v>0.47576173294102281</v>
      </c>
      <c r="G18" s="24">
        <v>21.477519335184745</v>
      </c>
      <c r="H18" s="24">
        <v>1.0679805728204306E-9</v>
      </c>
      <c r="I18" s="24">
        <v>9.1581186167276076</v>
      </c>
      <c r="J18" s="24">
        <v>11.27824501963603</v>
      </c>
      <c r="K18" s="24">
        <v>9.1581186167276076</v>
      </c>
      <c r="L18" s="24">
        <v>11.27824501963603</v>
      </c>
    </row>
    <row r="22" spans="4:12">
      <c r="D22" t="s">
        <v>192</v>
      </c>
      <c r="I22" t="s">
        <v>195</v>
      </c>
    </row>
    <row r="23" spans="4:12" ht="17.5" thickBot="1"/>
    <row r="24" spans="4:12">
      <c r="D24" s="25" t="s">
        <v>174</v>
      </c>
      <c r="E24" s="25" t="s">
        <v>202</v>
      </c>
      <c r="F24" s="25" t="s">
        <v>177</v>
      </c>
      <c r="G24" s="25" t="s">
        <v>194</v>
      </c>
      <c r="I24" s="25" t="s">
        <v>196</v>
      </c>
      <c r="J24" s="25" t="s">
        <v>15</v>
      </c>
    </row>
    <row r="25" spans="4:12">
      <c r="D25">
        <v>1</v>
      </c>
      <c r="E25">
        <v>74.966666666667152</v>
      </c>
      <c r="F25">
        <v>7.5333333333328483</v>
      </c>
      <c r="G25">
        <v>1.3887561681915499</v>
      </c>
      <c r="I25">
        <v>4.166666666666667</v>
      </c>
      <c r="J25">
        <v>82.5</v>
      </c>
    </row>
    <row r="26" spans="4:12">
      <c r="D26">
        <v>2</v>
      </c>
      <c r="E26">
        <v>85.184848484848771</v>
      </c>
      <c r="F26">
        <v>4.4151515151512228</v>
      </c>
      <c r="G26">
        <v>0.81392507524339686</v>
      </c>
      <c r="I26">
        <v>12.5</v>
      </c>
      <c r="J26">
        <v>89.6</v>
      </c>
    </row>
    <row r="27" spans="4:12">
      <c r="D27">
        <v>3</v>
      </c>
      <c r="E27">
        <v>95.403030303030391</v>
      </c>
      <c r="F27">
        <v>1.2969696969696116</v>
      </c>
      <c r="G27">
        <v>0.23909398229524639</v>
      </c>
      <c r="I27">
        <v>20.833333333333336</v>
      </c>
      <c r="J27">
        <v>96.7</v>
      </c>
    </row>
    <row r="28" spans="4:12">
      <c r="D28">
        <v>4</v>
      </c>
      <c r="E28">
        <v>105.62121212121201</v>
      </c>
      <c r="F28">
        <v>-1.4212121212120081</v>
      </c>
      <c r="G28">
        <v>-0.26199784508520796</v>
      </c>
      <c r="I28">
        <v>29.166666666666668</v>
      </c>
      <c r="J28">
        <v>104.2</v>
      </c>
    </row>
    <row r="29" spans="4:12">
      <c r="D29">
        <v>5</v>
      </c>
      <c r="E29">
        <v>115.83939393939363</v>
      </c>
      <c r="F29">
        <v>-5.0393939393936336</v>
      </c>
      <c r="G29">
        <v>-0.92900301999298318</v>
      </c>
      <c r="I29">
        <v>37.5</v>
      </c>
      <c r="J29">
        <v>110.8</v>
      </c>
    </row>
    <row r="30" spans="4:12">
      <c r="D30">
        <v>6</v>
      </c>
      <c r="E30">
        <v>126.05757575757525</v>
      </c>
      <c r="F30">
        <v>-5.9575757575752561</v>
      </c>
      <c r="G30">
        <v>-1.0982681523187985</v>
      </c>
      <c r="I30">
        <v>45.833333333333336</v>
      </c>
      <c r="J30">
        <v>120.1</v>
      </c>
    </row>
    <row r="31" spans="4:12">
      <c r="D31">
        <v>7</v>
      </c>
      <c r="E31">
        <v>136.27575757575687</v>
      </c>
      <c r="F31">
        <v>-6.2757575757568702</v>
      </c>
      <c r="G31">
        <v>-1.1569243862930658</v>
      </c>
      <c r="I31">
        <v>54.166666666666664</v>
      </c>
      <c r="J31">
        <v>130</v>
      </c>
    </row>
    <row r="32" spans="4:12">
      <c r="D32">
        <v>8</v>
      </c>
      <c r="E32">
        <v>146.49393939393849</v>
      </c>
      <c r="F32">
        <v>-5.2939393939385013</v>
      </c>
      <c r="G32">
        <v>-0.97592800717231898</v>
      </c>
      <c r="I32">
        <v>62.5</v>
      </c>
      <c r="J32">
        <v>141.19999999999999</v>
      </c>
    </row>
    <row r="33" spans="4:10">
      <c r="D33">
        <v>9</v>
      </c>
      <c r="E33">
        <v>156.71212121212011</v>
      </c>
      <c r="F33">
        <v>-1.812121212120104</v>
      </c>
      <c r="G33">
        <v>-0.33406121825345636</v>
      </c>
      <c r="I33">
        <v>70.833333333333343</v>
      </c>
      <c r="J33">
        <v>154.9</v>
      </c>
    </row>
    <row r="34" spans="4:10">
      <c r="D34">
        <v>10</v>
      </c>
      <c r="E34">
        <v>166.93030303030537</v>
      </c>
      <c r="F34">
        <v>-0.93030303030536743</v>
      </c>
      <c r="G34">
        <v>-0.17149965552530344</v>
      </c>
      <c r="I34">
        <v>79.166666666666671</v>
      </c>
      <c r="J34">
        <v>166</v>
      </c>
    </row>
    <row r="35" spans="4:10">
      <c r="D35">
        <v>11</v>
      </c>
      <c r="E35">
        <v>177.14848484848699</v>
      </c>
      <c r="F35">
        <v>3.5515151515130015</v>
      </c>
      <c r="G35">
        <v>0.65471529731279809</v>
      </c>
      <c r="I35">
        <v>87.500000000000014</v>
      </c>
      <c r="J35">
        <v>180.7</v>
      </c>
    </row>
    <row r="36" spans="4:10" ht="17.5" thickBot="1">
      <c r="D36" s="24">
        <v>12</v>
      </c>
      <c r="E36" s="24">
        <v>187.36666666666861</v>
      </c>
      <c r="F36" s="24">
        <v>9.9333333333314044</v>
      </c>
      <c r="G36" s="24">
        <v>1.8311917615974698</v>
      </c>
      <c r="I36" s="24">
        <v>95.833333333333343</v>
      </c>
      <c r="J36" s="24">
        <v>197.3</v>
      </c>
    </row>
  </sheetData>
  <sortState xmlns:xlrd2="http://schemas.microsoft.com/office/spreadsheetml/2017/richdata2" ref="J25:J36">
    <sortCondition ref="J2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연령대별_투표수</vt:lpstr>
      <vt:lpstr>참조</vt:lpstr>
      <vt:lpstr>2024_연령대별인구현황</vt:lpstr>
      <vt:lpstr>2023_2024전국_0-18세_인구수현황</vt:lpstr>
      <vt:lpstr>전국_0-9세_인구수_예측</vt:lpstr>
      <vt:lpstr>2018-2024_0-9세연령별인구현황</vt:lpstr>
      <vt:lpstr>2005-2023_서울시_혼인건수_생활물가지수</vt:lpstr>
      <vt:lpstr>광역시도_인구10만당_코로나사망자수_평균연령</vt:lpstr>
      <vt:lpstr>2012-2023_서울시노령화지수</vt:lpstr>
      <vt:lpstr>2014-2022_사이버범죄 발생건수와 검거건수</vt:lpstr>
      <vt:lpstr>2024_하수처리장_코로나바이러스농도_분석1</vt:lpstr>
      <vt:lpstr>2024_하수처리장_코로나바이러스농도_분석2</vt:lpstr>
      <vt:lpstr>Sheet1</vt:lpstr>
      <vt:lpstr>2020-2070_대한민국인구수</vt:lpstr>
      <vt:lpstr>빈셀처리2</vt:lpstr>
      <vt:lpstr>202401_사망자수_출생자수</vt:lpstr>
      <vt:lpstr>1999-2022년_월간_온실가스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</dc:creator>
  <cp:lastModifiedBy>Eunok Kim</cp:lastModifiedBy>
  <dcterms:created xsi:type="dcterms:W3CDTF">2020-07-31T01:49:33Z</dcterms:created>
  <dcterms:modified xsi:type="dcterms:W3CDTF">2024-10-01T08:32:11Z</dcterms:modified>
</cp:coreProperties>
</file>