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iasse\Downloads\Telegram Desktop\"/>
    </mc:Choice>
  </mc:AlternateContent>
  <xr:revisionPtr revIDLastSave="0" documentId="8_{38A82573-62D1-4B95-9B95-707A693CCC7E}" xr6:coauthVersionLast="47" xr6:coauthVersionMax="47" xr10:uidLastSave="{00000000-0000-0000-0000-000000000000}"/>
  <bookViews>
    <workbookView xWindow="1900" yWindow="1900" windowWidth="14400" windowHeight="7360" xr2:uid="{C4436EFF-E6E0-4B0C-8212-DEBCC431D6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X1" i="1"/>
  <c r="Q41" i="1"/>
  <c r="U41" i="1"/>
  <c r="T41" i="1"/>
  <c r="R41" i="1"/>
  <c r="U40" i="1"/>
  <c r="T40" i="1"/>
  <c r="R40" i="1"/>
  <c r="Q40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9" i="1"/>
  <c r="E38" i="1"/>
  <c r="D38" i="1"/>
  <c r="D36" i="1"/>
  <c r="B38" i="1"/>
  <c r="A38" i="1"/>
  <c r="E36" i="1"/>
  <c r="B36" i="1"/>
  <c r="A3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" i="1"/>
  <c r="O35" i="1"/>
  <c r="N35" i="1"/>
  <c r="K37" i="1" s="1"/>
  <c r="L35" i="1"/>
  <c r="K35" i="1"/>
  <c r="L38" i="1" l="1"/>
  <c r="K38" i="1"/>
  <c r="L37" i="1"/>
  <c r="N4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, b</a:t>
            </a:r>
            <a:endParaRPr lang="ru-RU"/>
          </a:p>
        </c:rich>
      </c:tx>
      <c:layout>
        <c:manualLayout>
          <c:xMode val="edge"/>
          <c:yMode val="edge"/>
          <c:x val="0.45945822397200359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0670062234536252E-2"/>
          <c:y val="0.15841226225790342"/>
          <c:w val="0.88992360958994665"/>
          <c:h val="0.72783126598499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Лист1!$A$1:$A$15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10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8</c:v>
                </c:pt>
                <c:pt idx="13">
                  <c:v>10</c:v>
                </c:pt>
                <c:pt idx="14">
                  <c:v>9</c:v>
                </c:pt>
              </c:numCache>
            </c:numRef>
          </c:xVal>
          <c:yVal>
            <c:numRef>
              <c:f>Лист1!$B$1:$B$15</c:f>
              <c:numCache>
                <c:formatCode>General</c:formatCode>
                <c:ptCount val="15"/>
                <c:pt idx="0">
                  <c:v>24</c:v>
                </c:pt>
                <c:pt idx="1">
                  <c:v>27</c:v>
                </c:pt>
                <c:pt idx="2">
                  <c:v>22</c:v>
                </c:pt>
                <c:pt idx="3">
                  <c:v>30</c:v>
                </c:pt>
                <c:pt idx="4">
                  <c:v>23</c:v>
                </c:pt>
                <c:pt idx="5">
                  <c:v>27</c:v>
                </c:pt>
                <c:pt idx="6">
                  <c:v>32</c:v>
                </c:pt>
                <c:pt idx="7">
                  <c:v>30</c:v>
                </c:pt>
                <c:pt idx="8">
                  <c:v>25</c:v>
                </c:pt>
                <c:pt idx="9">
                  <c:v>22</c:v>
                </c:pt>
                <c:pt idx="10">
                  <c:v>28</c:v>
                </c:pt>
                <c:pt idx="11">
                  <c:v>31</c:v>
                </c:pt>
                <c:pt idx="12">
                  <c:v>25</c:v>
                </c:pt>
                <c:pt idx="13">
                  <c:v>30</c:v>
                </c:pt>
                <c:pt idx="1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D-4EF8-A9C8-6CE1AAFD9BFC}"/>
            </c:ext>
          </c:extLst>
        </c:ser>
        <c:ser>
          <c:idx val="1"/>
          <c:order val="1"/>
          <c:tx>
            <c:v>row2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Лист1!$D$1:$D$15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16</c:v>
                </c:pt>
                <c:pt idx="14">
                  <c:v>15</c:v>
                </c:pt>
              </c:numCache>
            </c:numRef>
          </c:xVal>
          <c:yVal>
            <c:numRef>
              <c:f>Лист1!$E$1:$E$15</c:f>
              <c:numCache>
                <c:formatCode>General</c:formatCode>
                <c:ptCount val="15"/>
                <c:pt idx="0">
                  <c:v>48</c:v>
                </c:pt>
                <c:pt idx="1">
                  <c:v>43</c:v>
                </c:pt>
                <c:pt idx="2">
                  <c:v>49</c:v>
                </c:pt>
                <c:pt idx="3">
                  <c:v>52</c:v>
                </c:pt>
                <c:pt idx="4">
                  <c:v>46</c:v>
                </c:pt>
                <c:pt idx="5">
                  <c:v>44</c:v>
                </c:pt>
                <c:pt idx="6">
                  <c:v>42</c:v>
                </c:pt>
                <c:pt idx="7">
                  <c:v>49</c:v>
                </c:pt>
                <c:pt idx="8">
                  <c:v>51</c:v>
                </c:pt>
                <c:pt idx="9">
                  <c:v>47</c:v>
                </c:pt>
                <c:pt idx="10">
                  <c:v>44</c:v>
                </c:pt>
                <c:pt idx="11">
                  <c:v>49</c:v>
                </c:pt>
                <c:pt idx="12">
                  <c:v>41</c:v>
                </c:pt>
                <c:pt idx="13">
                  <c:v>47</c:v>
                </c:pt>
                <c:pt idx="14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9D-4EF8-A9C8-6CE1AAFD9BFC}"/>
            </c:ext>
          </c:extLst>
        </c:ser>
        <c:ser>
          <c:idx val="2"/>
          <c:order val="2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Лист1!$G$1:$G$15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xVal>
          <c:yVal>
            <c:numRef>
              <c:f>Лист1!$H$1:$H$15</c:f>
              <c:numCache>
                <c:formatCode>General</c:formatCode>
                <c:ptCount val="15"/>
                <c:pt idx="0">
                  <c:v>36.296927803379418</c:v>
                </c:pt>
                <c:pt idx="1">
                  <c:v>35.958986175115207</c:v>
                </c:pt>
                <c:pt idx="2">
                  <c:v>35.621044546850996</c:v>
                </c:pt>
                <c:pt idx="3">
                  <c:v>35.283102918586785</c:v>
                </c:pt>
                <c:pt idx="4">
                  <c:v>34.945161290322581</c:v>
                </c:pt>
                <c:pt idx="5">
                  <c:v>34.60721966205837</c:v>
                </c:pt>
                <c:pt idx="6">
                  <c:v>34.269278033794158</c:v>
                </c:pt>
                <c:pt idx="7">
                  <c:v>33.931336405529947</c:v>
                </c:pt>
                <c:pt idx="8">
                  <c:v>33.593394777265743</c:v>
                </c:pt>
                <c:pt idx="9">
                  <c:v>33.255453149001539</c:v>
                </c:pt>
                <c:pt idx="10">
                  <c:v>32.917511520737328</c:v>
                </c:pt>
                <c:pt idx="11">
                  <c:v>32.579569892473117</c:v>
                </c:pt>
                <c:pt idx="12">
                  <c:v>32.241628264208906</c:v>
                </c:pt>
                <c:pt idx="13">
                  <c:v>31.903686635944695</c:v>
                </c:pt>
                <c:pt idx="14">
                  <c:v>31.565745007680491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06-492C-9D34-EB56FE9FD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010287"/>
        <c:axId val="1544009455"/>
      </c:scatterChart>
      <c:valAx>
        <c:axId val="1544010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4009455"/>
        <c:crosses val="autoZero"/>
        <c:crossBetween val="midCat"/>
      </c:valAx>
      <c:valAx>
        <c:axId val="154400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4010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a, c</a:t>
            </a:r>
            <a:endParaRPr lang="ru-RU"/>
          </a:p>
        </c:rich>
      </c:tx>
      <c:layout>
        <c:manualLayout>
          <c:xMode val="edge"/>
          <c:yMode val="edge"/>
          <c:x val="0.4650137795275591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Лист1!$A$19:$A$33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7</c:v>
                </c:pt>
                <c:pt idx="3">
                  <c:v>10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10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10</c:v>
                </c:pt>
                <c:pt idx="12">
                  <c:v>8</c:v>
                </c:pt>
                <c:pt idx="13">
                  <c:v>10</c:v>
                </c:pt>
                <c:pt idx="14">
                  <c:v>9</c:v>
                </c:pt>
              </c:numCache>
            </c:numRef>
          </c:xVal>
          <c:yVal>
            <c:numRef>
              <c:f>Лист1!$B$19:$B$33</c:f>
              <c:numCache>
                <c:formatCode>General</c:formatCode>
                <c:ptCount val="15"/>
                <c:pt idx="0">
                  <c:v>24</c:v>
                </c:pt>
                <c:pt idx="1">
                  <c:v>27</c:v>
                </c:pt>
                <c:pt idx="2">
                  <c:v>22</c:v>
                </c:pt>
                <c:pt idx="3">
                  <c:v>30</c:v>
                </c:pt>
                <c:pt idx="4">
                  <c:v>23</c:v>
                </c:pt>
                <c:pt idx="5">
                  <c:v>27</c:v>
                </c:pt>
                <c:pt idx="6">
                  <c:v>32</c:v>
                </c:pt>
                <c:pt idx="7">
                  <c:v>30</c:v>
                </c:pt>
                <c:pt idx="8">
                  <c:v>25</c:v>
                </c:pt>
                <c:pt idx="9">
                  <c:v>22</c:v>
                </c:pt>
                <c:pt idx="10">
                  <c:v>28</c:v>
                </c:pt>
                <c:pt idx="11">
                  <c:v>31</c:v>
                </c:pt>
                <c:pt idx="12">
                  <c:v>25</c:v>
                </c:pt>
                <c:pt idx="13">
                  <c:v>30</c:v>
                </c:pt>
                <c:pt idx="1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6-4010-9004-557C084DFD5C}"/>
            </c:ext>
          </c:extLst>
        </c:ser>
        <c:ser>
          <c:idx val="1"/>
          <c:order val="1"/>
          <c:tx>
            <c:v>rpw2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Лист1!$D$19:$D$33</c:f>
              <c:numCache>
                <c:formatCode>General</c:formatCode>
                <c:ptCount val="15"/>
                <c:pt idx="0">
                  <c:v>17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17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19</c:v>
                </c:pt>
                <c:pt idx="14">
                  <c:v>18</c:v>
                </c:pt>
              </c:numCache>
            </c:numRef>
          </c:xVal>
          <c:yVal>
            <c:numRef>
              <c:f>Лист1!$E$19:$E$33</c:f>
              <c:numCache>
                <c:formatCode>General</c:formatCode>
                <c:ptCount val="15"/>
                <c:pt idx="0">
                  <c:v>50</c:v>
                </c:pt>
                <c:pt idx="1">
                  <c:v>55</c:v>
                </c:pt>
                <c:pt idx="2">
                  <c:v>52</c:v>
                </c:pt>
                <c:pt idx="3">
                  <c:v>50</c:v>
                </c:pt>
                <c:pt idx="4">
                  <c:v>56</c:v>
                </c:pt>
                <c:pt idx="5">
                  <c:v>58</c:v>
                </c:pt>
                <c:pt idx="6">
                  <c:v>61</c:v>
                </c:pt>
                <c:pt idx="7">
                  <c:v>48</c:v>
                </c:pt>
                <c:pt idx="8">
                  <c:v>55</c:v>
                </c:pt>
                <c:pt idx="9">
                  <c:v>52</c:v>
                </c:pt>
                <c:pt idx="10">
                  <c:v>59</c:v>
                </c:pt>
                <c:pt idx="11">
                  <c:v>55</c:v>
                </c:pt>
                <c:pt idx="12">
                  <c:v>49</c:v>
                </c:pt>
                <c:pt idx="13">
                  <c:v>57</c:v>
                </c:pt>
                <c:pt idx="14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596-4010-9004-557C084DFD5C}"/>
            </c:ext>
          </c:extLst>
        </c:ser>
        <c:ser>
          <c:idx val="2"/>
          <c:order val="2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Лист1!$G$19:$G$33</c:f>
              <c:numCache>
                <c:formatCode>General</c:formatCode>
                <c:ptCount val="1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</c:numCache>
            </c:numRef>
          </c:xVal>
          <c:yVal>
            <c:numRef>
              <c:f>Лист1!$H$19:$H$33</c:f>
              <c:numCache>
                <c:formatCode>General</c:formatCode>
                <c:ptCount val="15"/>
                <c:pt idx="0">
                  <c:v>42.169461541296577</c:v>
                </c:pt>
                <c:pt idx="1">
                  <c:v>41.835329672354696</c:v>
                </c:pt>
                <c:pt idx="2">
                  <c:v>41.501197803412822</c:v>
                </c:pt>
                <c:pt idx="3">
                  <c:v>41.167065934470948</c:v>
                </c:pt>
                <c:pt idx="4">
                  <c:v>40.832934065529066</c:v>
                </c:pt>
                <c:pt idx="5">
                  <c:v>40.498802196587185</c:v>
                </c:pt>
                <c:pt idx="6">
                  <c:v>40.164670327645304</c:v>
                </c:pt>
                <c:pt idx="7">
                  <c:v>39.830538458703423</c:v>
                </c:pt>
                <c:pt idx="8">
                  <c:v>39.496406589761541</c:v>
                </c:pt>
                <c:pt idx="9">
                  <c:v>39.162274720819674</c:v>
                </c:pt>
                <c:pt idx="10">
                  <c:v>38.828142851877793</c:v>
                </c:pt>
                <c:pt idx="11">
                  <c:v>38.494010982935912</c:v>
                </c:pt>
                <c:pt idx="12">
                  <c:v>38.15987911399403</c:v>
                </c:pt>
                <c:pt idx="13">
                  <c:v>37.825747245052149</c:v>
                </c:pt>
                <c:pt idx="14">
                  <c:v>37.491615376110275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5-4739-AC1A-2586C182A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045183"/>
        <c:axId val="1548054751"/>
      </c:scatterChart>
      <c:valAx>
        <c:axId val="154804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054751"/>
        <c:crosses val="autoZero"/>
        <c:crossBetween val="midCat"/>
      </c:valAx>
      <c:valAx>
        <c:axId val="154805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04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c, b</a:t>
            </a:r>
          </a:p>
        </c:rich>
      </c:tx>
      <c:layout>
        <c:manualLayout>
          <c:xMode val="edge"/>
          <c:yMode val="edge"/>
          <c:x val="0.476124890638670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Лист1!$Q$1:$Q$15</c:f>
              <c:numCache>
                <c:formatCode>General</c:formatCode>
                <c:ptCount val="15"/>
                <c:pt idx="0">
                  <c:v>48</c:v>
                </c:pt>
                <c:pt idx="1">
                  <c:v>50</c:v>
                </c:pt>
                <c:pt idx="2">
                  <c:v>51</c:v>
                </c:pt>
                <c:pt idx="3">
                  <c:v>52</c:v>
                </c:pt>
                <c:pt idx="4">
                  <c:v>52</c:v>
                </c:pt>
                <c:pt idx="5">
                  <c:v>52</c:v>
                </c:pt>
                <c:pt idx="6">
                  <c:v>52</c:v>
                </c:pt>
                <c:pt idx="7">
                  <c:v>54</c:v>
                </c:pt>
                <c:pt idx="8">
                  <c:v>54</c:v>
                </c:pt>
                <c:pt idx="9">
                  <c:v>55</c:v>
                </c:pt>
                <c:pt idx="10">
                  <c:v>55</c:v>
                </c:pt>
                <c:pt idx="11">
                  <c:v>56</c:v>
                </c:pt>
                <c:pt idx="12">
                  <c:v>57</c:v>
                </c:pt>
                <c:pt idx="13">
                  <c:v>57</c:v>
                </c:pt>
                <c:pt idx="14">
                  <c:v>58</c:v>
                </c:pt>
              </c:numCache>
            </c:numRef>
          </c:xVal>
          <c:yVal>
            <c:numRef>
              <c:f>Лист1!$R$1:$R$15</c:f>
              <c:numCache>
                <c:formatCode>General</c:formatCode>
                <c:ptCount val="15"/>
                <c:pt idx="0">
                  <c:v>17</c:v>
                </c:pt>
                <c:pt idx="1">
                  <c:v>18</c:v>
                </c:pt>
                <c:pt idx="2">
                  <c:v>17</c:v>
                </c:pt>
                <c:pt idx="3">
                  <c:v>17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16</c:v>
                </c:pt>
                <c:pt idx="8">
                  <c:v>18</c:v>
                </c:pt>
                <c:pt idx="9">
                  <c:v>17</c:v>
                </c:pt>
                <c:pt idx="10">
                  <c:v>20</c:v>
                </c:pt>
                <c:pt idx="11">
                  <c:v>18</c:v>
                </c:pt>
                <c:pt idx="12">
                  <c:v>16</c:v>
                </c:pt>
                <c:pt idx="13">
                  <c:v>19</c:v>
                </c:pt>
                <c:pt idx="1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F-47E5-B4AC-EFF811807024}"/>
            </c:ext>
          </c:extLst>
        </c:ser>
        <c:ser>
          <c:idx val="1"/>
          <c:order val="1"/>
          <c:tx>
            <c:v>б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Лист1!$T$1:$T$15</c:f>
              <c:numCache>
                <c:formatCode>General</c:formatCode>
                <c:ptCount val="15"/>
                <c:pt idx="0">
                  <c:v>30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35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38</c:v>
                </c:pt>
                <c:pt idx="14">
                  <c:v>39</c:v>
                </c:pt>
              </c:numCache>
            </c:numRef>
          </c:xVal>
          <c:yVal>
            <c:numRef>
              <c:f>Лист1!$U$1:$U$15</c:f>
              <c:numCache>
                <c:formatCode>General</c:formatCode>
                <c:ptCount val="15"/>
                <c:pt idx="0">
                  <c:v>16</c:v>
                </c:pt>
                <c:pt idx="1">
                  <c:v>14</c:v>
                </c:pt>
                <c:pt idx="2">
                  <c:v>16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14</c:v>
                </c:pt>
                <c:pt idx="13">
                  <c:v>16</c:v>
                </c:pt>
                <c:pt idx="1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F-47E5-B4AC-EFF811807024}"/>
            </c:ext>
          </c:extLst>
        </c:ser>
        <c:ser>
          <c:idx val="2"/>
          <c:order val="2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Лист1!$W$1:$W$15</c:f>
              <c:numCache>
                <c:formatCode>General</c:formatCode>
                <c:ptCount val="15"/>
                <c:pt idx="0">
                  <c:v>35</c:v>
                </c:pt>
                <c:pt idx="1">
                  <c:v>36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48</c:v>
                </c:pt>
                <c:pt idx="14">
                  <c:v>49</c:v>
                </c:pt>
              </c:numCache>
            </c:numRef>
          </c:xVal>
          <c:yVal>
            <c:numRef>
              <c:f>Лист1!$X$1:$X$15</c:f>
              <c:numCache>
                <c:formatCode>General</c:formatCode>
                <c:ptCount val="15"/>
                <c:pt idx="0">
                  <c:v>85.179674796747975</c:v>
                </c:pt>
                <c:pt idx="1">
                  <c:v>77.321951219512243</c:v>
                </c:pt>
                <c:pt idx="2">
                  <c:v>69.464227642276455</c:v>
                </c:pt>
                <c:pt idx="3">
                  <c:v>61.60650406504066</c:v>
                </c:pt>
                <c:pt idx="4">
                  <c:v>53.748780487804915</c:v>
                </c:pt>
                <c:pt idx="5">
                  <c:v>45.891056910569127</c:v>
                </c:pt>
                <c:pt idx="6">
                  <c:v>38.033333333333339</c:v>
                </c:pt>
                <c:pt idx="7">
                  <c:v>30.175609756097597</c:v>
                </c:pt>
                <c:pt idx="8">
                  <c:v>22.317886178861805</c:v>
                </c:pt>
                <c:pt idx="9">
                  <c:v>14.460162601626017</c:v>
                </c:pt>
                <c:pt idx="10">
                  <c:v>6.6024390243902751</c:v>
                </c:pt>
                <c:pt idx="11">
                  <c:v>-1.2552845528455143</c:v>
                </c:pt>
                <c:pt idx="12">
                  <c:v>-9.1130081300812567</c:v>
                </c:pt>
                <c:pt idx="13">
                  <c:v>-16.970731707317046</c:v>
                </c:pt>
                <c:pt idx="14">
                  <c:v>-24.828455284552835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8F-47E5-B4AC-EFF81180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8728047"/>
        <c:axId val="1548728463"/>
      </c:scatterChart>
      <c:valAx>
        <c:axId val="154872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728463"/>
        <c:crosses val="autoZero"/>
        <c:crossBetween val="midCat"/>
      </c:valAx>
      <c:valAx>
        <c:axId val="154872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872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573526</xdr:colOff>
      <xdr:row>0</xdr:row>
      <xdr:rowOff>56407</xdr:rowOff>
    </xdr:from>
    <xdr:to>
      <xdr:col>16</xdr:col>
      <xdr:colOff>270347</xdr:colOff>
      <xdr:row>15</xdr:row>
      <xdr:rowOff>32358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1C221D-D702-45E6-900B-5EE407278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578255</xdr:colOff>
      <xdr:row>16</xdr:row>
      <xdr:rowOff>128081</xdr:rowOff>
    </xdr:from>
    <xdr:to>
      <xdr:col>16</xdr:col>
      <xdr:colOff>286425</xdr:colOff>
      <xdr:row>31</xdr:row>
      <xdr:rowOff>34047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651DA8A-E22C-48D2-807E-C0F2EE885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213468</xdr:colOff>
      <xdr:row>16</xdr:row>
      <xdr:rowOff>60527</xdr:rowOff>
    </xdr:from>
    <xdr:to>
      <xdr:col>29</xdr:col>
      <xdr:colOff>189148</xdr:colOff>
      <xdr:row>37</xdr:row>
      <xdr:rowOff>148617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7220916-3B35-42F4-B26B-7DB321CEE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528F-71E1-4C66-A8BC-2E0ACB931555}">
  <dimension ref="A1:X41"/>
  <sheetViews>
    <sheetView tabSelected="1" topLeftCell="G1" zoomScale="47" zoomScaleNormal="47" workbookViewId="0">
      <selection activeCell="W1" sqref="W1:X15"/>
    </sheetView>
  </sheetViews>
  <sheetFormatPr defaultRowHeight="14.5" x14ac:dyDescent="0.35"/>
  <sheetData>
    <row r="1" spans="1:24" x14ac:dyDescent="0.35">
      <c r="A1">
        <v>8</v>
      </c>
      <c r="B1">
        <v>24</v>
      </c>
      <c r="D1">
        <v>16</v>
      </c>
      <c r="E1">
        <v>48</v>
      </c>
      <c r="G1">
        <v>8</v>
      </c>
      <c r="H1">
        <f>(761.679 - 6.6*G1)/19.53</f>
        <v>36.296927803379418</v>
      </c>
      <c r="Q1">
        <v>48</v>
      </c>
      <c r="R1">
        <v>17</v>
      </c>
      <c r="T1">
        <v>30</v>
      </c>
      <c r="U1">
        <v>16</v>
      </c>
      <c r="W1">
        <v>35</v>
      </c>
      <c r="X1">
        <f>(886.092 - 19.33*W1)/2.46</f>
        <v>85.179674796747975</v>
      </c>
    </row>
    <row r="2" spans="1:24" x14ac:dyDescent="0.35">
      <c r="A2">
        <v>9</v>
      </c>
      <c r="B2">
        <v>27</v>
      </c>
      <c r="D2">
        <v>14</v>
      </c>
      <c r="E2">
        <v>43</v>
      </c>
      <c r="G2">
        <v>9</v>
      </c>
      <c r="H2">
        <f t="shared" ref="H2:H15" si="0">(761.679 - 6.6*G2)/19.53</f>
        <v>35.958986175115207</v>
      </c>
      <c r="Q2">
        <v>50</v>
      </c>
      <c r="R2">
        <v>18</v>
      </c>
      <c r="T2">
        <v>31</v>
      </c>
      <c r="U2">
        <v>14</v>
      </c>
      <c r="W2">
        <v>36</v>
      </c>
      <c r="X2">
        <f t="shared" ref="X2:X15" si="1">(886.092 - 19.33*W2)/2.46</f>
        <v>77.321951219512243</v>
      </c>
    </row>
    <row r="3" spans="1:24" x14ac:dyDescent="0.35">
      <c r="A3">
        <v>7</v>
      </c>
      <c r="B3">
        <v>22</v>
      </c>
      <c r="D3">
        <v>16</v>
      </c>
      <c r="E3">
        <v>49</v>
      </c>
      <c r="G3">
        <v>10</v>
      </c>
      <c r="H3">
        <f t="shared" si="0"/>
        <v>35.621044546850996</v>
      </c>
      <c r="Q3">
        <v>51</v>
      </c>
      <c r="R3">
        <v>17</v>
      </c>
      <c r="T3">
        <v>31</v>
      </c>
      <c r="U3">
        <v>16</v>
      </c>
      <c r="W3">
        <v>37</v>
      </c>
      <c r="X3">
        <f t="shared" si="1"/>
        <v>69.464227642276455</v>
      </c>
    </row>
    <row r="4" spans="1:24" x14ac:dyDescent="0.35">
      <c r="A4">
        <v>10</v>
      </c>
      <c r="B4">
        <v>30</v>
      </c>
      <c r="D4">
        <v>17</v>
      </c>
      <c r="E4">
        <v>52</v>
      </c>
      <c r="G4">
        <v>11</v>
      </c>
      <c r="H4">
        <f t="shared" si="0"/>
        <v>35.283102918586785</v>
      </c>
      <c r="Q4">
        <v>52</v>
      </c>
      <c r="R4">
        <v>17</v>
      </c>
      <c r="T4">
        <v>31</v>
      </c>
      <c r="U4">
        <v>17</v>
      </c>
      <c r="W4">
        <v>38</v>
      </c>
      <c r="X4">
        <f t="shared" si="1"/>
        <v>61.60650406504066</v>
      </c>
    </row>
    <row r="5" spans="1:24" x14ac:dyDescent="0.35">
      <c r="A5">
        <v>8</v>
      </c>
      <c r="B5">
        <v>23</v>
      </c>
      <c r="D5">
        <v>15</v>
      </c>
      <c r="E5">
        <v>46</v>
      </c>
      <c r="G5">
        <v>12</v>
      </c>
      <c r="H5">
        <f t="shared" si="0"/>
        <v>34.945161290322581</v>
      </c>
      <c r="Q5">
        <v>52</v>
      </c>
      <c r="R5">
        <v>19</v>
      </c>
      <c r="T5">
        <v>32</v>
      </c>
      <c r="U5">
        <v>15</v>
      </c>
      <c r="W5">
        <v>39</v>
      </c>
      <c r="X5">
        <f t="shared" si="1"/>
        <v>53.748780487804915</v>
      </c>
    </row>
    <row r="6" spans="1:24" x14ac:dyDescent="0.35">
      <c r="A6">
        <v>9</v>
      </c>
      <c r="B6">
        <v>27</v>
      </c>
      <c r="D6">
        <v>15</v>
      </c>
      <c r="E6">
        <v>44</v>
      </c>
      <c r="G6">
        <v>13</v>
      </c>
      <c r="H6">
        <f t="shared" si="0"/>
        <v>34.60721966205837</v>
      </c>
      <c r="Q6">
        <v>52</v>
      </c>
      <c r="R6">
        <v>19</v>
      </c>
      <c r="T6">
        <v>33</v>
      </c>
      <c r="U6">
        <v>15</v>
      </c>
      <c r="W6">
        <v>40</v>
      </c>
      <c r="X6">
        <f t="shared" si="1"/>
        <v>45.891056910569127</v>
      </c>
    </row>
    <row r="7" spans="1:24" x14ac:dyDescent="0.35">
      <c r="A7">
        <v>11</v>
      </c>
      <c r="B7">
        <v>32</v>
      </c>
      <c r="D7">
        <v>14</v>
      </c>
      <c r="E7">
        <v>42</v>
      </c>
      <c r="G7">
        <v>14</v>
      </c>
      <c r="H7">
        <f t="shared" si="0"/>
        <v>34.269278033794158</v>
      </c>
      <c r="Q7">
        <v>52</v>
      </c>
      <c r="R7">
        <v>20</v>
      </c>
      <c r="T7">
        <v>34</v>
      </c>
      <c r="U7">
        <v>14</v>
      </c>
      <c r="W7">
        <v>41</v>
      </c>
      <c r="X7">
        <f t="shared" si="1"/>
        <v>38.033333333333339</v>
      </c>
    </row>
    <row r="8" spans="1:24" x14ac:dyDescent="0.35">
      <c r="A8">
        <v>10</v>
      </c>
      <c r="B8">
        <v>30</v>
      </c>
      <c r="D8">
        <v>16</v>
      </c>
      <c r="E8">
        <v>49</v>
      </c>
      <c r="G8">
        <v>15</v>
      </c>
      <c r="H8">
        <f t="shared" si="0"/>
        <v>33.931336405529947</v>
      </c>
      <c r="Q8">
        <v>54</v>
      </c>
      <c r="R8">
        <v>16</v>
      </c>
      <c r="T8">
        <v>34</v>
      </c>
      <c r="U8">
        <v>16</v>
      </c>
      <c r="W8">
        <v>42</v>
      </c>
      <c r="X8">
        <f t="shared" si="1"/>
        <v>30.175609756097597</v>
      </c>
    </row>
    <row r="9" spans="1:24" x14ac:dyDescent="0.35">
      <c r="A9">
        <v>8</v>
      </c>
      <c r="B9">
        <v>25</v>
      </c>
      <c r="D9">
        <v>17</v>
      </c>
      <c r="E9">
        <v>51</v>
      </c>
      <c r="G9">
        <v>16</v>
      </c>
      <c r="H9">
        <f t="shared" si="0"/>
        <v>33.593394777265743</v>
      </c>
      <c r="Q9">
        <v>54</v>
      </c>
      <c r="R9">
        <v>18</v>
      </c>
      <c r="T9">
        <v>34</v>
      </c>
      <c r="U9">
        <v>17</v>
      </c>
      <c r="W9">
        <v>43</v>
      </c>
      <c r="X9">
        <f t="shared" si="1"/>
        <v>22.317886178861805</v>
      </c>
    </row>
    <row r="10" spans="1:24" x14ac:dyDescent="0.35">
      <c r="A10">
        <v>7</v>
      </c>
      <c r="B10">
        <v>22</v>
      </c>
      <c r="D10">
        <v>16</v>
      </c>
      <c r="E10">
        <v>47</v>
      </c>
      <c r="G10">
        <v>17</v>
      </c>
      <c r="H10">
        <f t="shared" si="0"/>
        <v>33.255453149001539</v>
      </c>
      <c r="Q10">
        <v>55</v>
      </c>
      <c r="R10">
        <v>17</v>
      </c>
      <c r="T10">
        <v>35</v>
      </c>
      <c r="U10">
        <v>16</v>
      </c>
      <c r="W10">
        <v>44</v>
      </c>
      <c r="X10">
        <f t="shared" si="1"/>
        <v>14.460162601626017</v>
      </c>
    </row>
    <row r="11" spans="1:24" x14ac:dyDescent="0.35">
      <c r="A11">
        <v>9</v>
      </c>
      <c r="B11">
        <v>28</v>
      </c>
      <c r="D11">
        <v>15</v>
      </c>
      <c r="E11">
        <v>44</v>
      </c>
      <c r="G11">
        <v>18</v>
      </c>
      <c r="H11">
        <f t="shared" si="0"/>
        <v>32.917511520737328</v>
      </c>
      <c r="Q11">
        <v>55</v>
      </c>
      <c r="R11">
        <v>20</v>
      </c>
      <c r="T11">
        <v>36</v>
      </c>
      <c r="U11">
        <v>15</v>
      </c>
      <c r="W11">
        <v>45</v>
      </c>
      <c r="X11">
        <f t="shared" si="1"/>
        <v>6.6024390243902751</v>
      </c>
    </row>
    <row r="12" spans="1:24" x14ac:dyDescent="0.35">
      <c r="A12">
        <v>10</v>
      </c>
      <c r="B12">
        <v>31</v>
      </c>
      <c r="D12">
        <v>16</v>
      </c>
      <c r="E12">
        <v>49</v>
      </c>
      <c r="G12">
        <v>19</v>
      </c>
      <c r="H12">
        <f t="shared" si="0"/>
        <v>32.579569892473117</v>
      </c>
      <c r="Q12">
        <v>56</v>
      </c>
      <c r="R12">
        <v>18</v>
      </c>
      <c r="T12">
        <v>37</v>
      </c>
      <c r="U12">
        <v>16</v>
      </c>
      <c r="W12">
        <v>46</v>
      </c>
      <c r="X12">
        <f t="shared" si="1"/>
        <v>-1.2552845528455143</v>
      </c>
    </row>
    <row r="13" spans="1:24" x14ac:dyDescent="0.35">
      <c r="A13">
        <v>8</v>
      </c>
      <c r="B13">
        <v>25</v>
      </c>
      <c r="D13">
        <v>14</v>
      </c>
      <c r="E13">
        <v>41</v>
      </c>
      <c r="G13">
        <v>20</v>
      </c>
      <c r="H13">
        <f t="shared" si="0"/>
        <v>32.241628264208906</v>
      </c>
      <c r="Q13">
        <v>57</v>
      </c>
      <c r="R13">
        <v>16</v>
      </c>
      <c r="T13">
        <v>38</v>
      </c>
      <c r="U13">
        <v>14</v>
      </c>
      <c r="W13">
        <v>47</v>
      </c>
      <c r="X13">
        <f t="shared" si="1"/>
        <v>-9.1130081300812567</v>
      </c>
    </row>
    <row r="14" spans="1:24" x14ac:dyDescent="0.35">
      <c r="A14">
        <v>10</v>
      </c>
      <c r="B14">
        <v>30</v>
      </c>
      <c r="D14">
        <v>16</v>
      </c>
      <c r="E14">
        <v>47</v>
      </c>
      <c r="G14">
        <v>21</v>
      </c>
      <c r="H14">
        <f t="shared" si="0"/>
        <v>31.903686635944695</v>
      </c>
      <c r="Q14">
        <v>57</v>
      </c>
      <c r="R14">
        <v>19</v>
      </c>
      <c r="T14">
        <v>38</v>
      </c>
      <c r="U14">
        <v>16</v>
      </c>
      <c r="W14">
        <v>48</v>
      </c>
      <c r="X14">
        <f t="shared" si="1"/>
        <v>-16.970731707317046</v>
      </c>
    </row>
    <row r="15" spans="1:24" x14ac:dyDescent="0.35">
      <c r="A15">
        <v>9</v>
      </c>
      <c r="B15">
        <v>28</v>
      </c>
      <c r="D15">
        <v>15</v>
      </c>
      <c r="E15">
        <v>45</v>
      </c>
      <c r="G15">
        <v>22</v>
      </c>
      <c r="H15">
        <f t="shared" si="0"/>
        <v>31.565745007680491</v>
      </c>
      <c r="Q15">
        <v>58</v>
      </c>
      <c r="R15">
        <v>18</v>
      </c>
      <c r="T15">
        <v>39</v>
      </c>
      <c r="U15">
        <v>15</v>
      </c>
      <c r="W15">
        <v>49</v>
      </c>
      <c r="X15">
        <f t="shared" si="1"/>
        <v>-24.828455284552835</v>
      </c>
    </row>
    <row r="19" spans="1:8" x14ac:dyDescent="0.35">
      <c r="A19">
        <v>8</v>
      </c>
      <c r="B19">
        <v>24</v>
      </c>
      <c r="D19">
        <v>17</v>
      </c>
      <c r="E19">
        <v>50</v>
      </c>
      <c r="G19">
        <v>10</v>
      </c>
      <c r="H19">
        <f>(1234.844 - 9.066*G19)/27.133</f>
        <v>42.169461541296577</v>
      </c>
    </row>
    <row r="20" spans="1:8" x14ac:dyDescent="0.35">
      <c r="A20">
        <v>9</v>
      </c>
      <c r="B20">
        <v>27</v>
      </c>
      <c r="D20">
        <v>18</v>
      </c>
      <c r="E20">
        <v>55</v>
      </c>
      <c r="G20">
        <v>11</v>
      </c>
      <c r="H20">
        <f t="shared" ref="H20:H33" si="2">(1234.844 - 9.066*G20)/27.133</f>
        <v>41.835329672354696</v>
      </c>
    </row>
    <row r="21" spans="1:8" x14ac:dyDescent="0.35">
      <c r="A21">
        <v>7</v>
      </c>
      <c r="B21">
        <v>22</v>
      </c>
      <c r="D21">
        <v>17</v>
      </c>
      <c r="E21">
        <v>52</v>
      </c>
      <c r="G21">
        <v>12</v>
      </c>
      <c r="H21">
        <f t="shared" si="2"/>
        <v>41.501197803412822</v>
      </c>
    </row>
    <row r="22" spans="1:8" x14ac:dyDescent="0.35">
      <c r="A22">
        <v>10</v>
      </c>
      <c r="B22">
        <v>30</v>
      </c>
      <c r="D22">
        <v>17</v>
      </c>
      <c r="E22">
        <v>50</v>
      </c>
      <c r="G22">
        <v>13</v>
      </c>
      <c r="H22">
        <f t="shared" si="2"/>
        <v>41.167065934470948</v>
      </c>
    </row>
    <row r="23" spans="1:8" x14ac:dyDescent="0.35">
      <c r="A23">
        <v>8</v>
      </c>
      <c r="B23">
        <v>23</v>
      </c>
      <c r="D23">
        <v>19</v>
      </c>
      <c r="E23">
        <v>56</v>
      </c>
      <c r="G23">
        <v>14</v>
      </c>
      <c r="H23">
        <f t="shared" si="2"/>
        <v>40.832934065529066</v>
      </c>
    </row>
    <row r="24" spans="1:8" x14ac:dyDescent="0.35">
      <c r="A24">
        <v>9</v>
      </c>
      <c r="B24">
        <v>27</v>
      </c>
      <c r="D24">
        <v>19</v>
      </c>
      <c r="E24">
        <v>58</v>
      </c>
      <c r="G24">
        <v>15</v>
      </c>
      <c r="H24">
        <f t="shared" si="2"/>
        <v>40.498802196587185</v>
      </c>
    </row>
    <row r="25" spans="1:8" x14ac:dyDescent="0.35">
      <c r="A25">
        <v>11</v>
      </c>
      <c r="B25">
        <v>32</v>
      </c>
      <c r="D25">
        <v>20</v>
      </c>
      <c r="E25">
        <v>61</v>
      </c>
      <c r="G25">
        <v>16</v>
      </c>
      <c r="H25">
        <f t="shared" si="2"/>
        <v>40.164670327645304</v>
      </c>
    </row>
    <row r="26" spans="1:8" x14ac:dyDescent="0.35">
      <c r="A26">
        <v>10</v>
      </c>
      <c r="B26">
        <v>30</v>
      </c>
      <c r="D26">
        <v>16</v>
      </c>
      <c r="E26">
        <v>48</v>
      </c>
      <c r="G26">
        <v>17</v>
      </c>
      <c r="H26">
        <f t="shared" si="2"/>
        <v>39.830538458703423</v>
      </c>
    </row>
    <row r="27" spans="1:8" x14ac:dyDescent="0.35">
      <c r="A27">
        <v>8</v>
      </c>
      <c r="B27">
        <v>25</v>
      </c>
      <c r="D27">
        <v>18</v>
      </c>
      <c r="E27">
        <v>55</v>
      </c>
      <c r="G27">
        <v>18</v>
      </c>
      <c r="H27">
        <f t="shared" si="2"/>
        <v>39.496406589761541</v>
      </c>
    </row>
    <row r="28" spans="1:8" x14ac:dyDescent="0.35">
      <c r="A28">
        <v>7</v>
      </c>
      <c r="B28">
        <v>22</v>
      </c>
      <c r="D28">
        <v>17</v>
      </c>
      <c r="E28">
        <v>52</v>
      </c>
      <c r="G28">
        <v>19</v>
      </c>
      <c r="H28">
        <f t="shared" si="2"/>
        <v>39.162274720819674</v>
      </c>
    </row>
    <row r="29" spans="1:8" x14ac:dyDescent="0.35">
      <c r="A29">
        <v>9</v>
      </c>
      <c r="B29">
        <v>28</v>
      </c>
      <c r="D29">
        <v>20</v>
      </c>
      <c r="E29">
        <v>59</v>
      </c>
      <c r="G29">
        <v>20</v>
      </c>
      <c r="H29">
        <f t="shared" si="2"/>
        <v>38.828142851877793</v>
      </c>
    </row>
    <row r="30" spans="1:8" x14ac:dyDescent="0.35">
      <c r="A30">
        <v>10</v>
      </c>
      <c r="B30">
        <v>31</v>
      </c>
      <c r="D30">
        <v>18</v>
      </c>
      <c r="E30">
        <v>55</v>
      </c>
      <c r="G30">
        <v>21</v>
      </c>
      <c r="H30">
        <f t="shared" si="2"/>
        <v>38.494010982935912</v>
      </c>
    </row>
    <row r="31" spans="1:8" x14ac:dyDescent="0.35">
      <c r="A31">
        <v>8</v>
      </c>
      <c r="B31">
        <v>25</v>
      </c>
      <c r="D31">
        <v>16</v>
      </c>
      <c r="E31">
        <v>49</v>
      </c>
      <c r="G31">
        <v>22</v>
      </c>
      <c r="H31">
        <f t="shared" si="2"/>
        <v>38.15987911399403</v>
      </c>
    </row>
    <row r="32" spans="1:8" x14ac:dyDescent="0.35">
      <c r="A32">
        <v>10</v>
      </c>
      <c r="B32">
        <v>30</v>
      </c>
      <c r="D32">
        <v>19</v>
      </c>
      <c r="E32">
        <v>57</v>
      </c>
      <c r="G32">
        <v>23</v>
      </c>
      <c r="H32">
        <f t="shared" si="2"/>
        <v>37.825747245052149</v>
      </c>
    </row>
    <row r="33" spans="1:21" x14ac:dyDescent="0.35">
      <c r="A33">
        <v>9</v>
      </c>
      <c r="B33">
        <v>28</v>
      </c>
      <c r="D33">
        <v>18</v>
      </c>
      <c r="E33">
        <v>54</v>
      </c>
      <c r="G33">
        <v>24</v>
      </c>
      <c r="H33">
        <f t="shared" si="2"/>
        <v>37.491615376110275</v>
      </c>
    </row>
    <row r="35" spans="1:21" x14ac:dyDescent="0.35">
      <c r="K35">
        <f>AVERAGE(Q1:Q15)</f>
        <v>53.533333333333331</v>
      </c>
      <c r="L35">
        <f>AVERAGE(R1:R15)</f>
        <v>17.933333333333334</v>
      </c>
      <c r="N35">
        <f t="shared" ref="N35:O35" si="3">AVERAGE(T1:T15)</f>
        <v>34.200000000000003</v>
      </c>
      <c r="O35">
        <f>AVERAGE(U1:U15)</f>
        <v>15.466666666666667</v>
      </c>
    </row>
    <row r="36" spans="1:21" x14ac:dyDescent="0.35">
      <c r="A36">
        <f>AVERAGE(A19:A33)</f>
        <v>8.8666666666666671</v>
      </c>
      <c r="B36">
        <f>AVERAGE(B19:B33)</f>
        <v>26.933333333333334</v>
      </c>
      <c r="D36">
        <f>AVERAGE(D19:D33)</f>
        <v>17.933333333333334</v>
      </c>
      <c r="E36">
        <f t="shared" ref="C36:E36" si="4">AVERAGE(E19:E33)</f>
        <v>54.06666666666667</v>
      </c>
    </row>
    <row r="37" spans="1:21" x14ac:dyDescent="0.35">
      <c r="K37">
        <f>K35 - N35</f>
        <v>19.333333333333329</v>
      </c>
      <c r="L37">
        <f xml:space="preserve"> L35 - O35</f>
        <v>2.4666666666666668</v>
      </c>
    </row>
    <row r="38" spans="1:21" x14ac:dyDescent="0.35">
      <c r="A38">
        <f>D36 - A36</f>
        <v>9.0666666666666664</v>
      </c>
      <c r="B38">
        <f>E36 - B36</f>
        <v>27.133333333333336</v>
      </c>
      <c r="D38">
        <f>A33 +D33</f>
        <v>27</v>
      </c>
      <c r="E38">
        <f>B33 +E33</f>
        <v>82</v>
      </c>
      <c r="K38">
        <f>K35+N35</f>
        <v>87.733333333333334</v>
      </c>
      <c r="L38">
        <f>L35+O35</f>
        <v>33.4</v>
      </c>
    </row>
    <row r="40" spans="1:21" x14ac:dyDescent="0.35">
      <c r="N40">
        <f xml:space="preserve"> 0.5*(K37*K38 + L37*L38)</f>
        <v>889.28222222222212</v>
      </c>
      <c r="Q40">
        <f>AVERAGE(Q1:Q15)</f>
        <v>53.533333333333331</v>
      </c>
      <c r="R40">
        <f>AVERAGE(R1:R15)</f>
        <v>17.933333333333334</v>
      </c>
      <c r="T40">
        <f>AVERAGE(T1:T15)</f>
        <v>34.200000000000003</v>
      </c>
      <c r="U40">
        <f>AVERAGE(U1:U15)</f>
        <v>15.466666666666667</v>
      </c>
    </row>
    <row r="41" spans="1:21" x14ac:dyDescent="0.35">
      <c r="Q41">
        <f>Q40 - T40</f>
        <v>19.333333333333329</v>
      </c>
      <c r="R41">
        <f>R40 - U40</f>
        <v>2.4666666666666668</v>
      </c>
      <c r="T41">
        <f>Q40 +T40</f>
        <v>87.733333333333334</v>
      </c>
      <c r="U41">
        <f>R40 +U40</f>
        <v>33.4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Shiniasse</dc:creator>
  <cp:lastModifiedBy>Shiniasse</cp:lastModifiedBy>
  <dcterms:created xsi:type="dcterms:W3CDTF">2022-04-11T16:20:45Z</dcterms:created>
  <dcterms:modified xsi:type="dcterms:W3CDTF">2022-06-03T03:56:37Z</dcterms:modified>
</cp:coreProperties>
</file>